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9815" windowHeight="787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Q191" i="1" l="1"/>
  <c r="R19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2" i="1"/>
  <c r="P191" i="1"/>
  <c r="N19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2" i="1"/>
  <c r="L191" i="1" s="1"/>
  <c r="K191" i="1"/>
  <c r="M191" i="1"/>
  <c r="O191" i="1"/>
  <c r="J191" i="1"/>
</calcChain>
</file>

<file path=xl/sharedStrings.xml><?xml version="1.0" encoding="utf-8"?>
<sst xmlns="http://schemas.openxmlformats.org/spreadsheetml/2006/main" count="1432" uniqueCount="781">
  <si>
    <t>Hóa đơn Ngày tạo</t>
  </si>
  <si>
    <t>Hóa đơn Ngày Hóa đơn</t>
  </si>
  <si>
    <t>Hóa đơn Mã Hóa đơn</t>
  </si>
  <si>
    <t>Hóa đơn Tiêu đề</t>
  </si>
  <si>
    <t>Người liên hệ Tên</t>
  </si>
  <si>
    <t>Người liên hệ Mã khách hàng</t>
  </si>
  <si>
    <t>Hóa đơn Giao cho</t>
  </si>
  <si>
    <t>Hóa đơn Số Order</t>
  </si>
  <si>
    <t>Hóa đơn Mô tả</t>
  </si>
  <si>
    <t>Hóa đơn Thu đơn hàng (nhập tay)</t>
  </si>
  <si>
    <t>Hóa đơn Tổng đã thu</t>
  </si>
  <si>
    <t>Hóa đơn Còn phải thu</t>
  </si>
  <si>
    <t>Hóa đơn Tổng chi</t>
  </si>
  <si>
    <t>Hóa đơn Tổng lợi nhuận</t>
  </si>
  <si>
    <t>Hóa đơn Số kg hoá đơn</t>
  </si>
  <si>
    <t>Hóa đơn Lợi nhuận/kg</t>
  </si>
  <si>
    <t>2019-04-05 09:37:22</t>
  </si>
  <si>
    <t>2019-01-22</t>
  </si>
  <si>
    <t>INV10006</t>
  </si>
  <si>
    <t>US MS HA 11012019 001HNHUY2666</t>
  </si>
  <si>
    <t>Huy</t>
  </si>
  <si>
    <t>001HNHUY2666</t>
  </si>
  <si>
    <t>Cường Khổng Thế</t>
  </si>
  <si>
    <t>2019-04-05 09:33:42</t>
  </si>
  <si>
    <t>2019-01-19</t>
  </si>
  <si>
    <t>INV10005</t>
  </si>
  <si>
    <t>US 110119 001HCMHIEU1331</t>
  </si>
  <si>
    <t>Hiếu</t>
  </si>
  <si>
    <t>001HCMHIEU1331</t>
  </si>
  <si>
    <t>2019-04-05 09:22:39</t>
  </si>
  <si>
    <t>INV10003</t>
  </si>
  <si>
    <t>USA 9301 001HCMHIEU1331</t>
  </si>
  <si>
    <t>2019-04-03 03:04:35</t>
  </si>
  <si>
    <t>INV9784</t>
  </si>
  <si>
    <t>AUS SYD 6151 031HNANH6368</t>
  </si>
  <si>
    <t>Thế Anh Đỗ</t>
  </si>
  <si>
    <t>031HNANH6638</t>
  </si>
  <si>
    <t>2019-04-02 08:58:33</t>
  </si>
  <si>
    <t>2019-01-04</t>
  </si>
  <si>
    <t>INV9726</t>
  </si>
  <si>
    <t>ORDER AUS SYD ONLINE 119.8$ 031HCMDUC5569</t>
  </si>
  <si>
    <t>Đức</t>
  </si>
  <si>
    <t>031HCMDUC5569</t>
  </si>
  <si>
    <t>YEN TNH 4774</t>
  </si>
  <si>
    <t>2019-04-01 11:37:08</t>
  </si>
  <si>
    <t>2019-01-24</t>
  </si>
  <si>
    <t>INV9576</t>
  </si>
  <si>
    <t>AUS BNE 4651 028HCMNGAN5578</t>
  </si>
  <si>
    <t>Ngân</t>
  </si>
  <si>
    <t>028HCMNGAN5578</t>
  </si>
  <si>
    <t>2019-03-30 03:25:04</t>
  </si>
  <si>
    <t>2019-01-26</t>
  </si>
  <si>
    <t>INV9385</t>
  </si>
  <si>
    <t>EXP UPS HKV 7kg 001HCMTRANG7412</t>
  </si>
  <si>
    <t>Trang</t>
  </si>
  <si>
    <t>001HCMTRANG7412</t>
  </si>
  <si>
    <t>A4 TNH</t>
  </si>
  <si>
    <t>2019-03-29 03:37:28</t>
  </si>
  <si>
    <t>2019-01-30</t>
  </si>
  <si>
    <t>INV9166</t>
  </si>
  <si>
    <t>SPAIN 24019 WWENGUYENDUONG</t>
  </si>
  <si>
    <t>Nguyễn Thái Bình Dương</t>
  </si>
  <si>
    <t>031HCMDUONG0024</t>
  </si>
  <si>
    <t>HƯƠNG TTM</t>
  </si>
  <si>
    <t>2019-03-29 03:23:58</t>
  </si>
  <si>
    <t>2019-01-28</t>
  </si>
  <si>
    <t>INV9160</t>
  </si>
  <si>
    <t>EXP UPS HKV 1kg 001HCMANH5176</t>
  </si>
  <si>
    <t>Anh</t>
  </si>
  <si>
    <t>001HCMANH5176</t>
  </si>
  <si>
    <t>2019-03-27 08:22:59</t>
  </si>
  <si>
    <t>2019-01-07</t>
  </si>
  <si>
    <t>INV8952</t>
  </si>
  <si>
    <t>US MS HA 05012019 028HCMHIEU1331</t>
  </si>
  <si>
    <t>028HCMHIEU1331</t>
  </si>
  <si>
    <t>2019-03-19 09:44:33</t>
  </si>
  <si>
    <t>INV7599</t>
  </si>
  <si>
    <t>ORDER AUS SYD ONSTORE 119.8$</t>
  </si>
  <si>
    <t>Linh</t>
  </si>
  <si>
    <t>001HNLINH2047</t>
  </si>
  <si>
    <t>2019-03-19 05:45:25</t>
  </si>
  <si>
    <t>INV7476</t>
  </si>
  <si>
    <t>AUS MELB 9605 001HNNHUNG1753</t>
  </si>
  <si>
    <t>Nhung</t>
  </si>
  <si>
    <t>001HNNHUNG1753</t>
  </si>
  <si>
    <t>2019-03-06 10:58:40</t>
  </si>
  <si>
    <t>INV5514</t>
  </si>
  <si>
    <t>EXP AUS UPS 001HCMNGA3065</t>
  </si>
  <si>
    <t>Nga</t>
  </si>
  <si>
    <t>001HCMNGA3065</t>
  </si>
  <si>
    <t>HƯƠNG TTM; CTM500K</t>
  </si>
  <si>
    <t>2019-02-28 05:21:05</t>
  </si>
  <si>
    <t>2019-01-03</t>
  </si>
  <si>
    <t>INV4492</t>
  </si>
  <si>
    <t>ORDER AUS MELB ONSTORE 157.42$ 001HNLINH2047</t>
  </si>
  <si>
    <t>2019-02-28 04:13:48</t>
  </si>
  <si>
    <t>2019-01-18</t>
  </si>
  <si>
    <t>INV4471</t>
  </si>
  <si>
    <t>ORDER SPAIN 36.96E 001HNHA1628</t>
  </si>
  <si>
    <t>Hà</t>
  </si>
  <si>
    <t>001HNHA1628</t>
  </si>
  <si>
    <t>2019-02-28 04:05:38</t>
  </si>
  <si>
    <t>2019-01-17</t>
  </si>
  <si>
    <t>INV4467</t>
  </si>
  <si>
    <t>ORDER SPAIN 47.98E 001HNHA1628</t>
  </si>
  <si>
    <t>2019-02-27 08:22:43</t>
  </si>
  <si>
    <t>2019-01-31</t>
  </si>
  <si>
    <t>INV4453</t>
  </si>
  <si>
    <t>AUS SYD 0596 CUONGKIEN4929</t>
  </si>
  <si>
    <t>Kiên</t>
  </si>
  <si>
    <t>001HNKIEN4929</t>
  </si>
  <si>
    <t>2019-02-27 08:21:29</t>
  </si>
  <si>
    <t>INV4451</t>
  </si>
  <si>
    <t>AUS SYD 0596 CUONGVAN</t>
  </si>
  <si>
    <t>Vân</t>
  </si>
  <si>
    <t>001HNVAN4488</t>
  </si>
  <si>
    <t>2019-02-27 08:08:26</t>
  </si>
  <si>
    <t>INV4450</t>
  </si>
  <si>
    <t>AUS SYD 0596 CUONGTUYENHCM</t>
  </si>
  <si>
    <t>Tuyền</t>
  </si>
  <si>
    <t>001HCMTUYENCS</t>
  </si>
  <si>
    <t>2019-02-27 08:04:28</t>
  </si>
  <si>
    <t>INV4449</t>
  </si>
  <si>
    <t>AUS SYD 0596 001HCMTRAN2352</t>
  </si>
  <si>
    <t>Trân</t>
  </si>
  <si>
    <t>001HCMTRAN2352</t>
  </si>
  <si>
    <t>2019-02-27 07:57:18</t>
  </si>
  <si>
    <t>INV4446</t>
  </si>
  <si>
    <t>AUS SYD 0596 001HNHUYEN5444</t>
  </si>
  <si>
    <t>Huyền</t>
  </si>
  <si>
    <t>001HNHUYEN5444</t>
  </si>
  <si>
    <t>2019-02-27 07:55:05</t>
  </si>
  <si>
    <t>INV4445</t>
  </si>
  <si>
    <t>AUS SYD 0596 001HNTU3001</t>
  </si>
  <si>
    <t>Tú</t>
  </si>
  <si>
    <t>001HNTU3001</t>
  </si>
  <si>
    <t>yếnTNH4774</t>
  </si>
  <si>
    <t>2019-02-27 07:44:43</t>
  </si>
  <si>
    <t>INV4443</t>
  </si>
  <si>
    <t>AUS SYD 0596 031HNMY9162</t>
  </si>
  <si>
    <t>Đỗ My</t>
  </si>
  <si>
    <t>031HNMY9162</t>
  </si>
  <si>
    <t>2019-02-27 05:47:21</t>
  </si>
  <si>
    <t>INV4437</t>
  </si>
  <si>
    <t>AUS SYD 0596 001HNPHUONG1864</t>
  </si>
  <si>
    <t>Phương</t>
  </si>
  <si>
    <t>001HNPHUONG1864</t>
  </si>
  <si>
    <t>2019-02-27 05:27:36</t>
  </si>
  <si>
    <t>INV4434</t>
  </si>
  <si>
    <t>SPAIN 3451 + 9374 001HNHA1628</t>
  </si>
  <si>
    <t>2019-02-27 05:23:33</t>
  </si>
  <si>
    <t>INV4432</t>
  </si>
  <si>
    <t>SPAIN 240119 WWENGUYENDUONG</t>
  </si>
  <si>
    <t>Dương</t>
  </si>
  <si>
    <t>001HCMDUONG0024</t>
  </si>
  <si>
    <t>GB 11,489 ACS 13,382</t>
  </si>
  <si>
    <t>2019-02-27 05:16:20</t>
  </si>
  <si>
    <t>INV4429</t>
  </si>
  <si>
    <t>AUS SYD 0040 KELLY TRAN</t>
  </si>
  <si>
    <t>Kelly</t>
  </si>
  <si>
    <t>001KELLY8826</t>
  </si>
  <si>
    <t>2019-02-27 05:12:06</t>
  </si>
  <si>
    <t>INV4427</t>
  </si>
  <si>
    <t>AUS SYD 0040 001HNTHUY5269</t>
  </si>
  <si>
    <t>Thủy</t>
  </si>
  <si>
    <t>001HNTHUY5269</t>
  </si>
  <si>
    <t>2019-02-27 05:10:45</t>
  </si>
  <si>
    <t>INV4426</t>
  </si>
  <si>
    <t>AUS SYD 0040 VQTUANSG</t>
  </si>
  <si>
    <t>Quý</t>
  </si>
  <si>
    <t>001HCMQUY1600</t>
  </si>
  <si>
    <t>GB 25/01</t>
  </si>
  <si>
    <t>2019-02-27 05:08:53</t>
  </si>
  <si>
    <t>INV4424</t>
  </si>
  <si>
    <t>AUS SYD 0040 028HCMCHUONG7271</t>
  </si>
  <si>
    <t>Chương</t>
  </si>
  <si>
    <t>028HCMCHUONG7271</t>
  </si>
  <si>
    <t>HƯƠNG TTM; GB 25/01</t>
  </si>
  <si>
    <t>2019-02-27 05:03:41</t>
  </si>
  <si>
    <t>INV4422</t>
  </si>
  <si>
    <t>AUS SYD 0040 031HCMAPPLE4557</t>
  </si>
  <si>
    <t>Thanh</t>
  </si>
  <si>
    <t>031HCMAPPLE4557</t>
  </si>
  <si>
    <t>2019-02-27 05:01:56</t>
  </si>
  <si>
    <t>2019-01-25</t>
  </si>
  <si>
    <t>INV4421</t>
  </si>
  <si>
    <t>AUS SYD 0040 001HNTHAO7979</t>
  </si>
  <si>
    <t>Thảo</t>
  </si>
  <si>
    <t>001HNTHAO7979</t>
  </si>
  <si>
    <t>2019-02-27 05:00:54</t>
  </si>
  <si>
    <t>INV4419</t>
  </si>
  <si>
    <t>AUS SYD 0040 031HNANH6638</t>
  </si>
  <si>
    <t>2019-02-27 04:59:23</t>
  </si>
  <si>
    <t>INV4418</t>
  </si>
  <si>
    <t>AUS SYD 0040 001HCMTUYENCS</t>
  </si>
  <si>
    <t>2019-02-27 04:55:39</t>
  </si>
  <si>
    <t>INV4416</t>
  </si>
  <si>
    <t>AUS SYD 0040 001HNANH1287</t>
  </si>
  <si>
    <t>001HNANH1287</t>
  </si>
  <si>
    <t>2019-02-27 04:53:16</t>
  </si>
  <si>
    <t>INV4414</t>
  </si>
  <si>
    <t>AUS SYD 0040 001HNHUYEN5444</t>
  </si>
  <si>
    <t>HƯƠNG TTM 527K</t>
  </si>
  <si>
    <t>2019-02-27 04:51:34</t>
  </si>
  <si>
    <t>INV4412</t>
  </si>
  <si>
    <t>AUS SYD 0040 001HCMHONG1618</t>
  </si>
  <si>
    <t>Hồng</t>
  </si>
  <si>
    <t>001HCMHONG1618</t>
  </si>
  <si>
    <t>2019-02-27 04:14:21</t>
  </si>
  <si>
    <t>INV4404</t>
  </si>
  <si>
    <t>SPAIN 3344 001HNNHI0462</t>
  </si>
  <si>
    <t>Nhi</t>
  </si>
  <si>
    <t>001HNNHI0462</t>
  </si>
  <si>
    <t>2019-02-27 04:10:30</t>
  </si>
  <si>
    <t>INV4402</t>
  </si>
  <si>
    <t>SPAIN 3322 WWENGUYENDUONG</t>
  </si>
  <si>
    <t>2019-02-27 03:51:11</t>
  </si>
  <si>
    <t>INV4399</t>
  </si>
  <si>
    <t>AUS BNE 4651 001HNCHIEU6564</t>
  </si>
  <si>
    <t>Chiều</t>
  </si>
  <si>
    <t>001HNCHIEU6564</t>
  </si>
  <si>
    <t>2019-02-27 03:36:21</t>
  </si>
  <si>
    <t>INV4394</t>
  </si>
  <si>
    <t>AUS BNE 4651 001HNTRANG7622</t>
  </si>
  <si>
    <t>001HNTRANG7622</t>
  </si>
  <si>
    <t>HƯƠNG CTM HN250K
YẾN TNH 4774</t>
  </si>
  <si>
    <t>2019-02-27 03:32:08</t>
  </si>
  <si>
    <t>INV4392</t>
  </si>
  <si>
    <t>AUS BNE 4651 001HNCHI9721</t>
  </si>
  <si>
    <t>Chi</t>
  </si>
  <si>
    <t>001HNCHI9721</t>
  </si>
  <si>
    <t>ACS 22.1KG</t>
  </si>
  <si>
    <t>2019-02-27 03:10:09</t>
  </si>
  <si>
    <t>INV4383</t>
  </si>
  <si>
    <t>AUS MELB 9605 001HNPHUONG1625</t>
  </si>
  <si>
    <t>001HNPHUONG1625</t>
  </si>
  <si>
    <t>2019-02-27 03:05:10</t>
  </si>
  <si>
    <t>2019-01-14</t>
  </si>
  <si>
    <t>INV4382</t>
  </si>
  <si>
    <t>ORDER UK 33.98GBP</t>
  </si>
  <si>
    <t>Công</t>
  </si>
  <si>
    <t>001HCMCONGCS1768</t>
  </si>
  <si>
    <t>2019-02-27 03:03:08</t>
  </si>
  <si>
    <t>INV4381</t>
  </si>
  <si>
    <t>UK 4295 001HCMCONGCS1768</t>
  </si>
  <si>
    <t>2019-02-25 16:47:44</t>
  </si>
  <si>
    <t>INV4216</t>
  </si>
  <si>
    <t>AUS SYD 8144 KELLY TRAN</t>
  </si>
  <si>
    <t>ACS 5.1KG 
186.940 GB 22/01 36.9KG 671.580Đ</t>
  </si>
  <si>
    <t>2019-02-25 16:45:50</t>
  </si>
  <si>
    <t>INV4215</t>
  </si>
  <si>
    <t>AUS SYD 8144 001HCMTAN8989</t>
  </si>
  <si>
    <t>Tân</t>
  </si>
  <si>
    <t>001HCMTAN8989</t>
  </si>
  <si>
    <t>GB 22/01
YẾNTNH4774</t>
  </si>
  <si>
    <t>2019-02-25 16:44:42</t>
  </si>
  <si>
    <t>INV4214</t>
  </si>
  <si>
    <t>AUS SYD 8144 001HNTU3001</t>
  </si>
  <si>
    <t>YẾNTNH4774</t>
  </si>
  <si>
    <t>2019-02-25 16:43:19</t>
  </si>
  <si>
    <t>INV4213</t>
  </si>
  <si>
    <t>AUS SYD 8144 VQNHUHOASG</t>
  </si>
  <si>
    <t>GB 22/01</t>
  </si>
  <si>
    <t>2019-02-25 16:42:07</t>
  </si>
  <si>
    <t>INV4212</t>
  </si>
  <si>
    <t>AUS SYD 8144 001HCMNHU5879</t>
  </si>
  <si>
    <t>Như</t>
  </si>
  <si>
    <t>001HCMNHU5879</t>
  </si>
  <si>
    <t>HƯƠNG TTM; GB 22/01</t>
  </si>
  <si>
    <t>2019-02-25 16:40:41</t>
  </si>
  <si>
    <t>INV4211</t>
  </si>
  <si>
    <t>AUS SYD 8144 001HNHOA9805</t>
  </si>
  <si>
    <t>Hoa</t>
  </si>
  <si>
    <t>001HNHOA9805</t>
  </si>
  <si>
    <t>2019-02-25 16:35:51</t>
  </si>
  <si>
    <t>INV4210</t>
  </si>
  <si>
    <t>AUS SYD 8144 001HCMDANG8384</t>
  </si>
  <si>
    <t>Đăng</t>
  </si>
  <si>
    <t>001HCMDANG8384</t>
  </si>
  <si>
    <t>2019-02-25 16:25:56</t>
  </si>
  <si>
    <t>INV4209</t>
  </si>
  <si>
    <t>AUS SYD 8144 001HNDUNG6692</t>
  </si>
  <si>
    <t>Dũng</t>
  </si>
  <si>
    <t>001HNDUNG6692</t>
  </si>
  <si>
    <t>2019-02-25 16:21:05</t>
  </si>
  <si>
    <t>INV4208</t>
  </si>
  <si>
    <t>AUS SYD 8144 001HNPHUONG7154</t>
  </si>
  <si>
    <t>001HNPHUONG7154</t>
  </si>
  <si>
    <t>2019-02-25 16:16:39</t>
  </si>
  <si>
    <t>INV4207</t>
  </si>
  <si>
    <t>AUS SYD 8144 031HCMPHUONG1594</t>
  </si>
  <si>
    <t>Phạm Tuyết Phượng</t>
  </si>
  <si>
    <t>031HCMPHUONG1594</t>
  </si>
  <si>
    <t>2019-02-25 16:05:40</t>
  </si>
  <si>
    <t>INV4206</t>
  </si>
  <si>
    <t>AUS SYD 8144 001HNCHIEU6564</t>
  </si>
  <si>
    <t>2019-02-25 16:04:09</t>
  </si>
  <si>
    <t>INV4205</t>
  </si>
  <si>
    <t>AUS SYD 8144 001HCMTRAN2352</t>
  </si>
  <si>
    <t>2019-02-25 16:00:26</t>
  </si>
  <si>
    <t>2019-01-23</t>
  </si>
  <si>
    <t>INV4204</t>
  </si>
  <si>
    <t>AUS SYD 8144 001HNLAN8038</t>
  </si>
  <si>
    <t>Lan</t>
  </si>
  <si>
    <t>001HNLAN8038</t>
  </si>
  <si>
    <t>yen TNH 4774</t>
  </si>
  <si>
    <t>2019-02-25 11:28:34</t>
  </si>
  <si>
    <t>INV4203</t>
  </si>
  <si>
    <t>SPAIN 3322 001HNNHI0462</t>
  </si>
  <si>
    <t>2019-02-25 10:21:09</t>
  </si>
  <si>
    <t>INV4197</t>
  </si>
  <si>
    <t>USA 9301 001HNTU3001</t>
  </si>
  <si>
    <t>2019-02-25 10:17:06</t>
  </si>
  <si>
    <t>INV4195</t>
  </si>
  <si>
    <t>USA 121218 001HNLAN6556</t>
  </si>
  <si>
    <t>001HNLAN6556</t>
  </si>
  <si>
    <t>2019-02-25 10:14:27</t>
  </si>
  <si>
    <t>INV4194</t>
  </si>
  <si>
    <t>USA 121218 031HNVAN8898</t>
  </si>
  <si>
    <t>031HNVAN8898</t>
  </si>
  <si>
    <t>2019-02-25 09:49:25</t>
  </si>
  <si>
    <t>INV4189</t>
  </si>
  <si>
    <t>SPAIN 3300 001HNNHI0462</t>
  </si>
  <si>
    <t>2019-02-25 05:52:02</t>
  </si>
  <si>
    <t>INV4145</t>
  </si>
  <si>
    <t>SPAIN 3300 001HNHA1628</t>
  </si>
  <si>
    <t>2019-02-25 05:50:27</t>
  </si>
  <si>
    <t>INV4143</t>
  </si>
  <si>
    <t>SPAIN 3241 001HCMDUONG0024</t>
  </si>
  <si>
    <t>HƯƠNG TTM; GB 15/1</t>
  </si>
  <si>
    <t>2019-02-25 05:34:13</t>
  </si>
  <si>
    <t>INV4139</t>
  </si>
  <si>
    <t>UK 4192 001HCMNHU5879</t>
  </si>
  <si>
    <t>2019-02-25 05:21:56</t>
  </si>
  <si>
    <t>INV4130</t>
  </si>
  <si>
    <t>USA 151218 031HNTRANMY</t>
  </si>
  <si>
    <t>2019-02-25 05:17:18</t>
  </si>
  <si>
    <t>INV4127</t>
  </si>
  <si>
    <t>AUS SYD 6151 001HCMANH0268</t>
  </si>
  <si>
    <t>001HCMANH0268</t>
  </si>
  <si>
    <t>GB 11/1
YẾN TNH4774</t>
  </si>
  <si>
    <t>2019-02-25 05:16:15</t>
  </si>
  <si>
    <t>INV4126</t>
  </si>
  <si>
    <t>AUS SYD 6151 001HNHUYEN5444</t>
  </si>
  <si>
    <t>2019-02-25 05:13:35</t>
  </si>
  <si>
    <t>INV4124</t>
  </si>
  <si>
    <t>AUS SYD 6151 001HCMHUONG4516</t>
  </si>
  <si>
    <t>Hương</t>
  </si>
  <si>
    <t>001HCMHUONG4516</t>
  </si>
  <si>
    <t>GB 18/1</t>
  </si>
  <si>
    <t>2019-02-25 05:11:59</t>
  </si>
  <si>
    <t>INV4123</t>
  </si>
  <si>
    <t>AUS SYD 6151 001HCMTRAN2352</t>
  </si>
  <si>
    <t>2019-02-25 05:07:03</t>
  </si>
  <si>
    <t>INV4120</t>
  </si>
  <si>
    <t>AUS SYD 6151 001HNTU3001</t>
  </si>
  <si>
    <t>2019-02-25 05:04:56</t>
  </si>
  <si>
    <t>INV4117</t>
  </si>
  <si>
    <t>AUS SYD 6151 001HNHOA9805</t>
  </si>
  <si>
    <t>2019-02-25 05:02:18</t>
  </si>
  <si>
    <t>INV4116</t>
  </si>
  <si>
    <t>AUS SYD 6151 031HNLIEN2742</t>
  </si>
  <si>
    <t>Nguyễn Liên</t>
  </si>
  <si>
    <t>031HNLIEN2742</t>
  </si>
  <si>
    <t>2019-02-25 05:01:19</t>
  </si>
  <si>
    <t>INV4114</t>
  </si>
  <si>
    <t>AUS SYD 6151 001HCMNGA8819</t>
  </si>
  <si>
    <t>001HCMNGA8819</t>
  </si>
  <si>
    <t>GB 18/1
YẾNTNH4774</t>
  </si>
  <si>
    <t>2019-02-25 04:55:16</t>
  </si>
  <si>
    <t>INV4112</t>
  </si>
  <si>
    <t>AUS SYD 6151 001HNTHAO7979</t>
  </si>
  <si>
    <t>2019-02-25 04:54:19</t>
  </si>
  <si>
    <t>INV4111</t>
  </si>
  <si>
    <t>AUS SYD 6151 001HNLAN8038</t>
  </si>
  <si>
    <t>2019-02-25 04:48:22</t>
  </si>
  <si>
    <t>INV4110</t>
  </si>
  <si>
    <t>AUS SYD 6151 001HNTHUY5269</t>
  </si>
  <si>
    <t>2019-02-25 04:44:08</t>
  </si>
  <si>
    <t>INV4109</t>
  </si>
  <si>
    <t>AUS SYD 6151 001HNLINH7390</t>
  </si>
  <si>
    <t>001HNLINH7390</t>
  </si>
  <si>
    <t>2019-02-25 04:42:11</t>
  </si>
  <si>
    <t>INV4108</t>
  </si>
  <si>
    <t>AUS SYD 6151 001HNHA1628</t>
  </si>
  <si>
    <t>2019-02-25 04:40:28</t>
  </si>
  <si>
    <t>INV4107</t>
  </si>
  <si>
    <t>AUS SYD 6151 001HNLAN4391</t>
  </si>
  <si>
    <t>001HNLAN4391</t>
  </si>
  <si>
    <t>2019-02-25 04:39:25</t>
  </si>
  <si>
    <t>INV4106</t>
  </si>
  <si>
    <t>AUS SYD 6151 001HCMHONG1618</t>
  </si>
  <si>
    <t>HƯƠNG TTM, GB 18/1</t>
  </si>
  <si>
    <t>2019-02-25 04:37:35</t>
  </si>
  <si>
    <t>INV4105</t>
  </si>
  <si>
    <t>AUS SYD 6151 031HCMDUC5569</t>
  </si>
  <si>
    <t>2019-02-25 04:32:02</t>
  </si>
  <si>
    <t>INV4104</t>
  </si>
  <si>
    <t>2019-02-25 04:28:01</t>
  </si>
  <si>
    <t>INV4103</t>
  </si>
  <si>
    <t>AUS SYD 6151 001HNNGAN9616</t>
  </si>
  <si>
    <t>001HNNGAN9616</t>
  </si>
  <si>
    <t>2019-02-25 04:26:46</t>
  </si>
  <si>
    <t>INV4102</t>
  </si>
  <si>
    <t>AUS SYD 6151 001HNTRANG1182</t>
  </si>
  <si>
    <t>001HNTRANG1182</t>
  </si>
  <si>
    <t>2019-02-25 04:24:28</t>
  </si>
  <si>
    <t>INV4101</t>
  </si>
  <si>
    <t>AUS SYD 6151 001HNHUYEn8948</t>
  </si>
  <si>
    <t>001HNHUYEN8948</t>
  </si>
  <si>
    <t>2019-02-25 04:22:18</t>
  </si>
  <si>
    <t>INV4100</t>
  </si>
  <si>
    <t>AUS SYD 6151 031HNANH6638</t>
  </si>
  <si>
    <t>2019-02-25 04:17:18</t>
  </si>
  <si>
    <t>INV4098</t>
  </si>
  <si>
    <t>2019-02-25 04:16:03</t>
  </si>
  <si>
    <t>INV4096</t>
  </si>
  <si>
    <t>AUS SYD 6151 001HCMHA2288</t>
  </si>
  <si>
    <t>001HCMHA2288</t>
  </si>
  <si>
    <t>2019-02-25 04:14:55</t>
  </si>
  <si>
    <t>INV4094</t>
  </si>
  <si>
    <t>AUS SYD 6151 001HNANH8626</t>
  </si>
  <si>
    <t>001HNANH8626</t>
  </si>
  <si>
    <t>2019-02-25 04:13:21</t>
  </si>
  <si>
    <t>INV4093</t>
  </si>
  <si>
    <t>AUS SYD 6151 001HNMUI4748</t>
  </si>
  <si>
    <t>Mùi</t>
  </si>
  <si>
    <t>001HNMUI4748</t>
  </si>
  <si>
    <t>2019-02-25 04:01:58</t>
  </si>
  <si>
    <t>INV4091</t>
  </si>
  <si>
    <t>BANGCHUYEN 17012019</t>
  </si>
  <si>
    <t>2019-02-25 03:59:44</t>
  </si>
  <si>
    <t>INV4090</t>
  </si>
  <si>
    <t>US 9290 001HCMDIEM0365</t>
  </si>
  <si>
    <t>Diễm</t>
  </si>
  <si>
    <t>001HCMDIEM0365</t>
  </si>
  <si>
    <t>YẾN TNH 4774</t>
  </si>
  <si>
    <t>2019-02-25 03:58:03</t>
  </si>
  <si>
    <t>INV4089</t>
  </si>
  <si>
    <t>US 9290 001HCMVUCS0486</t>
  </si>
  <si>
    <t>Vũ</t>
  </si>
  <si>
    <t>001HCMVUCS0486</t>
  </si>
  <si>
    <t>YẾN TTM</t>
  </si>
  <si>
    <t>2019-02-25 03:52:24</t>
  </si>
  <si>
    <t>INV4088</t>
  </si>
  <si>
    <t>US 9290 001HNHUONG4990</t>
  </si>
  <si>
    <t>001HNHUONG4990</t>
  </si>
  <si>
    <t>2019-02-25 03:45:23</t>
  </si>
  <si>
    <t>2019-01-16</t>
  </si>
  <si>
    <t>INV4083</t>
  </si>
  <si>
    <t>SPAIN 3263 001HNHA1628</t>
  </si>
  <si>
    <t>2019-02-25 03:42:12</t>
  </si>
  <si>
    <t>INV4080</t>
  </si>
  <si>
    <t>AUS SYD 6932 001HCMDUNG0869</t>
  </si>
  <si>
    <t>Dung</t>
  </si>
  <si>
    <t>001HCMDUNG0869</t>
  </si>
  <si>
    <t>2019-02-25 03:38:39</t>
  </si>
  <si>
    <t>INV4077</t>
  </si>
  <si>
    <t>AUS SYD 6932 001HNTRANG1156</t>
  </si>
  <si>
    <t>001HNTRANG1156</t>
  </si>
  <si>
    <t>2019-02-25 03:37:35</t>
  </si>
  <si>
    <t>INV4076</t>
  </si>
  <si>
    <t>AUS SYD 6932 001HNHOA9805</t>
  </si>
  <si>
    <t>2019-02-25 03:36:30</t>
  </si>
  <si>
    <t>INV4075</t>
  </si>
  <si>
    <t>AUS SYD 6932 001HCMHA2288</t>
  </si>
  <si>
    <t>GB 15/1</t>
  </si>
  <si>
    <t>2019-02-25 03:34:22</t>
  </si>
  <si>
    <t>INV4074</t>
  </si>
  <si>
    <t>AUS SYD 6932 VQWENDYHN</t>
  </si>
  <si>
    <t>2019-02-25 03:21:55</t>
  </si>
  <si>
    <t>INV4073</t>
  </si>
  <si>
    <t>AUS SYD 6932 VQTUANSG</t>
  </si>
  <si>
    <t>2019-02-25 03:21:04</t>
  </si>
  <si>
    <t>INV4072</t>
  </si>
  <si>
    <t>AUS SYD 6932 001HNPHUONG1864</t>
  </si>
  <si>
    <t>2019-02-25 03:20:01</t>
  </si>
  <si>
    <t>INV4071</t>
  </si>
  <si>
    <t>AUS SYD 6932 001HNLINH7390</t>
  </si>
  <si>
    <t>2019-02-25 03:19:09</t>
  </si>
  <si>
    <t>INV4070</t>
  </si>
  <si>
    <t>AUS SYD 6932 001HNTRANG1182</t>
  </si>
  <si>
    <t>2019-02-25 03:18:10</t>
  </si>
  <si>
    <t>INV4069</t>
  </si>
  <si>
    <t>AUS SYD 6932 001HCMPHUONG1594</t>
  </si>
  <si>
    <t>001HCMPHUONG1594</t>
  </si>
  <si>
    <t>GB 16/1</t>
  </si>
  <si>
    <t>2019-02-25 03:16:52</t>
  </si>
  <si>
    <t>INV4068</t>
  </si>
  <si>
    <t>AUS SYD 6932 001HNANH8626</t>
  </si>
  <si>
    <t>2019-02-25 03:07:13</t>
  </si>
  <si>
    <t>INV4067</t>
  </si>
  <si>
    <t>AUS SYD 6932 001HCMQUYEN3898</t>
  </si>
  <si>
    <t>Quyên</t>
  </si>
  <si>
    <t>001HCMQUYEN6898</t>
  </si>
  <si>
    <t>HƯƠNG TMM; GB 15/1</t>
  </si>
  <si>
    <t>2019-02-25 03:03:52</t>
  </si>
  <si>
    <t>INV4065</t>
  </si>
  <si>
    <t>AUS SYD 6932 001HCMTRAN2352</t>
  </si>
  <si>
    <t>GB 15/1 11.9KG</t>
  </si>
  <si>
    <t>2019-02-25 02:51:27</t>
  </si>
  <si>
    <t>INV4063</t>
  </si>
  <si>
    <t>AUS SYD 6932 031HCMTUNG6568</t>
  </si>
  <si>
    <t>Lê Xuân Tùng</t>
  </si>
  <si>
    <t>031HCMTUNG6568</t>
  </si>
  <si>
    <t>GB 15,16/1</t>
  </si>
  <si>
    <t>2019-02-25 02:39:35</t>
  </si>
  <si>
    <t>INV4062</t>
  </si>
  <si>
    <t>AUS BNE 0544 001HNTRANG7622</t>
  </si>
  <si>
    <t>HƯƠNG CTM HN200K</t>
  </si>
  <si>
    <t>2019-02-25 02:35:08</t>
  </si>
  <si>
    <t>2019-01-15</t>
  </si>
  <si>
    <t>INV4060</t>
  </si>
  <si>
    <t>AUS BNE 0544 001HNHA6446</t>
  </si>
  <si>
    <t>001HNHA6446</t>
  </si>
  <si>
    <t>2019-02-25 02:32:52</t>
  </si>
  <si>
    <t>INV4059</t>
  </si>
  <si>
    <t>AUS BNE 0544 001HNLINH5478</t>
  </si>
  <si>
    <t>001HNLINH5478</t>
  </si>
  <si>
    <t>ACS 10.3KG</t>
  </si>
  <si>
    <t>2019-02-24 16:55:40</t>
  </si>
  <si>
    <t>INV4036</t>
  </si>
  <si>
    <t>AUS SYD 6184 001HNLINH2047- VINVN</t>
  </si>
  <si>
    <t>2019-02-24 16:42:32</t>
  </si>
  <si>
    <t>INV4034</t>
  </si>
  <si>
    <t>AUS SYD 6184 001HNTHAO6390 (BNE)</t>
  </si>
  <si>
    <t>001HNTHAO6390</t>
  </si>
  <si>
    <t>ACS 1KG</t>
  </si>
  <si>
    <t>2019-02-24 16:37:52</t>
  </si>
  <si>
    <t>INV4033</t>
  </si>
  <si>
    <t>AUS SYD 6184 KELLYTRAN</t>
  </si>
  <si>
    <t>GB 11/1</t>
  </si>
  <si>
    <t>2019-02-24 16:35:52</t>
  </si>
  <si>
    <t>2019-01-12</t>
  </si>
  <si>
    <t>INV4032</t>
  </si>
  <si>
    <t>AUS SYD 6184 001HCMKIEU2433</t>
  </si>
  <si>
    <t>Kiều</t>
  </si>
  <si>
    <t>001HCMKIEU2433</t>
  </si>
  <si>
    <t>ACS 44.900 GB 10/01 25.480
YẾNTNH4774</t>
  </si>
  <si>
    <t>2019-02-24 16:34:39</t>
  </si>
  <si>
    <t>INV4031</t>
  </si>
  <si>
    <t>AUS SYD 6184 001HCMHONG1618</t>
  </si>
  <si>
    <t>HƯƠNG TTM;GB 10/01</t>
  </si>
  <si>
    <t>2019-02-24 16:32:49</t>
  </si>
  <si>
    <t>INV4030</t>
  </si>
  <si>
    <t>AUS SYD 6184 001HNHUNG9955</t>
  </si>
  <si>
    <t>Hùng</t>
  </si>
  <si>
    <t>001HNHUNG9955</t>
  </si>
  <si>
    <t>2019-02-24 16:31:36</t>
  </si>
  <si>
    <t>INV4029</t>
  </si>
  <si>
    <t>AUS SYD 6184 001HCMTRAN2352</t>
  </si>
  <si>
    <t>GB 10/01</t>
  </si>
  <si>
    <t>2019-02-24 16:28:45</t>
  </si>
  <si>
    <t>INV4028</t>
  </si>
  <si>
    <t>AUS SYD 6184 VQWENDYHN</t>
  </si>
  <si>
    <t>2019-02-24 16:27:44</t>
  </si>
  <si>
    <t>INV4027</t>
  </si>
  <si>
    <t>AUS SYD 6184 001HNHOA9805</t>
  </si>
  <si>
    <t>2019-02-24 16:26:34</t>
  </si>
  <si>
    <t>INV4026</t>
  </si>
  <si>
    <t>AUS SYD 6184 001HCMANH4139</t>
  </si>
  <si>
    <t>001HCMANH4139</t>
  </si>
  <si>
    <t>GB 11/1
YẾNTNH4774</t>
  </si>
  <si>
    <t>2019-02-24 16:15:11</t>
  </si>
  <si>
    <t>INV4025</t>
  </si>
  <si>
    <t>AUS SYD 6184 028HCMCHUONG7271</t>
  </si>
  <si>
    <t>HƯƠNG TTM; GB 10/01</t>
  </si>
  <si>
    <t>2019-02-24 16:13:43</t>
  </si>
  <si>
    <t>INV4024</t>
  </si>
  <si>
    <t>AUS SYD 6184 VQTAMHN</t>
  </si>
  <si>
    <t>2019-02-24 16:12:41</t>
  </si>
  <si>
    <t>INV4023</t>
  </si>
  <si>
    <t>AUS SYD 6184 028HCMHIEU1331</t>
  </si>
  <si>
    <t>2019-02-24 15:57:05</t>
  </si>
  <si>
    <t>INV4022</t>
  </si>
  <si>
    <t>AUS SYD 6184 VQSANG</t>
  </si>
  <si>
    <t>GB 10,11/1</t>
  </si>
  <si>
    <t>2019-02-24 15:54:52</t>
  </si>
  <si>
    <t>INV4021</t>
  </si>
  <si>
    <t>AUS SYD 6184 001HNDUYEN3007</t>
  </si>
  <si>
    <t>Duyên</t>
  </si>
  <si>
    <t>001HNDUYEN3007</t>
  </si>
  <si>
    <t>2019-02-24 15:53:17</t>
  </si>
  <si>
    <t>INV4020</t>
  </si>
  <si>
    <t>AUS SYD 6184 001HNTHUY5269</t>
  </si>
  <si>
    <t>2019-02-24 15:52:08</t>
  </si>
  <si>
    <t>INV4019</t>
  </si>
  <si>
    <t>AUS SYD 6184 001HNTRANG3583</t>
  </si>
  <si>
    <t>001HNTRANG3583</t>
  </si>
  <si>
    <t>2019-02-24 15:45:10</t>
  </si>
  <si>
    <t>INV4018</t>
  </si>
  <si>
    <t>AUS MELB 5042 001HCMTRAN2352</t>
  </si>
  <si>
    <t>2019-02-24 15:43:20</t>
  </si>
  <si>
    <t>INV4017</t>
  </si>
  <si>
    <t>AUS MELB 5042 001HNPHUONG1625</t>
  </si>
  <si>
    <t>2019-02-24 15:05:58</t>
  </si>
  <si>
    <t>INV4011</t>
  </si>
  <si>
    <t>AUS SYD 6070 KELLY TRAN</t>
  </si>
  <si>
    <t>ACS 88.9KG</t>
  </si>
  <si>
    <t>2019-02-24 14:53:25</t>
  </si>
  <si>
    <t>INV4010</t>
  </si>
  <si>
    <t>AUS SYD 6070 001HNPHUONG7154</t>
  </si>
  <si>
    <t>HƯƠNG CTM 300K.YẾN TNH 4774</t>
  </si>
  <si>
    <t>2019-02-24 14:50:00</t>
  </si>
  <si>
    <t>INV4009</t>
  </si>
  <si>
    <t>AUS SYD 6070 001HNHOA9805</t>
  </si>
  <si>
    <t>yến TNH 4774</t>
  </si>
  <si>
    <t>2019-02-24 14:47:08</t>
  </si>
  <si>
    <t>INV4008</t>
  </si>
  <si>
    <t>AUS SYD 6070 028HCMCHUONG7271</t>
  </si>
  <si>
    <t>2019-02-24 14:41:09</t>
  </si>
  <si>
    <t>INV4007</t>
  </si>
  <si>
    <t>AUS SYD 6070 001HNTRANG3583</t>
  </si>
  <si>
    <t>2019-02-24 14:38:35</t>
  </si>
  <si>
    <t>INV4006</t>
  </si>
  <si>
    <t>AUS SYD 6070 001HNTHUY5269</t>
  </si>
  <si>
    <t>2019-02-24 14:36:39</t>
  </si>
  <si>
    <t>INV4005</t>
  </si>
  <si>
    <t>AUS SYD 6070 001HNTHAO7979</t>
  </si>
  <si>
    <t>2019-02-24 14:35:23</t>
  </si>
  <si>
    <t>INV4004</t>
  </si>
  <si>
    <t>AUS SYD 6070 001HNDUYEN3007</t>
  </si>
  <si>
    <t>2019-02-24 14:32:37</t>
  </si>
  <si>
    <t>INV4003</t>
  </si>
  <si>
    <t>AUS SYD 6070 001HNANH8626</t>
  </si>
  <si>
    <t>yến TNH4774</t>
  </si>
  <si>
    <t>2019-02-24 14:30:39</t>
  </si>
  <si>
    <t>INV4002</t>
  </si>
  <si>
    <t>AUS SYD 6070 001HNLINH3266</t>
  </si>
  <si>
    <t>001HNLINH3266</t>
  </si>
  <si>
    <t>2019-02-24 12:16:14</t>
  </si>
  <si>
    <t>INV4001</t>
  </si>
  <si>
    <t>AUS SYD 6070 001HCMTHAO4643</t>
  </si>
  <si>
    <t>001HCMTHAO4643</t>
  </si>
  <si>
    <t>2019-02-24 12:13:10</t>
  </si>
  <si>
    <t>INV4000</t>
  </si>
  <si>
    <t>AUS SYD 6070 001HCMTRAN2352</t>
  </si>
  <si>
    <t>2019-02-24 11:54:46</t>
  </si>
  <si>
    <t>2019-01-05</t>
  </si>
  <si>
    <t>INV3998</t>
  </si>
  <si>
    <t>US 05012019 001HNHUY2666</t>
  </si>
  <si>
    <t>2019-02-24 11:34:29</t>
  </si>
  <si>
    <t>2019-01-09</t>
  </si>
  <si>
    <t>INV3995</t>
  </si>
  <si>
    <t>UK 3960 001HCMVUCS</t>
  </si>
  <si>
    <t>2019-02-24 11:20:37</t>
  </si>
  <si>
    <t>INV3994</t>
  </si>
  <si>
    <t>SPAIN 9942 001HCMKIM3083</t>
  </si>
  <si>
    <t>Kim</t>
  </si>
  <si>
    <t>001HCMKIM3083</t>
  </si>
  <si>
    <t>A4 TNH 209K+283K</t>
  </si>
  <si>
    <t>2019-02-23 15:26:04</t>
  </si>
  <si>
    <t>INV3959</t>
  </si>
  <si>
    <t>ORDER AUS SYD ONLINE 119.32$</t>
  </si>
  <si>
    <t>2019-02-23 05:47:44</t>
  </si>
  <si>
    <t>INV3957</t>
  </si>
  <si>
    <t>ORDER AUS SYD ONLINE 228.37$</t>
  </si>
  <si>
    <t>2019-02-23 05:42:19</t>
  </si>
  <si>
    <t>INV3956</t>
  </si>
  <si>
    <t>ORDER AUS SYD ONLINE 161.47$</t>
  </si>
  <si>
    <t>2019-02-23 05:30:53</t>
  </si>
  <si>
    <t>INV3955</t>
  </si>
  <si>
    <t>ORDER AUS SYD ĐẠI LÝ 67.5$</t>
  </si>
  <si>
    <t>2019-02-23 05:29:29</t>
  </si>
  <si>
    <t>INV3954</t>
  </si>
  <si>
    <t>ORDER AUS SYD ĐẠI LÝ 330$</t>
  </si>
  <si>
    <t>2019-02-23 05:15:54</t>
  </si>
  <si>
    <t>INV3950</t>
  </si>
  <si>
    <t>ORDER AUS SYD ĐẠI LÝ 188$</t>
  </si>
  <si>
    <t>2019-02-23 05:09:47</t>
  </si>
  <si>
    <t>INV3947</t>
  </si>
  <si>
    <t>ORDER AUS SYD ONLINE 50.94$</t>
  </si>
  <si>
    <t>2019-02-23 05:08:00</t>
  </si>
  <si>
    <t>INV3945</t>
  </si>
  <si>
    <t>ORDER AUS SYD ONSTORE 40$</t>
  </si>
  <si>
    <t>2019-02-23 05:06:18</t>
  </si>
  <si>
    <t>INV3943</t>
  </si>
  <si>
    <t>ORDER AUS SYD ĐẠI LÝ 180$</t>
  </si>
  <si>
    <t>2019-02-23 05:01:47</t>
  </si>
  <si>
    <t>INV3940</t>
  </si>
  <si>
    <t>ORDER AUS SYD ĐẠI LÝ 114$</t>
  </si>
  <si>
    <t>2019-02-23 05:00:03</t>
  </si>
  <si>
    <t>INV3939</t>
  </si>
  <si>
    <t>ORDER AUS SYD ONSTORE 247$</t>
  </si>
  <si>
    <t>001HNHUONG2876</t>
  </si>
  <si>
    <t>2019-02-23 04:58:00</t>
  </si>
  <si>
    <t>INV3936</t>
  </si>
  <si>
    <t>ORDER AUS SYD ONSTORE 216.78$</t>
  </si>
  <si>
    <t>2019-02-23 04:55:23</t>
  </si>
  <si>
    <t>2019-01-11</t>
  </si>
  <si>
    <t>INV3934</t>
  </si>
  <si>
    <t>ORDER AUS SYD ĐẠI LÝ 348$</t>
  </si>
  <si>
    <t>2019-02-23 04:53:40</t>
  </si>
  <si>
    <t>INV3932</t>
  </si>
  <si>
    <t>ORDER AUS SYD ONLINE 66.94$</t>
  </si>
  <si>
    <t>2019-02-23 04:51:35</t>
  </si>
  <si>
    <t>INV3931</t>
  </si>
  <si>
    <t>ORDER AUS SYD ONLINE 130.42$</t>
  </si>
  <si>
    <t>2019-02-23 04:49:30</t>
  </si>
  <si>
    <t>2019-01-10</t>
  </si>
  <si>
    <t>INV3929</t>
  </si>
  <si>
    <t>ORDER AUS SYD ONLINE 453$</t>
  </si>
  <si>
    <t>2019-02-23 04:46:52</t>
  </si>
  <si>
    <t>INV3928</t>
  </si>
  <si>
    <t>ORDER AUS SYD ĐẠI LÝ 42$</t>
  </si>
  <si>
    <t>2019-02-23 04:41:31</t>
  </si>
  <si>
    <t>INV3926</t>
  </si>
  <si>
    <t>ORDER AUS SYD ONLINE 78.49$</t>
  </si>
  <si>
    <t>2019-02-23 04:35:38</t>
  </si>
  <si>
    <t>INV3924</t>
  </si>
  <si>
    <t>ORDER AUS SYD ĐẠI LÝ 174$</t>
  </si>
  <si>
    <t>2019-02-23 04:32:10</t>
  </si>
  <si>
    <t>INV3923</t>
  </si>
  <si>
    <t>ORDER AUS SYD ĐẠI LÝ 261$</t>
  </si>
  <si>
    <t>2019-02-23 04:30:53</t>
  </si>
  <si>
    <t>INV3922</t>
  </si>
  <si>
    <t>ORDER AUS SYD ĐẠI LÝ 561$</t>
  </si>
  <si>
    <t>2019-02-23 04:25:51</t>
  </si>
  <si>
    <t>INV3920</t>
  </si>
  <si>
    <t>ORDER AUS SYD ĐẠI LÝ 69$</t>
  </si>
  <si>
    <t>2019-02-23 04:22:46</t>
  </si>
  <si>
    <t>2019-01-08</t>
  </si>
  <si>
    <t>INV3919</t>
  </si>
  <si>
    <t>ORDER AUS SYD ONLINE 105.21$</t>
  </si>
  <si>
    <t>2019-02-23 04:17:07</t>
  </si>
  <si>
    <t>INV3917</t>
  </si>
  <si>
    <t>ORDER AUS SYD ĐẠI LÝ 306$</t>
  </si>
  <si>
    <t>2019-02-23 04:11:41</t>
  </si>
  <si>
    <t>INV3915</t>
  </si>
  <si>
    <t>ORDER AUS SYD ONLINE 224.93$</t>
  </si>
  <si>
    <t>2019-02-23 04:08:24</t>
  </si>
  <si>
    <t>INV3914</t>
  </si>
  <si>
    <t>ORDER AUS SYD ONLINE 51.61$</t>
  </si>
  <si>
    <t>2019-02-23 04:02:11</t>
  </si>
  <si>
    <t>2019-01-02</t>
  </si>
  <si>
    <t>INV3912</t>
  </si>
  <si>
    <t>ORDER AUS SYD ONLINE 70.96$</t>
  </si>
  <si>
    <t>2019-02-23 03:57:32</t>
  </si>
  <si>
    <t>INV3911</t>
  </si>
  <si>
    <t>ORDER AUS SYD ĐẠI LÝ 78$</t>
  </si>
  <si>
    <t>2019-02-23 03:51:51</t>
  </si>
  <si>
    <t>INV3910</t>
  </si>
  <si>
    <t>ORDER AUS SYD ĐẠI LÝ 293$</t>
  </si>
  <si>
    <t>YẾN TNH4774</t>
  </si>
  <si>
    <t>2019-01-17 17:00:47</t>
  </si>
  <si>
    <t>INV1956</t>
  </si>
  <si>
    <t>AUS SYD 6932 001HNTU3001</t>
  </si>
  <si>
    <t>2019-01-17 16:56:34</t>
  </si>
  <si>
    <t>INV1955</t>
  </si>
  <si>
    <t>AUS SYD 6070 001HNTU3001</t>
  </si>
  <si>
    <t>2019-01-07 05:23:42</t>
  </si>
  <si>
    <t>INV1186</t>
  </si>
  <si>
    <t>SPAIN 3101 001HNHA1628</t>
  </si>
  <si>
    <t>2019-01-07 04:50:54</t>
  </si>
  <si>
    <t>INV1183</t>
  </si>
  <si>
    <t>AUS SYD 0245 CUÓNGDUNGLESG</t>
  </si>
  <si>
    <t>GB 02/1</t>
  </si>
  <si>
    <t>2019-01-07 04:49:18</t>
  </si>
  <si>
    <t>INV1182</t>
  </si>
  <si>
    <t>AUS SYD 0245 001HCMTRAN2352</t>
  </si>
  <si>
    <t>2019-01-07 04:47:02</t>
  </si>
  <si>
    <t>INV1181</t>
  </si>
  <si>
    <t>AUS SYD 0245 VQOOLALA</t>
  </si>
  <si>
    <t>2019-01-07 04:45:56</t>
  </si>
  <si>
    <t>INV1180</t>
  </si>
  <si>
    <t>AUS SYD 0245 001HCMTAN8989</t>
  </si>
  <si>
    <t>2019-01-07 04:41:07</t>
  </si>
  <si>
    <t>INV1179</t>
  </si>
  <si>
    <t>AUS SYD 0245 001HNTHAO7979</t>
  </si>
  <si>
    <t>2019-01-07 04:39:39</t>
  </si>
  <si>
    <t>INV1178</t>
  </si>
  <si>
    <t>AUS SYD 0245 001HNTU3001</t>
  </si>
  <si>
    <t>2019-01-07 04:35:33</t>
  </si>
  <si>
    <t>INV1177</t>
  </si>
  <si>
    <t>AUS SYD 0245 001HNLINH2047</t>
  </si>
  <si>
    <t>2019-01-07 04:31:35</t>
  </si>
  <si>
    <t>INV1175</t>
  </si>
  <si>
    <t>AUS SYD 0245 001HCMDUNG0869</t>
  </si>
  <si>
    <t>2019-01-07 04:25:46</t>
  </si>
  <si>
    <t>INV1174</t>
  </si>
  <si>
    <t>AUS SYD 0245 001HNTHUY5269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</si>
</sst>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1E0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43" fontId="0" fillId="0" borderId="0" xfId="1" applyNumberFormat="1" applyFont="1"/>
    <xf numFmtId="0" fontId="0" fillId="2" borderId="0" xfId="0" applyFill="1" applyAlignment="1">
      <alignment horizontal="center" vertical="center" wrapText="1"/>
    </xf>
    <xf numFmtId="165" fontId="0" fillId="2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2" fillId="0" borderId="0" xfId="1" applyNumberFormat="1" applyFont="1"/>
    <xf numFmtId="165" fontId="0" fillId="3" borderId="0" xfId="1" applyNumberFormat="1" applyFont="1" applyFill="1"/>
    <xf numFmtId="165" fontId="0" fillId="4" borderId="0" xfId="1" applyNumberFormat="1" applyFont="1" applyFill="1"/>
    <xf numFmtId="165" fontId="2" fillId="4" borderId="0" xfId="1" applyNumberFormat="1" applyFont="1" applyFill="1"/>
    <xf numFmtId="165" fontId="0" fillId="5" borderId="0" xfId="1" applyNumberFormat="1" applyFont="1" applyFill="1" applyAlignment="1">
      <alignment horizontal="center" vertical="center" wrapText="1"/>
    </xf>
    <xf numFmtId="43" fontId="0" fillId="5" borderId="0" xfId="1" applyNumberFormat="1" applyFont="1" applyFill="1" applyAlignment="1">
      <alignment horizontal="center" vertical="center" wrapText="1"/>
    </xf>
    <xf numFmtId="165" fontId="0" fillId="6" borderId="0" xfId="1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tabSelected="1" topLeftCell="G1" workbookViewId="0">
      <selection activeCell="O197" sqref="O197:O198"/>
    </sheetView>
  </sheetViews>
  <sheetFormatPr defaultRowHeight="15" x14ac:dyDescent="0.25"/>
  <cols>
    <col min="1" max="1" width="18.42578125" customWidth="1"/>
    <col min="2" max="2" width="11.5703125" customWidth="1"/>
    <col min="3" max="3" width="10.7109375" customWidth="1"/>
    <col min="4" max="4" width="47.5703125" customWidth="1"/>
    <col min="5" max="5" width="23.140625" customWidth="1"/>
    <col min="6" max="6" width="21.140625" customWidth="1"/>
    <col min="7" max="7" width="18" customWidth="1"/>
    <col min="8" max="8" width="17.7109375" customWidth="1"/>
    <col min="9" max="9" width="22.7109375" customWidth="1"/>
    <col min="10" max="13" width="14.28515625" style="1" customWidth="1"/>
    <col min="14" max="14" width="14.28515625" style="8" customWidth="1"/>
    <col min="15" max="15" width="14.28515625" style="2" customWidth="1"/>
    <col min="16" max="16" width="14.28515625" style="8" customWidth="1"/>
    <col min="17" max="18" width="14.28515625" style="7" customWidth="1"/>
  </cols>
  <sheetData>
    <row r="1" spans="1:18" s="5" customFormat="1" ht="4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0" t="s">
        <v>13</v>
      </c>
      <c r="O1" s="11" t="s">
        <v>14</v>
      </c>
      <c r="P1" s="10" t="s">
        <v>15</v>
      </c>
      <c r="Q1" s="12" t="s">
        <v>13</v>
      </c>
      <c r="R1" s="12" t="s">
        <v>15</v>
      </c>
    </row>
    <row r="2" spans="1:1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J2" s="1">
        <v>250000</v>
      </c>
      <c r="K2" s="1">
        <v>0</v>
      </c>
      <c r="L2" s="1">
        <f>J2-K2</f>
        <v>250000</v>
      </c>
      <c r="M2" s="1">
        <v>0</v>
      </c>
      <c r="N2" s="8">
        <v>0</v>
      </c>
      <c r="O2" s="2">
        <v>0.9</v>
      </c>
      <c r="P2" s="8">
        <v>0</v>
      </c>
      <c r="Q2" s="7">
        <f>K2-M2</f>
        <v>0</v>
      </c>
      <c r="R2" s="7">
        <f>Q2/O2</f>
        <v>0</v>
      </c>
    </row>
    <row r="3" spans="1:18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22</v>
      </c>
      <c r="J3" s="1">
        <v>1700000</v>
      </c>
      <c r="K3" s="1">
        <v>0</v>
      </c>
      <c r="L3" s="1">
        <f t="shared" ref="L3:L66" si="0">J3-K3</f>
        <v>1700000</v>
      </c>
      <c r="M3" s="1">
        <v>0</v>
      </c>
      <c r="N3" s="8">
        <v>0</v>
      </c>
      <c r="O3" s="2">
        <v>5.7</v>
      </c>
      <c r="P3" s="8">
        <v>0</v>
      </c>
      <c r="Q3" s="7">
        <f t="shared" ref="Q3:Q66" si="1">K3-M3</f>
        <v>0</v>
      </c>
      <c r="R3" s="7">
        <f t="shared" ref="R3:R66" si="2">Q3/O3</f>
        <v>0</v>
      </c>
    </row>
    <row r="4" spans="1:18" x14ac:dyDescent="0.25">
      <c r="A4" t="s">
        <v>29</v>
      </c>
      <c r="B4" t="s">
        <v>17</v>
      </c>
      <c r="C4" t="s">
        <v>30</v>
      </c>
      <c r="D4" t="s">
        <v>31</v>
      </c>
      <c r="E4" t="s">
        <v>27</v>
      </c>
      <c r="F4" t="s">
        <v>28</v>
      </c>
      <c r="G4" t="s">
        <v>22</v>
      </c>
      <c r="J4" s="1">
        <v>447000</v>
      </c>
      <c r="K4" s="1">
        <v>0</v>
      </c>
      <c r="L4" s="1">
        <f t="shared" si="0"/>
        <v>447000</v>
      </c>
      <c r="M4" s="1">
        <v>0</v>
      </c>
      <c r="N4" s="8">
        <v>0</v>
      </c>
      <c r="O4" s="2">
        <v>1.5</v>
      </c>
      <c r="P4" s="8">
        <v>0</v>
      </c>
      <c r="Q4" s="7">
        <f t="shared" si="1"/>
        <v>0</v>
      </c>
      <c r="R4" s="7">
        <f t="shared" si="2"/>
        <v>0</v>
      </c>
    </row>
    <row r="5" spans="1:18" x14ac:dyDescent="0.25">
      <c r="A5" t="s">
        <v>32</v>
      </c>
      <c r="B5" t="s">
        <v>17</v>
      </c>
      <c r="C5" t="s">
        <v>33</v>
      </c>
      <c r="D5" t="s">
        <v>34</v>
      </c>
      <c r="E5" t="s">
        <v>35</v>
      </c>
      <c r="F5" t="s">
        <v>36</v>
      </c>
      <c r="G5" t="s">
        <v>22</v>
      </c>
      <c r="J5" s="1">
        <v>3121000</v>
      </c>
      <c r="K5" s="1">
        <v>0</v>
      </c>
      <c r="L5" s="1">
        <f t="shared" si="0"/>
        <v>3121000</v>
      </c>
      <c r="M5" s="1">
        <v>0</v>
      </c>
      <c r="N5" s="8">
        <v>0</v>
      </c>
      <c r="O5" s="2">
        <v>22</v>
      </c>
      <c r="P5" s="8">
        <v>0</v>
      </c>
      <c r="Q5" s="7">
        <f t="shared" si="1"/>
        <v>0</v>
      </c>
      <c r="R5" s="7">
        <f t="shared" si="2"/>
        <v>0</v>
      </c>
    </row>
    <row r="6" spans="1:18" x14ac:dyDescent="0.25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22</v>
      </c>
      <c r="I6" t="s">
        <v>43</v>
      </c>
      <c r="J6" s="1">
        <v>2036000</v>
      </c>
      <c r="K6" s="1">
        <v>2036000</v>
      </c>
      <c r="L6" s="1">
        <f t="shared" si="0"/>
        <v>0</v>
      </c>
      <c r="M6" s="1">
        <v>2010755</v>
      </c>
      <c r="N6" s="8">
        <v>25245</v>
      </c>
      <c r="O6" s="2">
        <v>1</v>
      </c>
      <c r="P6" s="8">
        <v>25245</v>
      </c>
      <c r="Q6" s="7">
        <f t="shared" si="1"/>
        <v>25245</v>
      </c>
      <c r="R6" s="7">
        <f t="shared" si="2"/>
        <v>25245</v>
      </c>
    </row>
    <row r="7" spans="1:18" x14ac:dyDescent="0.25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22</v>
      </c>
      <c r="J7" s="1">
        <v>2992000</v>
      </c>
      <c r="K7" s="1">
        <v>2992000</v>
      </c>
      <c r="L7" s="1">
        <f t="shared" si="0"/>
        <v>0</v>
      </c>
      <c r="M7" s="1">
        <v>0</v>
      </c>
      <c r="N7" s="8">
        <v>2992000</v>
      </c>
      <c r="O7" s="2">
        <v>13.9</v>
      </c>
      <c r="P7" s="8">
        <v>230153.84615</v>
      </c>
      <c r="Q7" s="7">
        <f t="shared" si="1"/>
        <v>2992000</v>
      </c>
      <c r="R7" s="7">
        <f t="shared" si="2"/>
        <v>215251.79856115108</v>
      </c>
    </row>
    <row r="8" spans="1:18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22</v>
      </c>
      <c r="I8" t="s">
        <v>56</v>
      </c>
      <c r="J8" s="1">
        <v>2743000</v>
      </c>
      <c r="K8" s="1">
        <v>2743000</v>
      </c>
      <c r="L8" s="1">
        <f t="shared" si="0"/>
        <v>0</v>
      </c>
      <c r="M8" s="1">
        <v>2305884</v>
      </c>
      <c r="N8" s="8">
        <v>437116</v>
      </c>
      <c r="O8" s="2">
        <v>7</v>
      </c>
      <c r="P8" s="8">
        <v>62445.14286</v>
      </c>
      <c r="Q8" s="7">
        <f t="shared" si="1"/>
        <v>437116</v>
      </c>
      <c r="R8" s="7">
        <f t="shared" si="2"/>
        <v>62445.142857142855</v>
      </c>
    </row>
    <row r="9" spans="1:18" x14ac:dyDescent="0.25">
      <c r="A9" t="s">
        <v>57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22</v>
      </c>
      <c r="I9" t="s">
        <v>63</v>
      </c>
      <c r="J9" s="1">
        <v>266000</v>
      </c>
      <c r="K9" s="1">
        <v>266000</v>
      </c>
      <c r="L9" s="1">
        <f t="shared" si="0"/>
        <v>0</v>
      </c>
      <c r="M9" s="1">
        <v>0</v>
      </c>
      <c r="N9" s="8">
        <v>266000</v>
      </c>
      <c r="O9" s="2">
        <v>0.6</v>
      </c>
      <c r="P9" s="8">
        <v>0</v>
      </c>
      <c r="Q9" s="7">
        <f t="shared" si="1"/>
        <v>266000</v>
      </c>
      <c r="R9" s="7">
        <f t="shared" si="2"/>
        <v>443333.33333333337</v>
      </c>
    </row>
    <row r="10" spans="1:18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22</v>
      </c>
      <c r="I10" t="s">
        <v>63</v>
      </c>
      <c r="J10" s="1">
        <v>976000</v>
      </c>
      <c r="K10" s="1">
        <v>976000</v>
      </c>
      <c r="L10" s="1">
        <f t="shared" si="0"/>
        <v>0</v>
      </c>
      <c r="M10" s="1">
        <v>583649</v>
      </c>
      <c r="N10" s="8">
        <v>392351</v>
      </c>
      <c r="O10" s="2">
        <v>1</v>
      </c>
      <c r="P10" s="8">
        <v>392351</v>
      </c>
      <c r="Q10" s="7">
        <f t="shared" si="1"/>
        <v>392351</v>
      </c>
      <c r="R10" s="7">
        <f t="shared" si="2"/>
        <v>392351</v>
      </c>
    </row>
    <row r="11" spans="1:18" x14ac:dyDescent="0.25">
      <c r="A11" t="s">
        <v>70</v>
      </c>
      <c r="B11" t="s">
        <v>71</v>
      </c>
      <c r="C11" t="s">
        <v>72</v>
      </c>
      <c r="D11" t="s">
        <v>73</v>
      </c>
      <c r="E11" t="s">
        <v>27</v>
      </c>
      <c r="F11" t="s">
        <v>74</v>
      </c>
      <c r="G11" t="s">
        <v>22</v>
      </c>
      <c r="I11" t="s">
        <v>63</v>
      </c>
      <c r="J11" s="1">
        <v>935000</v>
      </c>
      <c r="K11" s="1">
        <v>935000</v>
      </c>
      <c r="L11" s="1">
        <f t="shared" si="0"/>
        <v>0</v>
      </c>
      <c r="M11" s="1">
        <v>0</v>
      </c>
      <c r="N11" s="8">
        <v>935000</v>
      </c>
      <c r="O11" s="2">
        <v>3</v>
      </c>
      <c r="P11" s="8">
        <v>311666.66667000001</v>
      </c>
      <c r="Q11" s="7">
        <f t="shared" si="1"/>
        <v>935000</v>
      </c>
      <c r="R11" s="7">
        <f t="shared" si="2"/>
        <v>311666.66666666669</v>
      </c>
    </row>
    <row r="12" spans="1:18" x14ac:dyDescent="0.25">
      <c r="A12" t="s">
        <v>75</v>
      </c>
      <c r="B12" t="s">
        <v>71</v>
      </c>
      <c r="C12" t="s">
        <v>76</v>
      </c>
      <c r="D12" t="s">
        <v>77</v>
      </c>
      <c r="E12" t="s">
        <v>78</v>
      </c>
      <c r="F12" t="s">
        <v>79</v>
      </c>
      <c r="G12" t="s">
        <v>22</v>
      </c>
      <c r="J12" s="1">
        <v>2000000</v>
      </c>
      <c r="K12" s="1">
        <v>0</v>
      </c>
      <c r="L12" s="1">
        <f t="shared" si="0"/>
        <v>2000000</v>
      </c>
      <c r="M12" s="1">
        <v>1994044</v>
      </c>
      <c r="N12" s="8">
        <v>-1994044</v>
      </c>
      <c r="O12" s="2">
        <v>1</v>
      </c>
      <c r="P12" s="8">
        <v>-1994044</v>
      </c>
      <c r="Q12" s="7">
        <f t="shared" si="1"/>
        <v>-1994044</v>
      </c>
      <c r="R12" s="7">
        <f t="shared" si="2"/>
        <v>-1994044</v>
      </c>
    </row>
    <row r="13" spans="1:18" x14ac:dyDescent="0.25">
      <c r="A13" t="s">
        <v>80</v>
      </c>
      <c r="B13" t="s">
        <v>58</v>
      </c>
      <c r="C13" t="s">
        <v>81</v>
      </c>
      <c r="D13" t="s">
        <v>82</v>
      </c>
      <c r="E13" t="s">
        <v>83</v>
      </c>
      <c r="F13" t="s">
        <v>84</v>
      </c>
      <c r="G13" t="s">
        <v>22</v>
      </c>
      <c r="J13" s="1">
        <v>175000</v>
      </c>
      <c r="K13" s="1">
        <v>0</v>
      </c>
      <c r="L13" s="1">
        <f t="shared" si="0"/>
        <v>175000</v>
      </c>
      <c r="M13" s="1">
        <v>0</v>
      </c>
      <c r="N13" s="8">
        <v>0</v>
      </c>
      <c r="O13" s="2">
        <v>0.2</v>
      </c>
      <c r="P13" s="8">
        <v>0</v>
      </c>
      <c r="Q13" s="7">
        <f t="shared" si="1"/>
        <v>0</v>
      </c>
      <c r="R13" s="7">
        <f t="shared" si="2"/>
        <v>0</v>
      </c>
    </row>
    <row r="14" spans="1:18" x14ac:dyDescent="0.25">
      <c r="A14" t="s">
        <v>85</v>
      </c>
      <c r="B14" t="s">
        <v>58</v>
      </c>
      <c r="C14" t="s">
        <v>86</v>
      </c>
      <c r="D14" t="s">
        <v>87</v>
      </c>
      <c r="E14" t="s">
        <v>88</v>
      </c>
      <c r="F14" t="s">
        <v>89</v>
      </c>
      <c r="G14" t="s">
        <v>22</v>
      </c>
      <c r="I14" t="s">
        <v>90</v>
      </c>
      <c r="J14" s="1">
        <v>6497000</v>
      </c>
      <c r="K14" s="1">
        <v>6497000</v>
      </c>
      <c r="L14" s="1">
        <f t="shared" si="0"/>
        <v>0</v>
      </c>
      <c r="M14" s="1">
        <v>6282501</v>
      </c>
      <c r="N14" s="8">
        <v>214499</v>
      </c>
      <c r="O14" s="2">
        <v>33</v>
      </c>
      <c r="P14" s="8">
        <v>6499.9696999999996</v>
      </c>
      <c r="Q14" s="7">
        <f t="shared" si="1"/>
        <v>214499</v>
      </c>
      <c r="R14" s="7">
        <f t="shared" si="2"/>
        <v>6499.969696969697</v>
      </c>
    </row>
    <row r="15" spans="1:18" x14ac:dyDescent="0.25">
      <c r="A15" t="s">
        <v>91</v>
      </c>
      <c r="B15" t="s">
        <v>92</v>
      </c>
      <c r="C15" t="s">
        <v>93</v>
      </c>
      <c r="D15" t="s">
        <v>94</v>
      </c>
      <c r="E15" t="s">
        <v>78</v>
      </c>
      <c r="F15" t="s">
        <v>79</v>
      </c>
      <c r="G15" t="s">
        <v>22</v>
      </c>
      <c r="J15" s="1">
        <v>0</v>
      </c>
      <c r="K15" s="1">
        <v>0</v>
      </c>
      <c r="L15" s="1">
        <f t="shared" si="0"/>
        <v>0</v>
      </c>
      <c r="M15" s="1">
        <v>0</v>
      </c>
      <c r="N15" s="8">
        <v>0</v>
      </c>
      <c r="O15" s="2">
        <v>1</v>
      </c>
      <c r="P15" s="8">
        <v>0</v>
      </c>
      <c r="Q15" s="7">
        <f t="shared" si="1"/>
        <v>0</v>
      </c>
      <c r="R15" s="7">
        <f t="shared" si="2"/>
        <v>0</v>
      </c>
    </row>
    <row r="16" spans="1:18" x14ac:dyDescent="0.25">
      <c r="A16" t="s">
        <v>95</v>
      </c>
      <c r="B16" t="s">
        <v>96</v>
      </c>
      <c r="C16" t="s">
        <v>97</v>
      </c>
      <c r="D16" t="s">
        <v>98</v>
      </c>
      <c r="E16" t="s">
        <v>99</v>
      </c>
      <c r="F16" t="s">
        <v>100</v>
      </c>
      <c r="G16" t="s">
        <v>22</v>
      </c>
      <c r="J16" s="1">
        <v>0</v>
      </c>
      <c r="K16" s="1">
        <v>0</v>
      </c>
      <c r="L16" s="1">
        <f t="shared" si="0"/>
        <v>0</v>
      </c>
      <c r="M16" s="1">
        <v>1013376</v>
      </c>
      <c r="N16" s="8">
        <v>-1013376</v>
      </c>
      <c r="O16" s="2">
        <v>1</v>
      </c>
      <c r="P16" s="8">
        <v>0</v>
      </c>
      <c r="Q16" s="7">
        <f t="shared" si="1"/>
        <v>-1013376</v>
      </c>
      <c r="R16" s="7">
        <f t="shared" si="2"/>
        <v>-1013376</v>
      </c>
    </row>
    <row r="17" spans="1:18" x14ac:dyDescent="0.25">
      <c r="A17" t="s">
        <v>101</v>
      </c>
      <c r="B17" t="s">
        <v>102</v>
      </c>
      <c r="C17" t="s">
        <v>103</v>
      </c>
      <c r="D17" t="s">
        <v>104</v>
      </c>
      <c r="E17" t="s">
        <v>99</v>
      </c>
      <c r="F17" t="s">
        <v>100</v>
      </c>
      <c r="G17" t="s">
        <v>22</v>
      </c>
      <c r="J17" s="1">
        <v>0</v>
      </c>
      <c r="K17" s="1">
        <v>0</v>
      </c>
      <c r="L17" s="1">
        <f t="shared" si="0"/>
        <v>0</v>
      </c>
      <c r="M17" s="1">
        <v>1315525</v>
      </c>
      <c r="N17" s="8">
        <v>-1315525</v>
      </c>
      <c r="O17" s="2">
        <v>1</v>
      </c>
      <c r="P17" s="8">
        <v>0</v>
      </c>
      <c r="Q17" s="7">
        <f t="shared" si="1"/>
        <v>-1315525</v>
      </c>
      <c r="R17" s="7">
        <f t="shared" si="2"/>
        <v>-1315525</v>
      </c>
    </row>
    <row r="18" spans="1:18" x14ac:dyDescent="0.25">
      <c r="A18" t="s">
        <v>105</v>
      </c>
      <c r="B18" t="s">
        <v>106</v>
      </c>
      <c r="C18" t="s">
        <v>107</v>
      </c>
      <c r="D18" t="s">
        <v>108</v>
      </c>
      <c r="E18" t="s">
        <v>109</v>
      </c>
      <c r="F18" t="s">
        <v>110</v>
      </c>
      <c r="G18" t="s">
        <v>22</v>
      </c>
      <c r="J18" s="1">
        <v>0</v>
      </c>
      <c r="K18" s="1">
        <v>0</v>
      </c>
      <c r="L18" s="1">
        <f t="shared" si="0"/>
        <v>0</v>
      </c>
      <c r="M18" s="1">
        <v>0</v>
      </c>
      <c r="N18" s="8">
        <v>0</v>
      </c>
      <c r="O18" s="2">
        <v>2</v>
      </c>
      <c r="P18" s="8">
        <v>0</v>
      </c>
      <c r="Q18" s="7">
        <f t="shared" si="1"/>
        <v>0</v>
      </c>
      <c r="R18" s="7">
        <f t="shared" si="2"/>
        <v>0</v>
      </c>
    </row>
    <row r="19" spans="1:18" x14ac:dyDescent="0.25">
      <c r="A19" t="s">
        <v>111</v>
      </c>
      <c r="B19" t="s">
        <v>106</v>
      </c>
      <c r="C19" t="s">
        <v>112</v>
      </c>
      <c r="D19" t="s">
        <v>113</v>
      </c>
      <c r="E19" t="s">
        <v>114</v>
      </c>
      <c r="F19" t="s">
        <v>115</v>
      </c>
      <c r="G19" t="s">
        <v>22</v>
      </c>
      <c r="J19" s="1">
        <v>0</v>
      </c>
      <c r="K19" s="1">
        <v>0</v>
      </c>
      <c r="L19" s="1">
        <f t="shared" si="0"/>
        <v>0</v>
      </c>
      <c r="M19" s="1">
        <v>0</v>
      </c>
      <c r="N19" s="8">
        <v>0</v>
      </c>
      <c r="O19" s="2">
        <v>1.3</v>
      </c>
      <c r="P19" s="8">
        <v>0</v>
      </c>
      <c r="Q19" s="7">
        <f t="shared" si="1"/>
        <v>0</v>
      </c>
      <c r="R19" s="7">
        <f t="shared" si="2"/>
        <v>0</v>
      </c>
    </row>
    <row r="20" spans="1:18" x14ac:dyDescent="0.25">
      <c r="A20" t="s">
        <v>116</v>
      </c>
      <c r="B20" t="s">
        <v>106</v>
      </c>
      <c r="C20" t="s">
        <v>117</v>
      </c>
      <c r="D20" t="s">
        <v>118</v>
      </c>
      <c r="E20" t="s">
        <v>119</v>
      </c>
      <c r="F20" t="s">
        <v>120</v>
      </c>
      <c r="G20" t="s">
        <v>22</v>
      </c>
      <c r="J20" s="1">
        <v>0</v>
      </c>
      <c r="K20" s="1">
        <v>0</v>
      </c>
      <c r="L20" s="1">
        <f t="shared" si="0"/>
        <v>0</v>
      </c>
      <c r="M20" s="1">
        <v>0</v>
      </c>
      <c r="N20" s="8">
        <v>0</v>
      </c>
      <c r="O20" s="2">
        <v>1.5</v>
      </c>
      <c r="P20" s="8">
        <v>0</v>
      </c>
      <c r="Q20" s="7">
        <f t="shared" si="1"/>
        <v>0</v>
      </c>
      <c r="R20" s="7">
        <f t="shared" si="2"/>
        <v>0</v>
      </c>
    </row>
    <row r="21" spans="1:18" x14ac:dyDescent="0.25">
      <c r="A21" t="s">
        <v>121</v>
      </c>
      <c r="B21" t="s">
        <v>106</v>
      </c>
      <c r="C21" t="s">
        <v>122</v>
      </c>
      <c r="D21" t="s">
        <v>123</v>
      </c>
      <c r="E21" t="s">
        <v>124</v>
      </c>
      <c r="F21" t="s">
        <v>125</v>
      </c>
      <c r="G21" t="s">
        <v>22</v>
      </c>
      <c r="J21" s="1">
        <v>0</v>
      </c>
      <c r="K21" s="1">
        <v>0</v>
      </c>
      <c r="L21" s="1">
        <f t="shared" si="0"/>
        <v>0</v>
      </c>
      <c r="M21" s="1">
        <v>0</v>
      </c>
      <c r="N21" s="8">
        <v>0</v>
      </c>
      <c r="O21" s="2">
        <v>2</v>
      </c>
      <c r="P21" s="8">
        <v>0</v>
      </c>
      <c r="Q21" s="7">
        <f t="shared" si="1"/>
        <v>0</v>
      </c>
      <c r="R21" s="7">
        <f t="shared" si="2"/>
        <v>0</v>
      </c>
    </row>
    <row r="22" spans="1:18" x14ac:dyDescent="0.25">
      <c r="A22" t="s">
        <v>126</v>
      </c>
      <c r="B22" t="s">
        <v>106</v>
      </c>
      <c r="C22" t="s">
        <v>127</v>
      </c>
      <c r="D22" t="s">
        <v>128</v>
      </c>
      <c r="E22" t="s">
        <v>129</v>
      </c>
      <c r="F22" t="s">
        <v>130</v>
      </c>
      <c r="G22" t="s">
        <v>22</v>
      </c>
      <c r="I22" t="s">
        <v>63</v>
      </c>
      <c r="J22" s="1">
        <v>3700000</v>
      </c>
      <c r="K22" s="1">
        <v>3700000</v>
      </c>
      <c r="L22" s="1">
        <f t="shared" si="0"/>
        <v>0</v>
      </c>
      <c r="M22" s="1">
        <v>0</v>
      </c>
      <c r="N22" s="8">
        <v>3700000</v>
      </c>
      <c r="O22" s="2">
        <v>20.8</v>
      </c>
      <c r="P22" s="8">
        <v>185000</v>
      </c>
      <c r="Q22" s="7">
        <f t="shared" si="1"/>
        <v>3700000</v>
      </c>
      <c r="R22" s="7">
        <f t="shared" si="2"/>
        <v>177884.61538461538</v>
      </c>
    </row>
    <row r="23" spans="1:18" x14ac:dyDescent="0.25">
      <c r="A23" t="s">
        <v>131</v>
      </c>
      <c r="B23" t="s">
        <v>106</v>
      </c>
      <c r="C23" t="s">
        <v>132</v>
      </c>
      <c r="D23" t="s">
        <v>133</v>
      </c>
      <c r="E23" t="s">
        <v>134</v>
      </c>
      <c r="F23" t="s">
        <v>135</v>
      </c>
      <c r="G23" t="s">
        <v>22</v>
      </c>
      <c r="I23" t="s">
        <v>136</v>
      </c>
      <c r="J23" s="1">
        <v>362000</v>
      </c>
      <c r="K23" s="1">
        <v>362000</v>
      </c>
      <c r="L23" s="1">
        <f t="shared" si="0"/>
        <v>0</v>
      </c>
      <c r="M23" s="1">
        <v>0</v>
      </c>
      <c r="N23" s="8">
        <v>362000</v>
      </c>
      <c r="O23" s="2">
        <v>2.4</v>
      </c>
      <c r="P23" s="8">
        <v>181000</v>
      </c>
      <c r="Q23" s="7">
        <f t="shared" si="1"/>
        <v>362000</v>
      </c>
      <c r="R23" s="7">
        <f t="shared" si="2"/>
        <v>150833.33333333334</v>
      </c>
    </row>
    <row r="24" spans="1:18" x14ac:dyDescent="0.25">
      <c r="A24" t="s">
        <v>137</v>
      </c>
      <c r="B24" t="s">
        <v>106</v>
      </c>
      <c r="C24" t="s">
        <v>138</v>
      </c>
      <c r="D24" t="s">
        <v>139</v>
      </c>
      <c r="E24" t="s">
        <v>140</v>
      </c>
      <c r="F24" t="s">
        <v>141</v>
      </c>
      <c r="G24" t="s">
        <v>22</v>
      </c>
      <c r="J24" s="1">
        <v>0</v>
      </c>
      <c r="K24" s="1">
        <v>0</v>
      </c>
      <c r="L24" s="1">
        <f t="shared" si="0"/>
        <v>0</v>
      </c>
      <c r="M24" s="1">
        <v>0</v>
      </c>
      <c r="N24" s="8">
        <v>0</v>
      </c>
      <c r="O24" s="2">
        <v>9.6</v>
      </c>
      <c r="P24" s="8">
        <v>0</v>
      </c>
      <c r="Q24" s="7">
        <f t="shared" si="1"/>
        <v>0</v>
      </c>
      <c r="R24" s="7">
        <f t="shared" si="2"/>
        <v>0</v>
      </c>
    </row>
    <row r="25" spans="1:18" x14ac:dyDescent="0.25">
      <c r="A25" t="s">
        <v>142</v>
      </c>
      <c r="B25" t="s">
        <v>106</v>
      </c>
      <c r="C25" t="s">
        <v>143</v>
      </c>
      <c r="D25" t="s">
        <v>144</v>
      </c>
      <c r="E25" t="s">
        <v>145</v>
      </c>
      <c r="F25" t="s">
        <v>146</v>
      </c>
      <c r="G25" t="s">
        <v>22</v>
      </c>
      <c r="J25" s="1">
        <v>0</v>
      </c>
      <c r="K25" s="1">
        <v>0</v>
      </c>
      <c r="L25" s="1">
        <f t="shared" si="0"/>
        <v>0</v>
      </c>
      <c r="M25" s="1">
        <v>0</v>
      </c>
      <c r="N25" s="8">
        <v>0</v>
      </c>
      <c r="O25" s="2">
        <v>2.9</v>
      </c>
      <c r="P25" s="8">
        <v>0</v>
      </c>
      <c r="Q25" s="7">
        <f t="shared" si="1"/>
        <v>0</v>
      </c>
      <c r="R25" s="7">
        <f t="shared" si="2"/>
        <v>0</v>
      </c>
    </row>
    <row r="26" spans="1:18" x14ac:dyDescent="0.25">
      <c r="A26" t="s">
        <v>147</v>
      </c>
      <c r="B26" t="s">
        <v>106</v>
      </c>
      <c r="C26" t="s">
        <v>148</v>
      </c>
      <c r="D26" t="s">
        <v>149</v>
      </c>
      <c r="E26" t="s">
        <v>99</v>
      </c>
      <c r="F26" t="s">
        <v>100</v>
      </c>
      <c r="G26" t="s">
        <v>22</v>
      </c>
      <c r="I26" t="s">
        <v>56</v>
      </c>
      <c r="J26" s="1">
        <v>2043000</v>
      </c>
      <c r="K26" s="1">
        <v>2043000</v>
      </c>
      <c r="L26" s="1">
        <f t="shared" si="0"/>
        <v>0</v>
      </c>
      <c r="M26" s="1">
        <v>1488450.82179</v>
      </c>
      <c r="N26" s="8">
        <v>554549.17821000004</v>
      </c>
      <c r="O26" s="2">
        <v>7.9</v>
      </c>
      <c r="P26" s="8">
        <v>70196.098509999996</v>
      </c>
      <c r="Q26" s="7">
        <f t="shared" si="1"/>
        <v>554549.17821000004</v>
      </c>
      <c r="R26" s="7">
        <f t="shared" si="2"/>
        <v>70196.098507594943</v>
      </c>
    </row>
    <row r="27" spans="1:18" x14ac:dyDescent="0.25">
      <c r="A27" t="s">
        <v>150</v>
      </c>
      <c r="B27" t="s">
        <v>58</v>
      </c>
      <c r="C27" t="s">
        <v>151</v>
      </c>
      <c r="D27" t="s">
        <v>152</v>
      </c>
      <c r="E27" t="s">
        <v>153</v>
      </c>
      <c r="F27" t="s">
        <v>154</v>
      </c>
      <c r="G27" t="s">
        <v>22</v>
      </c>
      <c r="I27" t="s">
        <v>155</v>
      </c>
      <c r="J27" s="1">
        <v>266000</v>
      </c>
      <c r="K27" s="1">
        <v>0</v>
      </c>
      <c r="L27" s="1">
        <f t="shared" si="0"/>
        <v>266000</v>
      </c>
      <c r="M27" s="1">
        <v>137917.89786</v>
      </c>
      <c r="N27" s="8">
        <v>128082.10214</v>
      </c>
      <c r="O27" s="2">
        <v>0.6</v>
      </c>
      <c r="P27" s="8">
        <v>213470.17024000001</v>
      </c>
      <c r="Q27" s="7">
        <f t="shared" si="1"/>
        <v>-137917.89786</v>
      </c>
      <c r="R27" s="7">
        <f t="shared" si="2"/>
        <v>-229863.16310000001</v>
      </c>
    </row>
    <row r="28" spans="1:18" x14ac:dyDescent="0.25">
      <c r="A28" t="s">
        <v>156</v>
      </c>
      <c r="B28" t="s">
        <v>65</v>
      </c>
      <c r="C28" t="s">
        <v>157</v>
      </c>
      <c r="D28" t="s">
        <v>158</v>
      </c>
      <c r="E28" t="s">
        <v>159</v>
      </c>
      <c r="F28" t="s">
        <v>160</v>
      </c>
      <c r="G28" t="s">
        <v>22</v>
      </c>
      <c r="J28" s="1">
        <v>0</v>
      </c>
      <c r="K28" s="1">
        <v>0</v>
      </c>
      <c r="L28" s="1">
        <f t="shared" si="0"/>
        <v>0</v>
      </c>
      <c r="M28" s="1">
        <v>522500</v>
      </c>
      <c r="N28" s="8">
        <v>-522500</v>
      </c>
      <c r="O28" s="2">
        <v>20.3</v>
      </c>
      <c r="P28" s="8">
        <v>-26125</v>
      </c>
      <c r="Q28" s="7">
        <f t="shared" si="1"/>
        <v>-522500</v>
      </c>
      <c r="R28" s="7">
        <f t="shared" si="2"/>
        <v>-25738.916256157634</v>
      </c>
    </row>
    <row r="29" spans="1:18" x14ac:dyDescent="0.25">
      <c r="A29" t="s">
        <v>161</v>
      </c>
      <c r="B29" t="s">
        <v>65</v>
      </c>
      <c r="C29" t="s">
        <v>162</v>
      </c>
      <c r="D29" t="s">
        <v>163</v>
      </c>
      <c r="E29" t="s">
        <v>164</v>
      </c>
      <c r="F29" t="s">
        <v>165</v>
      </c>
      <c r="G29" t="s">
        <v>22</v>
      </c>
      <c r="I29" t="s">
        <v>43</v>
      </c>
      <c r="J29" s="1">
        <v>8210000</v>
      </c>
      <c r="K29" s="1">
        <v>8210000</v>
      </c>
      <c r="L29" s="1">
        <f t="shared" si="0"/>
        <v>0</v>
      </c>
      <c r="M29" s="1">
        <v>0</v>
      </c>
      <c r="N29" s="8">
        <v>8210000</v>
      </c>
      <c r="O29" s="2">
        <v>55.2</v>
      </c>
      <c r="P29" s="8">
        <v>149272.72727</v>
      </c>
      <c r="Q29" s="7">
        <f t="shared" si="1"/>
        <v>8210000</v>
      </c>
      <c r="R29" s="7">
        <f t="shared" si="2"/>
        <v>148731.88405797101</v>
      </c>
    </row>
    <row r="30" spans="1:18" x14ac:dyDescent="0.25">
      <c r="A30" t="s">
        <v>166</v>
      </c>
      <c r="B30" t="s">
        <v>65</v>
      </c>
      <c r="C30" t="s">
        <v>167</v>
      </c>
      <c r="D30" t="s">
        <v>168</v>
      </c>
      <c r="E30" t="s">
        <v>169</v>
      </c>
      <c r="F30" t="s">
        <v>170</v>
      </c>
      <c r="G30" t="s">
        <v>22</v>
      </c>
      <c r="I30" t="s">
        <v>171</v>
      </c>
      <c r="J30" s="1">
        <v>0</v>
      </c>
      <c r="K30" s="1">
        <v>0</v>
      </c>
      <c r="L30" s="1">
        <f t="shared" si="0"/>
        <v>0</v>
      </c>
      <c r="M30" s="1">
        <v>75946</v>
      </c>
      <c r="N30" s="8">
        <v>-75946</v>
      </c>
      <c r="O30" s="2">
        <v>3.5</v>
      </c>
      <c r="P30" s="8">
        <v>0</v>
      </c>
      <c r="Q30" s="7">
        <f t="shared" si="1"/>
        <v>-75946</v>
      </c>
      <c r="R30" s="7">
        <f t="shared" si="2"/>
        <v>-21698.857142857141</v>
      </c>
    </row>
    <row r="31" spans="1:18" x14ac:dyDescent="0.25">
      <c r="A31" t="s">
        <v>172</v>
      </c>
      <c r="B31" t="s">
        <v>65</v>
      </c>
      <c r="C31" t="s">
        <v>173</v>
      </c>
      <c r="D31" t="s">
        <v>174</v>
      </c>
      <c r="E31" t="s">
        <v>175</v>
      </c>
      <c r="F31" t="s">
        <v>176</v>
      </c>
      <c r="G31" t="s">
        <v>22</v>
      </c>
      <c r="I31" t="s">
        <v>177</v>
      </c>
      <c r="J31" s="1">
        <v>234000</v>
      </c>
      <c r="K31" s="1">
        <v>234000</v>
      </c>
      <c r="L31" s="1">
        <f t="shared" si="0"/>
        <v>0</v>
      </c>
      <c r="M31" s="1">
        <v>30378</v>
      </c>
      <c r="N31" s="8">
        <v>203622</v>
      </c>
      <c r="O31" s="2">
        <v>1.4</v>
      </c>
      <c r="P31" s="8">
        <v>203622</v>
      </c>
      <c r="Q31" s="7">
        <f t="shared" si="1"/>
        <v>203622</v>
      </c>
      <c r="R31" s="7">
        <f t="shared" si="2"/>
        <v>145444.28571428571</v>
      </c>
    </row>
    <row r="32" spans="1:18" x14ac:dyDescent="0.25">
      <c r="A32" t="s">
        <v>178</v>
      </c>
      <c r="B32" t="s">
        <v>65</v>
      </c>
      <c r="C32" t="s">
        <v>179</v>
      </c>
      <c r="D32" t="s">
        <v>180</v>
      </c>
      <c r="E32" t="s">
        <v>181</v>
      </c>
      <c r="F32" t="s">
        <v>182</v>
      </c>
      <c r="G32" t="s">
        <v>22</v>
      </c>
      <c r="I32" t="s">
        <v>171</v>
      </c>
      <c r="J32" s="1">
        <v>0</v>
      </c>
      <c r="K32" s="1">
        <v>0</v>
      </c>
      <c r="L32" s="1">
        <f t="shared" si="0"/>
        <v>0</v>
      </c>
      <c r="M32" s="1">
        <v>132363</v>
      </c>
      <c r="N32" s="8">
        <v>-132363</v>
      </c>
      <c r="O32" s="2">
        <v>6.1</v>
      </c>
      <c r="P32" s="8">
        <v>-22060.5</v>
      </c>
      <c r="Q32" s="7">
        <f t="shared" si="1"/>
        <v>-132363</v>
      </c>
      <c r="R32" s="7">
        <f t="shared" si="2"/>
        <v>-21698.852459016394</v>
      </c>
    </row>
    <row r="33" spans="1:18" x14ac:dyDescent="0.25">
      <c r="A33" t="s">
        <v>183</v>
      </c>
      <c r="B33" t="s">
        <v>184</v>
      </c>
      <c r="C33" t="s">
        <v>185</v>
      </c>
      <c r="D33" t="s">
        <v>186</v>
      </c>
      <c r="E33" t="s">
        <v>187</v>
      </c>
      <c r="F33" t="s">
        <v>188</v>
      </c>
      <c r="G33" t="s">
        <v>22</v>
      </c>
      <c r="I33" t="s">
        <v>43</v>
      </c>
      <c r="J33" s="1">
        <v>2410000</v>
      </c>
      <c r="K33" s="1">
        <v>2410000</v>
      </c>
      <c r="L33" s="1">
        <f t="shared" si="0"/>
        <v>0</v>
      </c>
      <c r="M33" s="1">
        <v>0</v>
      </c>
      <c r="N33" s="8">
        <v>2410000</v>
      </c>
      <c r="O33" s="2">
        <v>16.2</v>
      </c>
      <c r="P33" s="8">
        <v>150625</v>
      </c>
      <c r="Q33" s="7">
        <f t="shared" si="1"/>
        <v>2410000</v>
      </c>
      <c r="R33" s="7">
        <f t="shared" si="2"/>
        <v>148765.43209876545</v>
      </c>
    </row>
    <row r="34" spans="1:18" x14ac:dyDescent="0.25">
      <c r="A34" t="s">
        <v>189</v>
      </c>
      <c r="B34" t="s">
        <v>184</v>
      </c>
      <c r="C34" t="s">
        <v>190</v>
      </c>
      <c r="D34" t="s">
        <v>191</v>
      </c>
      <c r="E34" t="s">
        <v>35</v>
      </c>
      <c r="F34" t="s">
        <v>36</v>
      </c>
      <c r="G34" t="s">
        <v>22</v>
      </c>
      <c r="J34" s="1">
        <v>0</v>
      </c>
      <c r="K34" s="1">
        <v>0</v>
      </c>
      <c r="L34" s="1">
        <f t="shared" si="0"/>
        <v>0</v>
      </c>
      <c r="M34" s="1">
        <v>0</v>
      </c>
      <c r="N34" s="8">
        <v>0</v>
      </c>
      <c r="O34" s="2">
        <v>13.9</v>
      </c>
      <c r="P34" s="8">
        <v>0</v>
      </c>
      <c r="Q34" s="7">
        <f t="shared" si="1"/>
        <v>0</v>
      </c>
      <c r="R34" s="7">
        <f t="shared" si="2"/>
        <v>0</v>
      </c>
    </row>
    <row r="35" spans="1:18" x14ac:dyDescent="0.25">
      <c r="A35" t="s">
        <v>192</v>
      </c>
      <c r="B35" t="s">
        <v>184</v>
      </c>
      <c r="C35" t="s">
        <v>193</v>
      </c>
      <c r="D35" t="s">
        <v>194</v>
      </c>
      <c r="E35" t="s">
        <v>119</v>
      </c>
      <c r="F35" t="s">
        <v>120</v>
      </c>
      <c r="G35" t="s">
        <v>22</v>
      </c>
      <c r="I35" t="s">
        <v>171</v>
      </c>
      <c r="J35" s="1">
        <v>0</v>
      </c>
      <c r="K35" s="1">
        <v>0</v>
      </c>
      <c r="L35" s="1">
        <f t="shared" si="0"/>
        <v>0</v>
      </c>
      <c r="M35" s="1">
        <v>19529</v>
      </c>
      <c r="N35" s="8">
        <v>-19529</v>
      </c>
      <c r="O35" s="2">
        <v>0.9</v>
      </c>
      <c r="P35" s="8">
        <v>0</v>
      </c>
      <c r="Q35" s="7">
        <f t="shared" si="1"/>
        <v>-19529</v>
      </c>
      <c r="R35" s="7">
        <f t="shared" si="2"/>
        <v>-21698.888888888887</v>
      </c>
    </row>
    <row r="36" spans="1:18" x14ac:dyDescent="0.25">
      <c r="A36" t="s">
        <v>195</v>
      </c>
      <c r="B36" t="s">
        <v>184</v>
      </c>
      <c r="C36" t="s">
        <v>196</v>
      </c>
      <c r="D36" t="s">
        <v>197</v>
      </c>
      <c r="E36" t="s">
        <v>68</v>
      </c>
      <c r="F36" t="s">
        <v>198</v>
      </c>
      <c r="G36" t="s">
        <v>22</v>
      </c>
      <c r="J36" s="1">
        <v>0</v>
      </c>
      <c r="K36" s="1">
        <v>0</v>
      </c>
      <c r="L36" s="1">
        <f t="shared" si="0"/>
        <v>0</v>
      </c>
      <c r="M36" s="1">
        <v>0</v>
      </c>
      <c r="N36" s="8">
        <v>0</v>
      </c>
      <c r="O36" s="2">
        <v>6.9</v>
      </c>
      <c r="P36" s="8">
        <v>0</v>
      </c>
      <c r="Q36" s="7">
        <f t="shared" si="1"/>
        <v>0</v>
      </c>
      <c r="R36" s="7">
        <f t="shared" si="2"/>
        <v>0</v>
      </c>
    </row>
    <row r="37" spans="1:18" x14ac:dyDescent="0.25">
      <c r="A37" t="s">
        <v>199</v>
      </c>
      <c r="B37" t="s">
        <v>184</v>
      </c>
      <c r="C37" t="s">
        <v>200</v>
      </c>
      <c r="D37" t="s">
        <v>201</v>
      </c>
      <c r="E37" t="s">
        <v>129</v>
      </c>
      <c r="F37" t="s">
        <v>130</v>
      </c>
      <c r="G37" t="s">
        <v>22</v>
      </c>
      <c r="I37" t="s">
        <v>202</v>
      </c>
      <c r="J37" s="1">
        <v>1085000</v>
      </c>
      <c r="K37" s="1">
        <v>527000</v>
      </c>
      <c r="L37" s="1">
        <f t="shared" si="0"/>
        <v>558000</v>
      </c>
      <c r="M37" s="1">
        <v>0</v>
      </c>
      <c r="N37" s="8">
        <v>527000</v>
      </c>
      <c r="O37" s="2">
        <v>7.3</v>
      </c>
      <c r="P37" s="8">
        <v>75285.714290000004</v>
      </c>
      <c r="Q37" s="7">
        <f t="shared" si="1"/>
        <v>527000</v>
      </c>
      <c r="R37" s="7">
        <f t="shared" si="2"/>
        <v>72191.780821917811</v>
      </c>
    </row>
    <row r="38" spans="1:18" x14ac:dyDescent="0.25">
      <c r="A38" t="s">
        <v>203</v>
      </c>
      <c r="B38" t="s">
        <v>184</v>
      </c>
      <c r="C38" t="s">
        <v>204</v>
      </c>
      <c r="D38" t="s">
        <v>205</v>
      </c>
      <c r="E38" t="s">
        <v>206</v>
      </c>
      <c r="F38" t="s">
        <v>207</v>
      </c>
      <c r="G38" t="s">
        <v>22</v>
      </c>
      <c r="I38" t="s">
        <v>177</v>
      </c>
      <c r="J38" s="1">
        <v>518000</v>
      </c>
      <c r="K38" s="1">
        <v>518000</v>
      </c>
      <c r="L38" s="1">
        <f t="shared" si="0"/>
        <v>0</v>
      </c>
      <c r="M38" s="1">
        <v>67266</v>
      </c>
      <c r="N38" s="8">
        <v>450734</v>
      </c>
      <c r="O38" s="2">
        <v>3.1</v>
      </c>
      <c r="P38" s="8">
        <v>150244.66667000001</v>
      </c>
      <c r="Q38" s="7">
        <f t="shared" si="1"/>
        <v>450734</v>
      </c>
      <c r="R38" s="7">
        <f t="shared" si="2"/>
        <v>145398.06451612903</v>
      </c>
    </row>
    <row r="39" spans="1:18" x14ac:dyDescent="0.25">
      <c r="A39" t="s">
        <v>208</v>
      </c>
      <c r="B39" t="s">
        <v>45</v>
      </c>
      <c r="C39" t="s">
        <v>209</v>
      </c>
      <c r="D39" t="s">
        <v>210</v>
      </c>
      <c r="E39" t="s">
        <v>211</v>
      </c>
      <c r="F39" t="s">
        <v>212</v>
      </c>
      <c r="G39" t="s">
        <v>22</v>
      </c>
      <c r="I39" t="s">
        <v>43</v>
      </c>
      <c r="J39" s="1">
        <v>284000</v>
      </c>
      <c r="K39" s="1">
        <v>284000</v>
      </c>
      <c r="L39" s="1">
        <f t="shared" si="0"/>
        <v>0</v>
      </c>
      <c r="M39" s="1">
        <v>195003.50140000001</v>
      </c>
      <c r="N39" s="8">
        <v>88996.498600000006</v>
      </c>
      <c r="O39" s="2">
        <v>1.1000000000000001</v>
      </c>
      <c r="P39" s="8">
        <v>80905.907819999993</v>
      </c>
      <c r="Q39" s="7">
        <f t="shared" si="1"/>
        <v>88996.498599999992</v>
      </c>
      <c r="R39" s="7">
        <f t="shared" si="2"/>
        <v>80905.907818181804</v>
      </c>
    </row>
    <row r="40" spans="1:18" x14ac:dyDescent="0.25">
      <c r="A40" t="s">
        <v>213</v>
      </c>
      <c r="B40" t="s">
        <v>45</v>
      </c>
      <c r="C40" t="s">
        <v>214</v>
      </c>
      <c r="D40" t="s">
        <v>215</v>
      </c>
      <c r="E40" t="s">
        <v>153</v>
      </c>
      <c r="F40" t="s">
        <v>154</v>
      </c>
      <c r="G40" t="s">
        <v>22</v>
      </c>
      <c r="I40" t="s">
        <v>63</v>
      </c>
      <c r="J40" s="1">
        <v>80000</v>
      </c>
      <c r="K40" s="1">
        <v>80000</v>
      </c>
      <c r="L40" s="1">
        <f t="shared" si="0"/>
        <v>0</v>
      </c>
      <c r="M40" s="1">
        <v>62127.228199999998</v>
      </c>
      <c r="N40" s="8">
        <v>17872.771799999999</v>
      </c>
      <c r="O40" s="2">
        <v>0.3</v>
      </c>
      <c r="P40" s="8">
        <v>59575.906000000003</v>
      </c>
      <c r="Q40" s="7">
        <f t="shared" si="1"/>
        <v>17872.771800000002</v>
      </c>
      <c r="R40" s="7">
        <f t="shared" si="2"/>
        <v>59575.90600000001</v>
      </c>
    </row>
    <row r="41" spans="1:18" x14ac:dyDescent="0.25">
      <c r="A41" t="s">
        <v>216</v>
      </c>
      <c r="B41" t="s">
        <v>45</v>
      </c>
      <c r="C41" t="s">
        <v>217</v>
      </c>
      <c r="D41" t="s">
        <v>218</v>
      </c>
      <c r="E41" t="s">
        <v>219</v>
      </c>
      <c r="F41" t="s">
        <v>220</v>
      </c>
      <c r="G41" t="s">
        <v>22</v>
      </c>
      <c r="J41" s="1">
        <v>0</v>
      </c>
      <c r="K41" s="1">
        <v>0</v>
      </c>
      <c r="L41" s="1">
        <f t="shared" si="0"/>
        <v>0</v>
      </c>
      <c r="M41" s="1">
        <v>0</v>
      </c>
      <c r="N41" s="8">
        <v>0</v>
      </c>
      <c r="O41" s="2">
        <v>15.1</v>
      </c>
      <c r="P41" s="8">
        <v>0</v>
      </c>
      <c r="Q41" s="7">
        <f t="shared" si="1"/>
        <v>0</v>
      </c>
      <c r="R41" s="7">
        <f t="shared" si="2"/>
        <v>0</v>
      </c>
    </row>
    <row r="42" spans="1:18" x14ac:dyDescent="0.25">
      <c r="A42" t="s">
        <v>221</v>
      </c>
      <c r="B42" t="s">
        <v>45</v>
      </c>
      <c r="C42" t="s">
        <v>222</v>
      </c>
      <c r="D42" t="s">
        <v>223</v>
      </c>
      <c r="E42" t="s">
        <v>54</v>
      </c>
      <c r="F42" t="s">
        <v>224</v>
      </c>
      <c r="G42" t="s">
        <v>22</v>
      </c>
      <c r="I42" t="s">
        <v>225</v>
      </c>
      <c r="J42" s="1">
        <v>36847000</v>
      </c>
      <c r="K42" s="1">
        <v>36847000</v>
      </c>
      <c r="L42" s="1">
        <f t="shared" si="0"/>
        <v>0</v>
      </c>
      <c r="M42" s="1">
        <v>250000</v>
      </c>
      <c r="N42" s="8">
        <v>36597000</v>
      </c>
      <c r="O42" s="2">
        <v>187.8</v>
      </c>
      <c r="P42" s="8">
        <v>195705.88235</v>
      </c>
      <c r="Q42" s="7">
        <f t="shared" si="1"/>
        <v>36597000</v>
      </c>
      <c r="R42" s="7">
        <f t="shared" si="2"/>
        <v>194872.20447284344</v>
      </c>
    </row>
    <row r="43" spans="1:18" x14ac:dyDescent="0.25">
      <c r="A43" t="s">
        <v>226</v>
      </c>
      <c r="B43" t="s">
        <v>45</v>
      </c>
      <c r="C43" t="s">
        <v>227</v>
      </c>
      <c r="D43" t="s">
        <v>228</v>
      </c>
      <c r="E43" t="s">
        <v>229</v>
      </c>
      <c r="F43" t="s">
        <v>230</v>
      </c>
      <c r="G43" t="s">
        <v>22</v>
      </c>
      <c r="I43" t="s">
        <v>231</v>
      </c>
      <c r="J43" s="1">
        <v>11743000</v>
      </c>
      <c r="K43" s="1">
        <v>0</v>
      </c>
      <c r="L43" s="1">
        <f t="shared" si="0"/>
        <v>11743000</v>
      </c>
      <c r="M43" s="1">
        <v>267300</v>
      </c>
      <c r="N43" s="8">
        <v>-267300</v>
      </c>
      <c r="O43" s="2">
        <v>55.6</v>
      </c>
      <c r="P43" s="8">
        <v>-4860</v>
      </c>
      <c r="Q43" s="7">
        <f t="shared" si="1"/>
        <v>-267300</v>
      </c>
      <c r="R43" s="7">
        <f t="shared" si="2"/>
        <v>-4807.5539568345321</v>
      </c>
    </row>
    <row r="44" spans="1:18" x14ac:dyDescent="0.25">
      <c r="A44" t="s">
        <v>232</v>
      </c>
      <c r="B44" t="s">
        <v>45</v>
      </c>
      <c r="C44" t="s">
        <v>233</v>
      </c>
      <c r="D44" t="s">
        <v>234</v>
      </c>
      <c r="E44" t="s">
        <v>145</v>
      </c>
      <c r="F44" t="s">
        <v>235</v>
      </c>
      <c r="G44" t="s">
        <v>22</v>
      </c>
      <c r="J44" s="1">
        <v>0</v>
      </c>
      <c r="K44" s="1">
        <v>0</v>
      </c>
      <c r="L44" s="1">
        <f t="shared" si="0"/>
        <v>0</v>
      </c>
      <c r="M44" s="1">
        <v>0</v>
      </c>
      <c r="N44" s="8">
        <v>0</v>
      </c>
      <c r="O44" s="2">
        <v>1</v>
      </c>
      <c r="P44" s="8">
        <v>0</v>
      </c>
      <c r="Q44" s="7">
        <f t="shared" si="1"/>
        <v>0</v>
      </c>
      <c r="R44" s="7">
        <f t="shared" si="2"/>
        <v>0</v>
      </c>
    </row>
    <row r="45" spans="1:18" x14ac:dyDescent="0.25">
      <c r="A45" t="s">
        <v>236</v>
      </c>
      <c r="B45" t="s">
        <v>237</v>
      </c>
      <c r="C45" t="s">
        <v>238</v>
      </c>
      <c r="D45" t="s">
        <v>239</v>
      </c>
      <c r="E45" t="s">
        <v>240</v>
      </c>
      <c r="F45" t="s">
        <v>241</v>
      </c>
      <c r="G45" t="s">
        <v>22</v>
      </c>
      <c r="J45" s="1">
        <v>0</v>
      </c>
      <c r="K45" s="1">
        <v>0</v>
      </c>
      <c r="L45" s="1">
        <f t="shared" si="0"/>
        <v>0</v>
      </c>
      <c r="M45" s="1">
        <v>1020657</v>
      </c>
      <c r="N45" s="8">
        <v>-1020657</v>
      </c>
      <c r="O45" s="2">
        <v>1</v>
      </c>
      <c r="P45" s="8">
        <v>-1020657</v>
      </c>
      <c r="Q45" s="7">
        <f t="shared" si="1"/>
        <v>-1020657</v>
      </c>
      <c r="R45" s="7">
        <f t="shared" si="2"/>
        <v>-1020657</v>
      </c>
    </row>
    <row r="46" spans="1:18" x14ac:dyDescent="0.25">
      <c r="A46" t="s">
        <v>242</v>
      </c>
      <c r="B46" t="s">
        <v>45</v>
      </c>
      <c r="C46" t="s">
        <v>243</v>
      </c>
      <c r="D46" t="s">
        <v>244</v>
      </c>
      <c r="E46" t="s">
        <v>240</v>
      </c>
      <c r="F46" t="s">
        <v>241</v>
      </c>
      <c r="G46" t="s">
        <v>22</v>
      </c>
      <c r="I46" t="s">
        <v>63</v>
      </c>
      <c r="J46" s="1">
        <v>1057000</v>
      </c>
      <c r="K46" s="1">
        <v>1057000</v>
      </c>
      <c r="L46" s="1">
        <f t="shared" si="0"/>
        <v>0</v>
      </c>
      <c r="M46" s="1">
        <v>0</v>
      </c>
      <c r="N46" s="8">
        <v>1057000</v>
      </c>
      <c r="O46" s="2">
        <v>4</v>
      </c>
      <c r="P46" s="8">
        <v>1</v>
      </c>
      <c r="Q46" s="7">
        <f t="shared" si="1"/>
        <v>1057000</v>
      </c>
      <c r="R46" s="7">
        <f t="shared" si="2"/>
        <v>264250</v>
      </c>
    </row>
    <row r="47" spans="1:18" x14ac:dyDescent="0.25">
      <c r="A47" t="s">
        <v>245</v>
      </c>
      <c r="B47" t="s">
        <v>184</v>
      </c>
      <c r="C47" t="s">
        <v>246</v>
      </c>
      <c r="D47" t="s">
        <v>247</v>
      </c>
      <c r="E47" t="s">
        <v>159</v>
      </c>
      <c r="F47" t="s">
        <v>160</v>
      </c>
      <c r="G47" t="s">
        <v>22</v>
      </c>
      <c r="I47" t="s">
        <v>248</v>
      </c>
      <c r="J47" s="1">
        <v>0</v>
      </c>
      <c r="K47" s="1">
        <v>0</v>
      </c>
      <c r="L47" s="1">
        <f t="shared" si="0"/>
        <v>0</v>
      </c>
      <c r="M47" s="1">
        <v>858520</v>
      </c>
      <c r="N47" s="8">
        <v>-858520</v>
      </c>
      <c r="O47" s="2">
        <v>38.1</v>
      </c>
      <c r="P47" s="8">
        <v>-22592.631580000001</v>
      </c>
      <c r="Q47" s="7">
        <f t="shared" si="1"/>
        <v>-858520</v>
      </c>
      <c r="R47" s="7">
        <f t="shared" si="2"/>
        <v>-22533.333333333332</v>
      </c>
    </row>
    <row r="48" spans="1:18" x14ac:dyDescent="0.25">
      <c r="A48" t="s">
        <v>249</v>
      </c>
      <c r="B48" t="s">
        <v>184</v>
      </c>
      <c r="C48" t="s">
        <v>250</v>
      </c>
      <c r="D48" t="s">
        <v>251</v>
      </c>
      <c r="E48" t="s">
        <v>252</v>
      </c>
      <c r="F48" t="s">
        <v>253</v>
      </c>
      <c r="G48" t="s">
        <v>22</v>
      </c>
      <c r="I48" t="s">
        <v>254</v>
      </c>
      <c r="J48" s="1">
        <v>217000</v>
      </c>
      <c r="K48" s="1">
        <v>217000</v>
      </c>
      <c r="L48" s="1">
        <f t="shared" si="0"/>
        <v>0</v>
      </c>
      <c r="M48" s="1">
        <v>23660</v>
      </c>
      <c r="N48" s="8">
        <v>193340</v>
      </c>
      <c r="O48" s="2">
        <v>1.3</v>
      </c>
      <c r="P48" s="8">
        <v>193340</v>
      </c>
      <c r="Q48" s="7">
        <f t="shared" si="1"/>
        <v>193340</v>
      </c>
      <c r="R48" s="7">
        <f t="shared" si="2"/>
        <v>148723.07692307691</v>
      </c>
    </row>
    <row r="49" spans="1:18" x14ac:dyDescent="0.25">
      <c r="A49" t="s">
        <v>255</v>
      </c>
      <c r="B49" t="s">
        <v>184</v>
      </c>
      <c r="C49" t="s">
        <v>256</v>
      </c>
      <c r="D49" t="s">
        <v>257</v>
      </c>
      <c r="E49" t="s">
        <v>134</v>
      </c>
      <c r="F49" t="s">
        <v>135</v>
      </c>
      <c r="G49" t="s">
        <v>22</v>
      </c>
      <c r="I49" t="s">
        <v>258</v>
      </c>
      <c r="J49" s="1">
        <v>415000</v>
      </c>
      <c r="K49" s="1">
        <v>415000</v>
      </c>
      <c r="L49" s="1">
        <f t="shared" si="0"/>
        <v>0</v>
      </c>
      <c r="M49" s="1">
        <v>0</v>
      </c>
      <c r="N49" s="8">
        <v>415000</v>
      </c>
      <c r="O49" s="2">
        <v>2.8</v>
      </c>
      <c r="P49" s="8">
        <v>207500</v>
      </c>
      <c r="Q49" s="7">
        <f t="shared" si="1"/>
        <v>415000</v>
      </c>
      <c r="R49" s="7">
        <f t="shared" si="2"/>
        <v>148214.28571428571</v>
      </c>
    </row>
    <row r="50" spans="1:18" x14ac:dyDescent="0.25">
      <c r="A50" t="s">
        <v>259</v>
      </c>
      <c r="B50" t="s">
        <v>184</v>
      </c>
      <c r="C50" t="s">
        <v>260</v>
      </c>
      <c r="D50" t="s">
        <v>261</v>
      </c>
      <c r="E50" t="s">
        <v>169</v>
      </c>
      <c r="F50" t="s">
        <v>170</v>
      </c>
      <c r="G50" t="s">
        <v>22</v>
      </c>
      <c r="I50" t="s">
        <v>262</v>
      </c>
      <c r="J50" s="1">
        <v>0</v>
      </c>
      <c r="K50" s="1">
        <v>0</v>
      </c>
      <c r="L50" s="1">
        <f t="shared" si="0"/>
        <v>0</v>
      </c>
      <c r="M50" s="1">
        <v>12740</v>
      </c>
      <c r="N50" s="8">
        <v>-12740</v>
      </c>
      <c r="O50" s="2">
        <v>0.7</v>
      </c>
      <c r="P50" s="8">
        <v>0</v>
      </c>
      <c r="Q50" s="7">
        <f t="shared" si="1"/>
        <v>-12740</v>
      </c>
      <c r="R50" s="7">
        <f t="shared" si="2"/>
        <v>-18200</v>
      </c>
    </row>
    <row r="51" spans="1:18" x14ac:dyDescent="0.25">
      <c r="A51" t="s">
        <v>263</v>
      </c>
      <c r="B51" t="s">
        <v>184</v>
      </c>
      <c r="C51" t="s">
        <v>264</v>
      </c>
      <c r="D51" t="s">
        <v>265</v>
      </c>
      <c r="E51" t="s">
        <v>266</v>
      </c>
      <c r="F51" t="s">
        <v>267</v>
      </c>
      <c r="G51" t="s">
        <v>22</v>
      </c>
      <c r="I51" t="s">
        <v>268</v>
      </c>
      <c r="J51" s="1">
        <v>167000</v>
      </c>
      <c r="K51" s="1">
        <v>167000</v>
      </c>
      <c r="L51" s="1">
        <f t="shared" si="0"/>
        <v>0</v>
      </c>
      <c r="M51" s="1">
        <v>18200</v>
      </c>
      <c r="N51" s="8">
        <v>148800</v>
      </c>
      <c r="O51" s="2">
        <v>1</v>
      </c>
      <c r="P51" s="8">
        <v>148800</v>
      </c>
      <c r="Q51" s="7">
        <f t="shared" si="1"/>
        <v>148800</v>
      </c>
      <c r="R51" s="7">
        <f t="shared" si="2"/>
        <v>148800</v>
      </c>
    </row>
    <row r="52" spans="1:18" x14ac:dyDescent="0.25">
      <c r="A52" t="s">
        <v>269</v>
      </c>
      <c r="B52" t="s">
        <v>45</v>
      </c>
      <c r="C52" t="s">
        <v>270</v>
      </c>
      <c r="D52" t="s">
        <v>271</v>
      </c>
      <c r="E52" t="s">
        <v>272</v>
      </c>
      <c r="F52" t="s">
        <v>273</v>
      </c>
      <c r="G52" t="s">
        <v>22</v>
      </c>
      <c r="J52" s="1">
        <v>0</v>
      </c>
      <c r="K52" s="1">
        <v>0</v>
      </c>
      <c r="L52" s="1">
        <f t="shared" si="0"/>
        <v>0</v>
      </c>
      <c r="M52" s="1">
        <v>0</v>
      </c>
      <c r="N52" s="8">
        <v>0</v>
      </c>
      <c r="O52" s="2">
        <v>1.5</v>
      </c>
      <c r="P52" s="8">
        <v>0</v>
      </c>
      <c r="Q52" s="7">
        <f t="shared" si="1"/>
        <v>0</v>
      </c>
      <c r="R52" s="7">
        <f t="shared" si="2"/>
        <v>0</v>
      </c>
    </row>
    <row r="53" spans="1:18" x14ac:dyDescent="0.25">
      <c r="A53" t="s">
        <v>274</v>
      </c>
      <c r="B53" t="s">
        <v>184</v>
      </c>
      <c r="C53" t="s">
        <v>275</v>
      </c>
      <c r="D53" t="s">
        <v>276</v>
      </c>
      <c r="E53" t="s">
        <v>277</v>
      </c>
      <c r="F53" t="s">
        <v>278</v>
      </c>
      <c r="G53" t="s">
        <v>22</v>
      </c>
      <c r="I53" t="s">
        <v>268</v>
      </c>
      <c r="J53" s="1">
        <v>334000</v>
      </c>
      <c r="K53" s="1">
        <v>334000</v>
      </c>
      <c r="L53" s="1">
        <f t="shared" si="0"/>
        <v>0</v>
      </c>
      <c r="M53" s="1">
        <v>36400</v>
      </c>
      <c r="N53" s="8">
        <v>297600</v>
      </c>
      <c r="O53" s="2">
        <v>2</v>
      </c>
      <c r="P53" s="8">
        <v>148800</v>
      </c>
      <c r="Q53" s="7">
        <f t="shared" si="1"/>
        <v>297600</v>
      </c>
      <c r="R53" s="7">
        <f t="shared" si="2"/>
        <v>148800</v>
      </c>
    </row>
    <row r="54" spans="1:18" x14ac:dyDescent="0.25">
      <c r="A54" t="s">
        <v>279</v>
      </c>
      <c r="B54" t="s">
        <v>45</v>
      </c>
      <c r="C54" t="s">
        <v>280</v>
      </c>
      <c r="D54" t="s">
        <v>281</v>
      </c>
      <c r="E54" t="s">
        <v>282</v>
      </c>
      <c r="F54" t="s">
        <v>283</v>
      </c>
      <c r="G54" t="s">
        <v>22</v>
      </c>
      <c r="I54" t="s">
        <v>63</v>
      </c>
      <c r="J54" s="1">
        <v>1440000</v>
      </c>
      <c r="K54" s="1">
        <v>1440000</v>
      </c>
      <c r="L54" s="1">
        <f t="shared" si="0"/>
        <v>0</v>
      </c>
      <c r="M54" s="1">
        <v>0</v>
      </c>
      <c r="N54" s="8">
        <v>1440000</v>
      </c>
      <c r="O54" s="2">
        <v>9.6999999999999993</v>
      </c>
      <c r="P54" s="8">
        <v>160000</v>
      </c>
      <c r="Q54" s="7">
        <f t="shared" si="1"/>
        <v>1440000</v>
      </c>
      <c r="R54" s="7">
        <f t="shared" si="2"/>
        <v>148453.6082474227</v>
      </c>
    </row>
    <row r="55" spans="1:18" x14ac:dyDescent="0.25">
      <c r="A55" t="s">
        <v>284</v>
      </c>
      <c r="B55" t="s">
        <v>184</v>
      </c>
      <c r="C55" t="s">
        <v>285</v>
      </c>
      <c r="D55" t="s">
        <v>286</v>
      </c>
      <c r="E55" t="s">
        <v>145</v>
      </c>
      <c r="F55" t="s">
        <v>287</v>
      </c>
      <c r="G55" t="s">
        <v>22</v>
      </c>
      <c r="I55" t="s">
        <v>258</v>
      </c>
      <c r="J55" s="1">
        <v>6683000</v>
      </c>
      <c r="K55" s="1">
        <v>6683000</v>
      </c>
      <c r="L55" s="1">
        <f t="shared" si="0"/>
        <v>0</v>
      </c>
      <c r="M55" s="1">
        <v>0</v>
      </c>
      <c r="N55" s="8">
        <v>6683000</v>
      </c>
      <c r="O55" s="2">
        <v>45</v>
      </c>
      <c r="P55" s="8">
        <v>148511.11111</v>
      </c>
      <c r="Q55" s="7">
        <f t="shared" si="1"/>
        <v>6683000</v>
      </c>
      <c r="R55" s="7">
        <f t="shared" si="2"/>
        <v>148511.11111111112</v>
      </c>
    </row>
    <row r="56" spans="1:18" x14ac:dyDescent="0.25">
      <c r="A56" t="s">
        <v>288</v>
      </c>
      <c r="B56" t="s">
        <v>184</v>
      </c>
      <c r="C56" t="s">
        <v>289</v>
      </c>
      <c r="D56" t="s">
        <v>290</v>
      </c>
      <c r="E56" t="s">
        <v>291</v>
      </c>
      <c r="F56" t="s">
        <v>292</v>
      </c>
      <c r="G56" t="s">
        <v>22</v>
      </c>
      <c r="I56" t="s">
        <v>262</v>
      </c>
      <c r="J56" s="1">
        <v>0</v>
      </c>
      <c r="K56" s="1">
        <v>0</v>
      </c>
      <c r="L56" s="1">
        <f t="shared" si="0"/>
        <v>0</v>
      </c>
      <c r="M56" s="1">
        <v>63700</v>
      </c>
      <c r="N56" s="8">
        <v>-63700</v>
      </c>
      <c r="O56" s="2">
        <v>3.5</v>
      </c>
      <c r="P56" s="8">
        <v>-21233.333330000001</v>
      </c>
      <c r="Q56" s="7">
        <f t="shared" si="1"/>
        <v>-63700</v>
      </c>
      <c r="R56" s="7">
        <f t="shared" si="2"/>
        <v>-18200</v>
      </c>
    </row>
    <row r="57" spans="1:18" x14ac:dyDescent="0.25">
      <c r="A57" t="s">
        <v>293</v>
      </c>
      <c r="B57" t="s">
        <v>45</v>
      </c>
      <c r="C57" t="s">
        <v>294</v>
      </c>
      <c r="D57" t="s">
        <v>295</v>
      </c>
      <c r="E57" t="s">
        <v>219</v>
      </c>
      <c r="F57" t="s">
        <v>220</v>
      </c>
      <c r="G57" t="s">
        <v>22</v>
      </c>
      <c r="J57" s="1">
        <v>0</v>
      </c>
      <c r="K57" s="1">
        <v>0</v>
      </c>
      <c r="L57" s="1">
        <f t="shared" si="0"/>
        <v>0</v>
      </c>
      <c r="M57" s="1">
        <v>0</v>
      </c>
      <c r="N57" s="8">
        <v>0</v>
      </c>
      <c r="O57" s="2">
        <v>30.5</v>
      </c>
      <c r="P57" s="8">
        <v>0</v>
      </c>
      <c r="Q57" s="7">
        <f t="shared" si="1"/>
        <v>0</v>
      </c>
      <c r="R57" s="7">
        <f t="shared" si="2"/>
        <v>0</v>
      </c>
    </row>
    <row r="58" spans="1:18" x14ac:dyDescent="0.25">
      <c r="A58" t="s">
        <v>296</v>
      </c>
      <c r="B58" t="s">
        <v>45</v>
      </c>
      <c r="C58" t="s">
        <v>297</v>
      </c>
      <c r="D58" t="s">
        <v>298</v>
      </c>
      <c r="E58" t="s">
        <v>124</v>
      </c>
      <c r="F58" t="s">
        <v>125</v>
      </c>
      <c r="G58" t="s">
        <v>22</v>
      </c>
      <c r="I58" t="s">
        <v>262</v>
      </c>
      <c r="J58" s="1">
        <v>0</v>
      </c>
      <c r="K58" s="1">
        <v>0</v>
      </c>
      <c r="L58" s="1">
        <f t="shared" si="0"/>
        <v>0</v>
      </c>
      <c r="M58" s="1">
        <v>49140</v>
      </c>
      <c r="N58" s="8">
        <v>-49140</v>
      </c>
      <c r="O58" s="2">
        <v>2.7</v>
      </c>
      <c r="P58" s="8">
        <v>-24570</v>
      </c>
      <c r="Q58" s="7">
        <f t="shared" si="1"/>
        <v>-49140</v>
      </c>
      <c r="R58" s="7">
        <f t="shared" si="2"/>
        <v>-18200</v>
      </c>
    </row>
    <row r="59" spans="1:18" x14ac:dyDescent="0.25">
      <c r="A59" t="s">
        <v>299</v>
      </c>
      <c r="B59" t="s">
        <v>300</v>
      </c>
      <c r="C59" t="s">
        <v>301</v>
      </c>
      <c r="D59" t="s">
        <v>302</v>
      </c>
      <c r="E59" t="s">
        <v>303</v>
      </c>
      <c r="F59" t="s">
        <v>304</v>
      </c>
      <c r="G59" t="s">
        <v>22</v>
      </c>
      <c r="I59" t="s">
        <v>305</v>
      </c>
      <c r="J59" s="1">
        <v>150000</v>
      </c>
      <c r="K59" s="1">
        <v>150000</v>
      </c>
      <c r="L59" s="1">
        <f t="shared" si="0"/>
        <v>0</v>
      </c>
      <c r="M59" s="1">
        <v>0</v>
      </c>
      <c r="N59" s="8">
        <v>150000</v>
      </c>
      <c r="O59" s="2">
        <v>0.7</v>
      </c>
      <c r="P59" s="8">
        <v>0</v>
      </c>
      <c r="Q59" s="7">
        <f t="shared" si="1"/>
        <v>150000</v>
      </c>
      <c r="R59" s="7">
        <f t="shared" si="2"/>
        <v>214285.71428571429</v>
      </c>
    </row>
    <row r="60" spans="1:18" x14ac:dyDescent="0.25">
      <c r="A60" t="s">
        <v>306</v>
      </c>
      <c r="B60" t="s">
        <v>300</v>
      </c>
      <c r="C60" t="s">
        <v>307</v>
      </c>
      <c r="D60" t="s">
        <v>308</v>
      </c>
      <c r="E60" t="s">
        <v>211</v>
      </c>
      <c r="F60" t="s">
        <v>212</v>
      </c>
      <c r="G60" t="s">
        <v>22</v>
      </c>
      <c r="I60" t="s">
        <v>43</v>
      </c>
      <c r="J60" s="1">
        <v>409000</v>
      </c>
      <c r="K60" s="1">
        <v>409000</v>
      </c>
      <c r="L60" s="1">
        <f t="shared" si="0"/>
        <v>0</v>
      </c>
      <c r="M60" s="1">
        <v>294097.21707000001</v>
      </c>
      <c r="N60" s="8">
        <v>114902.78293</v>
      </c>
      <c r="O60" s="2">
        <v>1.6</v>
      </c>
      <c r="P60" s="8">
        <v>71814.239329999997</v>
      </c>
      <c r="Q60" s="7">
        <f t="shared" si="1"/>
        <v>114902.78292999999</v>
      </c>
      <c r="R60" s="7">
        <f t="shared" si="2"/>
        <v>71814.239331249992</v>
      </c>
    </row>
    <row r="61" spans="1:18" x14ac:dyDescent="0.25">
      <c r="A61" t="s">
        <v>309</v>
      </c>
      <c r="B61" t="s">
        <v>300</v>
      </c>
      <c r="C61" t="s">
        <v>310</v>
      </c>
      <c r="D61" t="s">
        <v>311</v>
      </c>
      <c r="E61" t="s">
        <v>134</v>
      </c>
      <c r="F61" t="s">
        <v>135</v>
      </c>
      <c r="G61" t="s">
        <v>22</v>
      </c>
      <c r="I61" t="s">
        <v>43</v>
      </c>
      <c r="J61" s="1">
        <v>504000</v>
      </c>
      <c r="K61" s="1">
        <v>504000</v>
      </c>
      <c r="L61" s="1">
        <f t="shared" si="0"/>
        <v>0</v>
      </c>
      <c r="M61" s="1">
        <v>37534</v>
      </c>
      <c r="N61" s="8">
        <v>466466</v>
      </c>
      <c r="O61" s="2">
        <v>1.8</v>
      </c>
      <c r="P61" s="8">
        <v>466466</v>
      </c>
      <c r="Q61" s="7">
        <f t="shared" si="1"/>
        <v>466466</v>
      </c>
      <c r="R61" s="7">
        <f t="shared" si="2"/>
        <v>259147.77777777778</v>
      </c>
    </row>
    <row r="62" spans="1:18" x14ac:dyDescent="0.25">
      <c r="A62" t="s">
        <v>312</v>
      </c>
      <c r="B62" t="s">
        <v>300</v>
      </c>
      <c r="C62" t="s">
        <v>313</v>
      </c>
      <c r="D62" t="s">
        <v>314</v>
      </c>
      <c r="E62" t="s">
        <v>303</v>
      </c>
      <c r="F62" t="s">
        <v>315</v>
      </c>
      <c r="G62" t="s">
        <v>22</v>
      </c>
      <c r="J62" s="1">
        <v>60000</v>
      </c>
      <c r="K62" s="1">
        <v>0</v>
      </c>
      <c r="L62" s="1">
        <f t="shared" si="0"/>
        <v>60000</v>
      </c>
      <c r="M62" s="1">
        <v>0</v>
      </c>
      <c r="N62" s="8">
        <v>0</v>
      </c>
      <c r="O62" s="2">
        <v>0.2</v>
      </c>
      <c r="P62" s="8">
        <v>0</v>
      </c>
      <c r="Q62" s="7">
        <f t="shared" si="1"/>
        <v>0</v>
      </c>
      <c r="R62" s="7">
        <f t="shared" si="2"/>
        <v>0</v>
      </c>
    </row>
    <row r="63" spans="1:18" x14ac:dyDescent="0.25">
      <c r="A63" t="s">
        <v>316</v>
      </c>
      <c r="B63" t="s">
        <v>300</v>
      </c>
      <c r="C63" t="s">
        <v>317</v>
      </c>
      <c r="D63" t="s">
        <v>318</v>
      </c>
      <c r="E63" t="s">
        <v>114</v>
      </c>
      <c r="F63" t="s">
        <v>319</v>
      </c>
      <c r="G63" t="s">
        <v>22</v>
      </c>
      <c r="I63" t="s">
        <v>43</v>
      </c>
      <c r="J63" s="1">
        <v>60000</v>
      </c>
      <c r="K63" s="1">
        <v>60000</v>
      </c>
      <c r="L63" s="1">
        <f t="shared" si="0"/>
        <v>0</v>
      </c>
      <c r="M63" s="1">
        <v>0</v>
      </c>
      <c r="N63" s="8">
        <v>60000</v>
      </c>
      <c r="O63" s="2">
        <v>0.2</v>
      </c>
      <c r="P63" s="8">
        <v>0</v>
      </c>
      <c r="Q63" s="7">
        <f t="shared" si="1"/>
        <v>60000</v>
      </c>
      <c r="R63" s="7">
        <f t="shared" si="2"/>
        <v>300000</v>
      </c>
    </row>
    <row r="64" spans="1:18" x14ac:dyDescent="0.25">
      <c r="A64" t="s">
        <v>320</v>
      </c>
      <c r="B64" t="s">
        <v>17</v>
      </c>
      <c r="C64" t="s">
        <v>321</v>
      </c>
      <c r="D64" t="s">
        <v>322</v>
      </c>
      <c r="E64" t="s">
        <v>211</v>
      </c>
      <c r="F64" t="s">
        <v>212</v>
      </c>
      <c r="G64" t="s">
        <v>22</v>
      </c>
      <c r="I64" t="s">
        <v>43</v>
      </c>
      <c r="J64" s="1">
        <v>512000</v>
      </c>
      <c r="K64" s="1">
        <v>512000</v>
      </c>
      <c r="L64" s="1">
        <f t="shared" si="0"/>
        <v>0</v>
      </c>
      <c r="M64" s="1">
        <v>0</v>
      </c>
      <c r="N64" s="8">
        <v>512000</v>
      </c>
      <c r="O64" s="2">
        <v>2</v>
      </c>
      <c r="P64" s="8">
        <v>256000</v>
      </c>
      <c r="Q64" s="7">
        <f t="shared" si="1"/>
        <v>512000</v>
      </c>
      <c r="R64" s="7">
        <f t="shared" si="2"/>
        <v>256000</v>
      </c>
    </row>
    <row r="65" spans="1:18" x14ac:dyDescent="0.25">
      <c r="A65" t="s">
        <v>323</v>
      </c>
      <c r="B65" t="s">
        <v>45</v>
      </c>
      <c r="C65" t="s">
        <v>324</v>
      </c>
      <c r="D65" t="s">
        <v>325</v>
      </c>
      <c r="E65" t="s">
        <v>99</v>
      </c>
      <c r="F65" t="s">
        <v>100</v>
      </c>
      <c r="G65" t="s">
        <v>22</v>
      </c>
      <c r="I65" t="s">
        <v>56</v>
      </c>
      <c r="J65" s="1">
        <v>250000</v>
      </c>
      <c r="K65" s="1">
        <v>250000</v>
      </c>
      <c r="L65" s="1">
        <f t="shared" si="0"/>
        <v>0</v>
      </c>
      <c r="M65" s="1">
        <v>0</v>
      </c>
      <c r="N65" s="8">
        <v>250000</v>
      </c>
      <c r="O65" s="2">
        <v>0.7</v>
      </c>
      <c r="P65" s="8">
        <v>0</v>
      </c>
      <c r="Q65" s="7">
        <f t="shared" si="1"/>
        <v>250000</v>
      </c>
      <c r="R65" s="7">
        <f t="shared" si="2"/>
        <v>357142.85714285716</v>
      </c>
    </row>
    <row r="66" spans="1:18" x14ac:dyDescent="0.25">
      <c r="A66" t="s">
        <v>326</v>
      </c>
      <c r="B66" t="s">
        <v>45</v>
      </c>
      <c r="C66" t="s">
        <v>327</v>
      </c>
      <c r="D66" t="s">
        <v>328</v>
      </c>
      <c r="E66" t="s">
        <v>153</v>
      </c>
      <c r="F66" t="s">
        <v>154</v>
      </c>
      <c r="G66" t="s">
        <v>22</v>
      </c>
      <c r="I66" t="s">
        <v>329</v>
      </c>
      <c r="J66" s="1">
        <v>889000</v>
      </c>
      <c r="K66" s="1">
        <v>889000</v>
      </c>
      <c r="L66" s="1">
        <f t="shared" si="0"/>
        <v>0</v>
      </c>
      <c r="M66" s="1">
        <v>689756.06753</v>
      </c>
      <c r="N66" s="8">
        <v>199243.93247</v>
      </c>
      <c r="O66" s="2">
        <v>3.3</v>
      </c>
      <c r="P66" s="8">
        <v>60376.949229999998</v>
      </c>
      <c r="Q66" s="7">
        <f t="shared" si="1"/>
        <v>199243.93247</v>
      </c>
      <c r="R66" s="7">
        <f t="shared" si="2"/>
        <v>60376.94923333334</v>
      </c>
    </row>
    <row r="67" spans="1:18" x14ac:dyDescent="0.25">
      <c r="A67" t="s">
        <v>330</v>
      </c>
      <c r="B67" t="s">
        <v>300</v>
      </c>
      <c r="C67" t="s">
        <v>331</v>
      </c>
      <c r="D67" t="s">
        <v>332</v>
      </c>
      <c r="E67" t="s">
        <v>266</v>
      </c>
      <c r="F67" t="s">
        <v>267</v>
      </c>
      <c r="G67" t="s">
        <v>22</v>
      </c>
      <c r="I67" t="s">
        <v>63</v>
      </c>
      <c r="J67" s="1">
        <v>60000</v>
      </c>
      <c r="K67" s="1">
        <v>60000</v>
      </c>
      <c r="L67" s="1">
        <f t="shared" ref="L67:L130" si="3">J67-K67</f>
        <v>0</v>
      </c>
      <c r="M67" s="1">
        <v>41526.604729999999</v>
      </c>
      <c r="N67" s="8">
        <v>18473.395270000001</v>
      </c>
      <c r="O67" s="2">
        <v>0.2</v>
      </c>
      <c r="P67" s="8">
        <v>92366.976349999997</v>
      </c>
      <c r="Q67" s="7">
        <f t="shared" ref="Q67:Q130" si="4">K67-M67</f>
        <v>18473.395270000001</v>
      </c>
      <c r="R67" s="7">
        <f t="shared" ref="R67:R130" si="5">Q67/O67</f>
        <v>92366.976349999997</v>
      </c>
    </row>
    <row r="68" spans="1:18" x14ac:dyDescent="0.25">
      <c r="A68" t="s">
        <v>333</v>
      </c>
      <c r="B68" t="s">
        <v>24</v>
      </c>
      <c r="C68" t="s">
        <v>334</v>
      </c>
      <c r="D68" t="s">
        <v>335</v>
      </c>
      <c r="E68" t="s">
        <v>140</v>
      </c>
      <c r="F68" t="s">
        <v>141</v>
      </c>
      <c r="G68" t="s">
        <v>22</v>
      </c>
      <c r="I68" t="s">
        <v>43</v>
      </c>
      <c r="J68" s="1">
        <v>60000</v>
      </c>
      <c r="K68" s="1">
        <v>60000</v>
      </c>
      <c r="L68" s="1">
        <f t="shared" si="3"/>
        <v>0</v>
      </c>
      <c r="M68" s="1">
        <v>0</v>
      </c>
      <c r="N68" s="8">
        <v>60000</v>
      </c>
      <c r="O68" s="2">
        <v>0.2</v>
      </c>
      <c r="P68" s="8">
        <v>0</v>
      </c>
      <c r="Q68" s="7">
        <f t="shared" si="4"/>
        <v>60000</v>
      </c>
      <c r="R68" s="7">
        <f t="shared" si="5"/>
        <v>300000</v>
      </c>
    </row>
    <row r="69" spans="1:18" x14ac:dyDescent="0.25">
      <c r="A69" t="s">
        <v>336</v>
      </c>
      <c r="B69" t="s">
        <v>102</v>
      </c>
      <c r="C69" t="s">
        <v>337</v>
      </c>
      <c r="D69" t="s">
        <v>338</v>
      </c>
      <c r="E69" t="s">
        <v>68</v>
      </c>
      <c r="F69" t="s">
        <v>339</v>
      </c>
      <c r="G69" t="s">
        <v>22</v>
      </c>
      <c r="I69" t="s">
        <v>340</v>
      </c>
      <c r="J69" s="1">
        <v>828000</v>
      </c>
      <c r="K69" s="1">
        <v>828000</v>
      </c>
      <c r="L69" s="1">
        <f t="shared" si="3"/>
        <v>0</v>
      </c>
      <c r="M69" s="1">
        <v>63285</v>
      </c>
      <c r="N69" s="8">
        <v>764715</v>
      </c>
      <c r="O69" s="2">
        <v>3.3</v>
      </c>
      <c r="P69" s="8">
        <v>254905</v>
      </c>
      <c r="Q69" s="7">
        <f t="shared" si="4"/>
        <v>764715</v>
      </c>
      <c r="R69" s="7">
        <f t="shared" si="5"/>
        <v>231731.81818181821</v>
      </c>
    </row>
    <row r="70" spans="1:18" x14ac:dyDescent="0.25">
      <c r="A70" t="s">
        <v>341</v>
      </c>
      <c r="B70" t="s">
        <v>102</v>
      </c>
      <c r="C70" t="s">
        <v>342</v>
      </c>
      <c r="D70" t="s">
        <v>343</v>
      </c>
      <c r="E70" t="s">
        <v>129</v>
      </c>
      <c r="F70" t="s">
        <v>130</v>
      </c>
      <c r="G70" t="s">
        <v>22</v>
      </c>
      <c r="J70" s="1">
        <v>0</v>
      </c>
      <c r="K70" s="1">
        <v>0</v>
      </c>
      <c r="L70" s="1">
        <f t="shared" si="3"/>
        <v>0</v>
      </c>
      <c r="M70" s="1">
        <v>0</v>
      </c>
      <c r="N70" s="8">
        <v>0</v>
      </c>
      <c r="O70" s="2">
        <v>1.5</v>
      </c>
      <c r="P70" s="8">
        <v>0</v>
      </c>
      <c r="Q70" s="7">
        <f t="shared" si="4"/>
        <v>0</v>
      </c>
      <c r="R70" s="7">
        <f t="shared" si="5"/>
        <v>0</v>
      </c>
    </row>
    <row r="71" spans="1:18" x14ac:dyDescent="0.25">
      <c r="A71" t="s">
        <v>344</v>
      </c>
      <c r="B71" t="s">
        <v>102</v>
      </c>
      <c r="C71" t="s">
        <v>345</v>
      </c>
      <c r="D71" t="s">
        <v>346</v>
      </c>
      <c r="E71" t="s">
        <v>347</v>
      </c>
      <c r="F71" t="s">
        <v>348</v>
      </c>
      <c r="G71" t="s">
        <v>22</v>
      </c>
      <c r="I71" t="s">
        <v>349</v>
      </c>
      <c r="J71" s="1">
        <v>0</v>
      </c>
      <c r="K71" s="1">
        <v>0</v>
      </c>
      <c r="L71" s="1">
        <f t="shared" si="3"/>
        <v>0</v>
      </c>
      <c r="M71" s="1">
        <v>118899</v>
      </c>
      <c r="N71" s="8">
        <v>-118899</v>
      </c>
      <c r="O71" s="2">
        <v>6.2</v>
      </c>
      <c r="P71" s="8">
        <v>-19816.5</v>
      </c>
      <c r="Q71" s="7">
        <f t="shared" si="4"/>
        <v>-118899</v>
      </c>
      <c r="R71" s="7">
        <f t="shared" si="5"/>
        <v>-19177.258064516129</v>
      </c>
    </row>
    <row r="72" spans="1:18" x14ac:dyDescent="0.25">
      <c r="A72" t="s">
        <v>350</v>
      </c>
      <c r="B72" t="s">
        <v>102</v>
      </c>
      <c r="C72" t="s">
        <v>351</v>
      </c>
      <c r="D72" t="s">
        <v>352</v>
      </c>
      <c r="E72" t="s">
        <v>124</v>
      </c>
      <c r="F72" t="s">
        <v>125</v>
      </c>
      <c r="G72" t="s">
        <v>22</v>
      </c>
      <c r="I72" t="s">
        <v>349</v>
      </c>
      <c r="J72" s="1">
        <v>0</v>
      </c>
      <c r="K72" s="1">
        <v>0</v>
      </c>
      <c r="L72" s="1">
        <f t="shared" si="3"/>
        <v>0</v>
      </c>
      <c r="M72" s="1">
        <v>46025</v>
      </c>
      <c r="N72" s="8">
        <v>-46025</v>
      </c>
      <c r="O72" s="2">
        <v>2.4</v>
      </c>
      <c r="P72" s="8">
        <v>-23012.5</v>
      </c>
      <c r="Q72" s="7">
        <f t="shared" si="4"/>
        <v>-46025</v>
      </c>
      <c r="R72" s="7">
        <f t="shared" si="5"/>
        <v>-19177.083333333336</v>
      </c>
    </row>
    <row r="73" spans="1:18" x14ac:dyDescent="0.25">
      <c r="A73" t="s">
        <v>353</v>
      </c>
      <c r="B73" t="s">
        <v>102</v>
      </c>
      <c r="C73" t="s">
        <v>354</v>
      </c>
      <c r="D73" t="s">
        <v>355</v>
      </c>
      <c r="E73" t="s">
        <v>134</v>
      </c>
      <c r="F73" t="s">
        <v>135</v>
      </c>
      <c r="G73" t="s">
        <v>22</v>
      </c>
      <c r="I73" t="s">
        <v>258</v>
      </c>
      <c r="J73" s="1">
        <v>582000</v>
      </c>
      <c r="K73" s="1">
        <v>582000</v>
      </c>
      <c r="L73" s="1">
        <f t="shared" si="3"/>
        <v>0</v>
      </c>
      <c r="M73" s="1">
        <v>0</v>
      </c>
      <c r="N73" s="8">
        <v>582000</v>
      </c>
      <c r="O73" s="2">
        <v>3.9</v>
      </c>
      <c r="P73" s="8">
        <v>194000</v>
      </c>
      <c r="Q73" s="7">
        <f t="shared" si="4"/>
        <v>582000</v>
      </c>
      <c r="R73" s="7">
        <f t="shared" si="5"/>
        <v>149230.76923076925</v>
      </c>
    </row>
    <row r="74" spans="1:18" x14ac:dyDescent="0.25">
      <c r="A74" t="s">
        <v>356</v>
      </c>
      <c r="B74" t="s">
        <v>102</v>
      </c>
      <c r="C74" t="s">
        <v>357</v>
      </c>
      <c r="D74" t="s">
        <v>358</v>
      </c>
      <c r="E74" t="s">
        <v>272</v>
      </c>
      <c r="F74" t="s">
        <v>273</v>
      </c>
      <c r="G74" t="s">
        <v>22</v>
      </c>
      <c r="I74" t="s">
        <v>56</v>
      </c>
      <c r="J74" s="1">
        <v>1352000</v>
      </c>
      <c r="K74" s="1">
        <v>1418000</v>
      </c>
      <c r="L74" s="1">
        <f t="shared" si="3"/>
        <v>-66000</v>
      </c>
      <c r="M74" s="1">
        <v>0</v>
      </c>
      <c r="N74" s="8">
        <v>1418000</v>
      </c>
      <c r="O74" s="2">
        <v>9.5</v>
      </c>
      <c r="P74" s="8">
        <v>157555.55556000001</v>
      </c>
      <c r="Q74" s="7">
        <f t="shared" si="4"/>
        <v>1418000</v>
      </c>
      <c r="R74" s="7">
        <f t="shared" si="5"/>
        <v>149263.15789473685</v>
      </c>
    </row>
    <row r="75" spans="1:18" x14ac:dyDescent="0.25">
      <c r="A75" t="s">
        <v>359</v>
      </c>
      <c r="B75" t="s">
        <v>102</v>
      </c>
      <c r="C75" t="s">
        <v>360</v>
      </c>
      <c r="D75" t="s">
        <v>361</v>
      </c>
      <c r="E75" t="s">
        <v>362</v>
      </c>
      <c r="F75" t="s">
        <v>363</v>
      </c>
      <c r="G75" t="s">
        <v>22</v>
      </c>
      <c r="J75" s="1">
        <v>0</v>
      </c>
      <c r="K75" s="1">
        <v>0</v>
      </c>
      <c r="L75" s="1">
        <f t="shared" si="3"/>
        <v>0</v>
      </c>
      <c r="M75" s="1">
        <v>0</v>
      </c>
      <c r="N75" s="8">
        <v>0</v>
      </c>
      <c r="O75" s="2">
        <v>4.0999999999999996</v>
      </c>
      <c r="P75" s="8">
        <v>0</v>
      </c>
      <c r="Q75" s="7">
        <f t="shared" si="4"/>
        <v>0</v>
      </c>
      <c r="R75" s="7">
        <f t="shared" si="5"/>
        <v>0</v>
      </c>
    </row>
    <row r="76" spans="1:18" x14ac:dyDescent="0.25">
      <c r="A76" t="s">
        <v>364</v>
      </c>
      <c r="B76" t="s">
        <v>102</v>
      </c>
      <c r="C76" t="s">
        <v>365</v>
      </c>
      <c r="D76" t="s">
        <v>366</v>
      </c>
      <c r="E76" t="s">
        <v>88</v>
      </c>
      <c r="F76" t="s">
        <v>367</v>
      </c>
      <c r="G76" t="s">
        <v>22</v>
      </c>
      <c r="I76" t="s">
        <v>368</v>
      </c>
      <c r="J76" s="1">
        <v>1774000</v>
      </c>
      <c r="K76" s="1">
        <v>1774000</v>
      </c>
      <c r="L76" s="1">
        <f t="shared" si="3"/>
        <v>0</v>
      </c>
      <c r="M76" s="1">
        <v>203278</v>
      </c>
      <c r="N76" s="8">
        <v>1570722</v>
      </c>
      <c r="O76" s="2">
        <v>10.6</v>
      </c>
      <c r="P76" s="8">
        <v>157072.20000000001</v>
      </c>
      <c r="Q76" s="7">
        <f t="shared" si="4"/>
        <v>1570722</v>
      </c>
      <c r="R76" s="7">
        <f t="shared" si="5"/>
        <v>148181.32075471699</v>
      </c>
    </row>
    <row r="77" spans="1:18" x14ac:dyDescent="0.25">
      <c r="A77" t="s">
        <v>369</v>
      </c>
      <c r="B77" t="s">
        <v>102</v>
      </c>
      <c r="C77" t="s">
        <v>370</v>
      </c>
      <c r="D77" t="s">
        <v>371</v>
      </c>
      <c r="E77" t="s">
        <v>187</v>
      </c>
      <c r="F77" t="s">
        <v>188</v>
      </c>
      <c r="G77" t="s">
        <v>22</v>
      </c>
      <c r="J77" s="1">
        <v>0</v>
      </c>
      <c r="K77" s="1">
        <v>0</v>
      </c>
      <c r="L77" s="1">
        <f t="shared" si="3"/>
        <v>0</v>
      </c>
      <c r="M77" s="1">
        <v>0</v>
      </c>
      <c r="N77" s="8">
        <v>0</v>
      </c>
      <c r="O77" s="2">
        <v>11.5</v>
      </c>
      <c r="P77" s="8">
        <v>0</v>
      </c>
      <c r="Q77" s="7">
        <f t="shared" si="4"/>
        <v>0</v>
      </c>
      <c r="R77" s="7">
        <f t="shared" si="5"/>
        <v>0</v>
      </c>
    </row>
    <row r="78" spans="1:18" x14ac:dyDescent="0.25">
      <c r="A78" t="s">
        <v>372</v>
      </c>
      <c r="B78" t="s">
        <v>102</v>
      </c>
      <c r="C78" t="s">
        <v>373</v>
      </c>
      <c r="D78" t="s">
        <v>374</v>
      </c>
      <c r="E78" t="s">
        <v>303</v>
      </c>
      <c r="F78" t="s">
        <v>304</v>
      </c>
      <c r="G78" t="s">
        <v>22</v>
      </c>
      <c r="J78" s="1">
        <v>0</v>
      </c>
      <c r="K78" s="1">
        <v>0</v>
      </c>
      <c r="L78" s="1">
        <f t="shared" si="3"/>
        <v>0</v>
      </c>
      <c r="M78" s="1">
        <v>0</v>
      </c>
      <c r="N78" s="8">
        <v>0</v>
      </c>
      <c r="O78" s="2">
        <v>9.1</v>
      </c>
      <c r="P78" s="8">
        <v>0</v>
      </c>
      <c r="Q78" s="7">
        <f t="shared" si="4"/>
        <v>0</v>
      </c>
      <c r="R78" s="7">
        <f t="shared" si="5"/>
        <v>0</v>
      </c>
    </row>
    <row r="79" spans="1:18" x14ac:dyDescent="0.25">
      <c r="A79" t="s">
        <v>375</v>
      </c>
      <c r="B79" t="s">
        <v>102</v>
      </c>
      <c r="C79" t="s">
        <v>376</v>
      </c>
      <c r="D79" t="s">
        <v>377</v>
      </c>
      <c r="E79" t="s">
        <v>164</v>
      </c>
      <c r="F79" t="s">
        <v>165</v>
      </c>
      <c r="G79" t="s">
        <v>22</v>
      </c>
      <c r="J79" s="1">
        <v>0</v>
      </c>
      <c r="K79" s="1">
        <v>0</v>
      </c>
      <c r="L79" s="1">
        <f t="shared" si="3"/>
        <v>0</v>
      </c>
      <c r="M79" s="1">
        <v>0</v>
      </c>
      <c r="N79" s="8">
        <v>0</v>
      </c>
      <c r="O79" s="2">
        <v>46.4</v>
      </c>
      <c r="P79" s="8">
        <v>0</v>
      </c>
      <c r="Q79" s="7">
        <f t="shared" si="4"/>
        <v>0</v>
      </c>
      <c r="R79" s="7">
        <f t="shared" si="5"/>
        <v>0</v>
      </c>
    </row>
    <row r="80" spans="1:18" x14ac:dyDescent="0.25">
      <c r="A80" t="s">
        <v>378</v>
      </c>
      <c r="B80" t="s">
        <v>102</v>
      </c>
      <c r="C80" t="s">
        <v>379</v>
      </c>
      <c r="D80" t="s">
        <v>380</v>
      </c>
      <c r="E80" t="s">
        <v>78</v>
      </c>
      <c r="F80" t="s">
        <v>381</v>
      </c>
      <c r="G80" t="s">
        <v>22</v>
      </c>
      <c r="J80" s="1">
        <v>0</v>
      </c>
      <c r="K80" s="1">
        <v>0</v>
      </c>
      <c r="L80" s="1">
        <f t="shared" si="3"/>
        <v>0</v>
      </c>
      <c r="M80" s="1">
        <v>0</v>
      </c>
      <c r="N80" s="8">
        <v>0</v>
      </c>
      <c r="O80" s="2">
        <v>9</v>
      </c>
      <c r="P80" s="8">
        <v>0</v>
      </c>
      <c r="Q80" s="7">
        <f t="shared" si="4"/>
        <v>0</v>
      </c>
      <c r="R80" s="7">
        <f t="shared" si="5"/>
        <v>0</v>
      </c>
    </row>
    <row r="81" spans="1:18" x14ac:dyDescent="0.25">
      <c r="A81" t="s">
        <v>382</v>
      </c>
      <c r="B81" t="s">
        <v>102</v>
      </c>
      <c r="C81" t="s">
        <v>383</v>
      </c>
      <c r="D81" t="s">
        <v>384</v>
      </c>
      <c r="E81" t="s">
        <v>99</v>
      </c>
      <c r="F81" t="s">
        <v>100</v>
      </c>
      <c r="G81" t="s">
        <v>22</v>
      </c>
      <c r="J81" s="1">
        <v>0</v>
      </c>
      <c r="K81" s="1">
        <v>0</v>
      </c>
      <c r="L81" s="1">
        <f t="shared" si="3"/>
        <v>0</v>
      </c>
      <c r="M81" s="1">
        <v>0</v>
      </c>
      <c r="N81" s="8">
        <v>0</v>
      </c>
      <c r="O81" s="2">
        <v>23.9</v>
      </c>
      <c r="P81" s="8">
        <v>0</v>
      </c>
      <c r="Q81" s="7">
        <f t="shared" si="4"/>
        <v>0</v>
      </c>
      <c r="R81" s="7">
        <f t="shared" si="5"/>
        <v>0</v>
      </c>
    </row>
    <row r="82" spans="1:18" x14ac:dyDescent="0.25">
      <c r="A82" t="s">
        <v>385</v>
      </c>
      <c r="B82" t="s">
        <v>102</v>
      </c>
      <c r="C82" t="s">
        <v>386</v>
      </c>
      <c r="D82" t="s">
        <v>387</v>
      </c>
      <c r="E82" t="s">
        <v>303</v>
      </c>
      <c r="F82" t="s">
        <v>388</v>
      </c>
      <c r="G82" t="s">
        <v>22</v>
      </c>
      <c r="J82" s="1">
        <v>0</v>
      </c>
      <c r="K82" s="1">
        <v>0</v>
      </c>
      <c r="L82" s="1">
        <f t="shared" si="3"/>
        <v>0</v>
      </c>
      <c r="M82" s="1">
        <v>0</v>
      </c>
      <c r="N82" s="8">
        <v>0</v>
      </c>
      <c r="O82" s="2">
        <v>8.8000000000000007</v>
      </c>
      <c r="P82" s="8">
        <v>0</v>
      </c>
      <c r="Q82" s="7">
        <f t="shared" si="4"/>
        <v>0</v>
      </c>
      <c r="R82" s="7">
        <f t="shared" si="5"/>
        <v>0</v>
      </c>
    </row>
    <row r="83" spans="1:18" x14ac:dyDescent="0.25">
      <c r="A83" t="s">
        <v>389</v>
      </c>
      <c r="B83" t="s">
        <v>102</v>
      </c>
      <c r="C83" t="s">
        <v>390</v>
      </c>
      <c r="D83" t="s">
        <v>391</v>
      </c>
      <c r="E83" t="s">
        <v>206</v>
      </c>
      <c r="F83" t="s">
        <v>207</v>
      </c>
      <c r="G83" t="s">
        <v>22</v>
      </c>
      <c r="I83" t="s">
        <v>392</v>
      </c>
      <c r="J83" s="1">
        <v>668000</v>
      </c>
      <c r="K83" s="1">
        <v>668000</v>
      </c>
      <c r="L83" s="1">
        <f t="shared" si="3"/>
        <v>0</v>
      </c>
      <c r="M83" s="1">
        <v>76709</v>
      </c>
      <c r="N83" s="8">
        <v>591291</v>
      </c>
      <c r="O83" s="2">
        <v>4</v>
      </c>
      <c r="P83" s="8">
        <v>147822.75</v>
      </c>
      <c r="Q83" s="7">
        <f t="shared" si="4"/>
        <v>591291</v>
      </c>
      <c r="R83" s="7">
        <f t="shared" si="5"/>
        <v>147822.75</v>
      </c>
    </row>
    <row r="84" spans="1:18" x14ac:dyDescent="0.25">
      <c r="A84" t="s">
        <v>393</v>
      </c>
      <c r="B84" t="s">
        <v>102</v>
      </c>
      <c r="C84" t="s">
        <v>394</v>
      </c>
      <c r="D84" t="s">
        <v>395</v>
      </c>
      <c r="E84" t="s">
        <v>41</v>
      </c>
      <c r="F84" t="s">
        <v>42</v>
      </c>
      <c r="G84" t="s">
        <v>22</v>
      </c>
      <c r="I84" t="s">
        <v>349</v>
      </c>
      <c r="J84" s="1">
        <v>0</v>
      </c>
      <c r="K84" s="1">
        <v>0</v>
      </c>
      <c r="L84" s="1">
        <f t="shared" si="3"/>
        <v>0</v>
      </c>
      <c r="M84" s="1">
        <v>34519</v>
      </c>
      <c r="N84" s="8">
        <v>-34519</v>
      </c>
      <c r="O84" s="2">
        <v>1.8</v>
      </c>
      <c r="P84" s="8">
        <v>-34519</v>
      </c>
      <c r="Q84" s="7">
        <f t="shared" si="4"/>
        <v>-34519</v>
      </c>
      <c r="R84" s="7">
        <f t="shared" si="5"/>
        <v>-19177.222222222223</v>
      </c>
    </row>
    <row r="85" spans="1:18" x14ac:dyDescent="0.25">
      <c r="A85" t="s">
        <v>396</v>
      </c>
      <c r="B85" t="s">
        <v>102</v>
      </c>
      <c r="C85" t="s">
        <v>397</v>
      </c>
      <c r="D85" t="s">
        <v>355</v>
      </c>
      <c r="E85" t="s">
        <v>134</v>
      </c>
      <c r="F85" t="s">
        <v>135</v>
      </c>
      <c r="G85" t="s">
        <v>22</v>
      </c>
      <c r="I85" t="s">
        <v>258</v>
      </c>
      <c r="J85" s="1">
        <v>432000</v>
      </c>
      <c r="K85" s="1">
        <v>432000</v>
      </c>
      <c r="L85" s="1">
        <f t="shared" si="3"/>
        <v>0</v>
      </c>
      <c r="M85" s="1">
        <v>0</v>
      </c>
      <c r="N85" s="8">
        <v>432000</v>
      </c>
      <c r="O85" s="2">
        <v>2.9</v>
      </c>
      <c r="P85" s="8">
        <v>216000</v>
      </c>
      <c r="Q85" s="7">
        <f t="shared" si="4"/>
        <v>432000</v>
      </c>
      <c r="R85" s="7">
        <f t="shared" si="5"/>
        <v>148965.5172413793</v>
      </c>
    </row>
    <row r="86" spans="1:18" x14ac:dyDescent="0.25">
      <c r="A86" t="s">
        <v>398</v>
      </c>
      <c r="B86" t="s">
        <v>102</v>
      </c>
      <c r="C86" t="s">
        <v>399</v>
      </c>
      <c r="D86" t="s">
        <v>400</v>
      </c>
      <c r="E86" t="s">
        <v>48</v>
      </c>
      <c r="F86" t="s">
        <v>401</v>
      </c>
      <c r="G86" t="s">
        <v>22</v>
      </c>
      <c r="J86" s="1">
        <v>0</v>
      </c>
      <c r="K86" s="1">
        <v>0</v>
      </c>
      <c r="L86" s="1">
        <f t="shared" si="3"/>
        <v>0</v>
      </c>
      <c r="M86" s="1">
        <v>0</v>
      </c>
      <c r="N86" s="8">
        <v>0</v>
      </c>
      <c r="O86" s="2">
        <v>2.2999999999999998</v>
      </c>
      <c r="P86" s="8">
        <v>0</v>
      </c>
      <c r="Q86" s="7">
        <f t="shared" si="4"/>
        <v>0</v>
      </c>
      <c r="R86" s="7">
        <f t="shared" si="5"/>
        <v>0</v>
      </c>
    </row>
    <row r="87" spans="1:18" x14ac:dyDescent="0.25">
      <c r="A87" t="s">
        <v>402</v>
      </c>
      <c r="B87" t="s">
        <v>102</v>
      </c>
      <c r="C87" t="s">
        <v>403</v>
      </c>
      <c r="D87" t="s">
        <v>404</v>
      </c>
      <c r="E87" t="s">
        <v>54</v>
      </c>
      <c r="F87" t="s">
        <v>405</v>
      </c>
      <c r="G87" t="s">
        <v>22</v>
      </c>
      <c r="J87" s="1">
        <v>0</v>
      </c>
      <c r="K87" s="1">
        <v>0</v>
      </c>
      <c r="L87" s="1">
        <f t="shared" si="3"/>
        <v>0</v>
      </c>
      <c r="M87" s="1">
        <v>0</v>
      </c>
      <c r="N87" s="8">
        <v>0</v>
      </c>
      <c r="O87" s="2">
        <v>15.4</v>
      </c>
      <c r="P87" s="8">
        <v>0</v>
      </c>
      <c r="Q87" s="7">
        <f t="shared" si="4"/>
        <v>0</v>
      </c>
      <c r="R87" s="7">
        <f t="shared" si="5"/>
        <v>0</v>
      </c>
    </row>
    <row r="88" spans="1:18" x14ac:dyDescent="0.25">
      <c r="A88" t="s">
        <v>406</v>
      </c>
      <c r="B88" t="s">
        <v>102</v>
      </c>
      <c r="C88" t="s">
        <v>407</v>
      </c>
      <c r="D88" t="s">
        <v>408</v>
      </c>
      <c r="E88" t="s">
        <v>129</v>
      </c>
      <c r="F88" t="s">
        <v>409</v>
      </c>
      <c r="G88" t="s">
        <v>22</v>
      </c>
      <c r="J88" s="1">
        <v>0</v>
      </c>
      <c r="K88" s="1">
        <v>0</v>
      </c>
      <c r="L88" s="1">
        <f t="shared" si="3"/>
        <v>0</v>
      </c>
      <c r="M88" s="1">
        <v>0</v>
      </c>
      <c r="N88" s="8">
        <v>0</v>
      </c>
      <c r="O88" s="2">
        <v>12.7</v>
      </c>
      <c r="P88" s="8">
        <v>0</v>
      </c>
      <c r="Q88" s="7">
        <f t="shared" si="4"/>
        <v>0</v>
      </c>
      <c r="R88" s="7">
        <f t="shared" si="5"/>
        <v>0</v>
      </c>
    </row>
    <row r="89" spans="1:18" x14ac:dyDescent="0.25">
      <c r="A89" t="s">
        <v>410</v>
      </c>
      <c r="B89" t="s">
        <v>102</v>
      </c>
      <c r="C89" t="s">
        <v>411</v>
      </c>
      <c r="D89" t="s">
        <v>412</v>
      </c>
      <c r="E89" t="s">
        <v>35</v>
      </c>
      <c r="F89" t="s">
        <v>36</v>
      </c>
      <c r="G89" t="s">
        <v>22</v>
      </c>
      <c r="I89" t="s">
        <v>63</v>
      </c>
      <c r="J89" s="1">
        <v>254000</v>
      </c>
      <c r="K89" s="1">
        <v>254000</v>
      </c>
      <c r="L89" s="1">
        <f t="shared" si="3"/>
        <v>0</v>
      </c>
      <c r="M89" s="1">
        <v>0</v>
      </c>
      <c r="N89" s="8">
        <v>254000</v>
      </c>
      <c r="O89" s="2">
        <v>1.7</v>
      </c>
      <c r="P89" s="8">
        <v>254000</v>
      </c>
      <c r="Q89" s="7">
        <f t="shared" si="4"/>
        <v>254000</v>
      </c>
      <c r="R89" s="7">
        <f t="shared" si="5"/>
        <v>149411.76470588235</v>
      </c>
    </row>
    <row r="90" spans="1:18" x14ac:dyDescent="0.25">
      <c r="A90" t="s">
        <v>413</v>
      </c>
      <c r="B90" t="s">
        <v>102</v>
      </c>
      <c r="C90" t="s">
        <v>414</v>
      </c>
      <c r="D90" t="s">
        <v>412</v>
      </c>
      <c r="E90" t="s">
        <v>35</v>
      </c>
      <c r="F90" t="s">
        <v>36</v>
      </c>
      <c r="G90" t="s">
        <v>22</v>
      </c>
      <c r="J90" s="1">
        <v>0</v>
      </c>
      <c r="K90" s="1">
        <v>0</v>
      </c>
      <c r="L90" s="1">
        <f t="shared" si="3"/>
        <v>0</v>
      </c>
      <c r="M90" s="1">
        <v>0</v>
      </c>
      <c r="N90" s="8">
        <v>0</v>
      </c>
      <c r="O90" s="2">
        <v>22</v>
      </c>
      <c r="P90" s="8">
        <v>0</v>
      </c>
      <c r="Q90" s="7">
        <f t="shared" si="4"/>
        <v>0</v>
      </c>
      <c r="R90" s="7">
        <f t="shared" si="5"/>
        <v>0</v>
      </c>
    </row>
    <row r="91" spans="1:18" x14ac:dyDescent="0.25">
      <c r="A91" t="s">
        <v>415</v>
      </c>
      <c r="B91" t="s">
        <v>102</v>
      </c>
      <c r="C91" t="s">
        <v>416</v>
      </c>
      <c r="D91" t="s">
        <v>417</v>
      </c>
      <c r="E91" t="s">
        <v>99</v>
      </c>
      <c r="F91" t="s">
        <v>418</v>
      </c>
      <c r="G91" t="s">
        <v>22</v>
      </c>
      <c r="I91" t="s">
        <v>349</v>
      </c>
      <c r="J91" s="1">
        <v>0</v>
      </c>
      <c r="K91" s="1">
        <v>0</v>
      </c>
      <c r="L91" s="1">
        <f t="shared" si="3"/>
        <v>0</v>
      </c>
      <c r="M91" s="1">
        <v>30684</v>
      </c>
      <c r="N91" s="8">
        <v>-30684</v>
      </c>
      <c r="O91" s="2">
        <v>1.6</v>
      </c>
      <c r="P91" s="8">
        <v>-30684</v>
      </c>
      <c r="Q91" s="7">
        <f t="shared" si="4"/>
        <v>-30684</v>
      </c>
      <c r="R91" s="7">
        <f t="shared" si="5"/>
        <v>-19177.5</v>
      </c>
    </row>
    <row r="92" spans="1:18" x14ac:dyDescent="0.25">
      <c r="A92" t="s">
        <v>419</v>
      </c>
      <c r="B92" t="s">
        <v>102</v>
      </c>
      <c r="C92" t="s">
        <v>420</v>
      </c>
      <c r="D92" t="s">
        <v>421</v>
      </c>
      <c r="E92" t="s">
        <v>68</v>
      </c>
      <c r="F92" t="s">
        <v>422</v>
      </c>
      <c r="G92" t="s">
        <v>22</v>
      </c>
      <c r="I92" t="s">
        <v>258</v>
      </c>
      <c r="J92" s="1">
        <v>1176000</v>
      </c>
      <c r="K92" s="1">
        <v>1176000</v>
      </c>
      <c r="L92" s="1">
        <f t="shared" si="3"/>
        <v>0</v>
      </c>
      <c r="M92" s="1">
        <v>0</v>
      </c>
      <c r="N92" s="8">
        <v>1176000</v>
      </c>
      <c r="O92" s="2">
        <v>6.7</v>
      </c>
      <c r="P92" s="8">
        <v>196000</v>
      </c>
      <c r="Q92" s="7">
        <f t="shared" si="4"/>
        <v>1176000</v>
      </c>
      <c r="R92" s="7">
        <f t="shared" si="5"/>
        <v>175522.38805970148</v>
      </c>
    </row>
    <row r="93" spans="1:18" x14ac:dyDescent="0.25">
      <c r="A93" t="s">
        <v>423</v>
      </c>
      <c r="B93" t="s">
        <v>102</v>
      </c>
      <c r="C93" t="s">
        <v>424</v>
      </c>
      <c r="D93" t="s">
        <v>425</v>
      </c>
      <c r="E93" t="s">
        <v>426</v>
      </c>
      <c r="F93" t="s">
        <v>427</v>
      </c>
      <c r="G93" t="s">
        <v>22</v>
      </c>
      <c r="J93" s="1">
        <v>0</v>
      </c>
      <c r="K93" s="1">
        <v>0</v>
      </c>
      <c r="L93" s="1">
        <f t="shared" si="3"/>
        <v>0</v>
      </c>
      <c r="M93" s="1">
        <v>0</v>
      </c>
      <c r="N93" s="8">
        <v>0</v>
      </c>
      <c r="O93" s="2">
        <v>0.5</v>
      </c>
      <c r="P93" s="8">
        <v>0</v>
      </c>
      <c r="Q93" s="7">
        <f t="shared" si="4"/>
        <v>0</v>
      </c>
      <c r="R93" s="7">
        <f t="shared" si="5"/>
        <v>0</v>
      </c>
    </row>
    <row r="94" spans="1:18" x14ac:dyDescent="0.25">
      <c r="A94" t="s">
        <v>428</v>
      </c>
      <c r="B94" t="s">
        <v>102</v>
      </c>
      <c r="C94" t="s">
        <v>429</v>
      </c>
      <c r="D94" t="s">
        <v>430</v>
      </c>
      <c r="E94" t="s">
        <v>272</v>
      </c>
      <c r="F94" t="s">
        <v>273</v>
      </c>
      <c r="G94" t="s">
        <v>22</v>
      </c>
      <c r="J94" s="1">
        <v>0</v>
      </c>
      <c r="K94" s="1">
        <v>0</v>
      </c>
      <c r="L94" s="1">
        <f t="shared" si="3"/>
        <v>0</v>
      </c>
      <c r="M94" s="1">
        <v>0</v>
      </c>
      <c r="N94" s="8">
        <v>0</v>
      </c>
      <c r="O94" s="2">
        <v>6.7</v>
      </c>
      <c r="P94" s="8">
        <v>0</v>
      </c>
      <c r="Q94" s="7">
        <f t="shared" si="4"/>
        <v>0</v>
      </c>
      <c r="R94" s="7">
        <f t="shared" si="5"/>
        <v>0</v>
      </c>
    </row>
    <row r="95" spans="1:18" x14ac:dyDescent="0.25">
      <c r="A95" t="s">
        <v>431</v>
      </c>
      <c r="B95" t="s">
        <v>102</v>
      </c>
      <c r="C95" t="s">
        <v>432</v>
      </c>
      <c r="D95" t="s">
        <v>433</v>
      </c>
      <c r="E95" t="s">
        <v>434</v>
      </c>
      <c r="F95" t="s">
        <v>435</v>
      </c>
      <c r="G95" t="s">
        <v>22</v>
      </c>
      <c r="I95" t="s">
        <v>436</v>
      </c>
      <c r="J95" s="1">
        <v>1534000</v>
      </c>
      <c r="K95" s="1">
        <v>1534000</v>
      </c>
      <c r="L95" s="1">
        <f t="shared" si="3"/>
        <v>0</v>
      </c>
      <c r="M95" s="1">
        <v>1246141.0904999999</v>
      </c>
      <c r="N95" s="8">
        <v>287858.90950000001</v>
      </c>
      <c r="O95" s="2">
        <v>5.5</v>
      </c>
      <c r="P95" s="8">
        <v>52337.983549999997</v>
      </c>
      <c r="Q95" s="7">
        <f t="shared" si="4"/>
        <v>287858.90950000007</v>
      </c>
      <c r="R95" s="7">
        <f t="shared" si="5"/>
        <v>52337.983545454561</v>
      </c>
    </row>
    <row r="96" spans="1:18" x14ac:dyDescent="0.25">
      <c r="A96" t="s">
        <v>437</v>
      </c>
      <c r="B96" t="s">
        <v>102</v>
      </c>
      <c r="C96" t="s">
        <v>438</v>
      </c>
      <c r="D96" t="s">
        <v>439</v>
      </c>
      <c r="E96" t="s">
        <v>440</v>
      </c>
      <c r="F96" t="s">
        <v>441</v>
      </c>
      <c r="G96" t="s">
        <v>22</v>
      </c>
      <c r="I96" t="s">
        <v>442</v>
      </c>
      <c r="J96" s="1">
        <v>30000</v>
      </c>
      <c r="K96" s="1">
        <v>30000</v>
      </c>
      <c r="L96" s="1">
        <f t="shared" si="3"/>
        <v>0</v>
      </c>
      <c r="M96" s="1">
        <v>22657.11074</v>
      </c>
      <c r="N96" s="8">
        <v>7342.8892599999999</v>
      </c>
      <c r="O96" s="2">
        <v>0.1</v>
      </c>
      <c r="P96" s="8">
        <v>73428.892640000005</v>
      </c>
      <c r="Q96" s="7">
        <f t="shared" si="4"/>
        <v>7342.8892599999999</v>
      </c>
      <c r="R96" s="7">
        <f t="shared" si="5"/>
        <v>73428.892599999992</v>
      </c>
    </row>
    <row r="97" spans="1:18" x14ac:dyDescent="0.25">
      <c r="A97" t="s">
        <v>443</v>
      </c>
      <c r="B97" t="s">
        <v>102</v>
      </c>
      <c r="C97" t="s">
        <v>444</v>
      </c>
      <c r="D97" t="s">
        <v>445</v>
      </c>
      <c r="E97" t="s">
        <v>347</v>
      </c>
      <c r="F97" t="s">
        <v>446</v>
      </c>
      <c r="G97" t="s">
        <v>22</v>
      </c>
      <c r="I97" t="s">
        <v>43</v>
      </c>
      <c r="J97" s="1">
        <v>476000</v>
      </c>
      <c r="K97" s="1">
        <v>476000</v>
      </c>
      <c r="L97" s="1">
        <f t="shared" si="3"/>
        <v>0</v>
      </c>
      <c r="M97" s="1">
        <v>420471.88251999998</v>
      </c>
      <c r="N97" s="8">
        <v>55528.117480000001</v>
      </c>
      <c r="O97" s="2">
        <v>1.7</v>
      </c>
      <c r="P97" s="8">
        <v>32663.59852</v>
      </c>
      <c r="Q97" s="7">
        <f t="shared" si="4"/>
        <v>55528.117480000015</v>
      </c>
      <c r="R97" s="7">
        <f t="shared" si="5"/>
        <v>32663.598517647068</v>
      </c>
    </row>
    <row r="98" spans="1:18" x14ac:dyDescent="0.25">
      <c r="A98" t="s">
        <v>447</v>
      </c>
      <c r="B98" t="s">
        <v>448</v>
      </c>
      <c r="C98" t="s">
        <v>449</v>
      </c>
      <c r="D98" t="s">
        <v>450</v>
      </c>
      <c r="E98" t="s">
        <v>99</v>
      </c>
      <c r="F98" t="s">
        <v>100</v>
      </c>
      <c r="G98" t="s">
        <v>22</v>
      </c>
      <c r="I98" t="s">
        <v>56</v>
      </c>
      <c r="J98" s="1">
        <v>308000</v>
      </c>
      <c r="K98" s="1">
        <v>308000</v>
      </c>
      <c r="L98" s="1">
        <f t="shared" si="3"/>
        <v>0</v>
      </c>
      <c r="M98" s="1">
        <v>0</v>
      </c>
      <c r="N98" s="8">
        <v>308000</v>
      </c>
      <c r="O98" s="2">
        <v>1.2</v>
      </c>
      <c r="P98" s="8">
        <v>308000</v>
      </c>
      <c r="Q98" s="7">
        <f t="shared" si="4"/>
        <v>308000</v>
      </c>
      <c r="R98" s="7">
        <f t="shared" si="5"/>
        <v>256666.66666666669</v>
      </c>
    </row>
    <row r="99" spans="1:18" x14ac:dyDescent="0.25">
      <c r="A99" t="s">
        <v>451</v>
      </c>
      <c r="B99" t="s">
        <v>448</v>
      </c>
      <c r="C99" t="s">
        <v>452</v>
      </c>
      <c r="D99" t="s">
        <v>453</v>
      </c>
      <c r="E99" t="s">
        <v>454</v>
      </c>
      <c r="F99" t="s">
        <v>455</v>
      </c>
      <c r="G99" t="s">
        <v>22</v>
      </c>
      <c r="J99" s="1">
        <v>0</v>
      </c>
      <c r="K99" s="1">
        <v>0</v>
      </c>
      <c r="L99" s="1">
        <f t="shared" si="3"/>
        <v>0</v>
      </c>
      <c r="M99" s="1">
        <v>0</v>
      </c>
      <c r="N99" s="8">
        <v>0</v>
      </c>
      <c r="O99" s="2">
        <v>1.2</v>
      </c>
      <c r="P99" s="8">
        <v>0</v>
      </c>
      <c r="Q99" s="7">
        <f t="shared" si="4"/>
        <v>0</v>
      </c>
      <c r="R99" s="7">
        <f t="shared" si="5"/>
        <v>0</v>
      </c>
    </row>
    <row r="100" spans="1:18" x14ac:dyDescent="0.25">
      <c r="A100" t="s">
        <v>456</v>
      </c>
      <c r="B100" t="s">
        <v>448</v>
      </c>
      <c r="C100" t="s">
        <v>457</v>
      </c>
      <c r="D100" t="s">
        <v>458</v>
      </c>
      <c r="E100" t="s">
        <v>54</v>
      </c>
      <c r="F100" t="s">
        <v>459</v>
      </c>
      <c r="G100" t="s">
        <v>22</v>
      </c>
      <c r="J100" s="1">
        <v>0</v>
      </c>
      <c r="K100" s="1">
        <v>0</v>
      </c>
      <c r="L100" s="1">
        <f t="shared" si="3"/>
        <v>0</v>
      </c>
      <c r="M100" s="1">
        <v>0</v>
      </c>
      <c r="N100" s="8">
        <v>0</v>
      </c>
      <c r="O100" s="2">
        <v>3.7</v>
      </c>
      <c r="P100" s="8">
        <v>0</v>
      </c>
      <c r="Q100" s="7">
        <f t="shared" si="4"/>
        <v>0</v>
      </c>
      <c r="R100" s="7">
        <f t="shared" si="5"/>
        <v>0</v>
      </c>
    </row>
    <row r="101" spans="1:18" x14ac:dyDescent="0.25">
      <c r="A101" t="s">
        <v>460</v>
      </c>
      <c r="B101" t="s">
        <v>448</v>
      </c>
      <c r="C101" t="s">
        <v>461</v>
      </c>
      <c r="D101" t="s">
        <v>462</v>
      </c>
      <c r="E101" t="s">
        <v>272</v>
      </c>
      <c r="F101" t="s">
        <v>273</v>
      </c>
      <c r="G101" t="s">
        <v>22</v>
      </c>
      <c r="J101" s="1">
        <v>1816000</v>
      </c>
      <c r="K101" s="1">
        <v>0</v>
      </c>
      <c r="L101" s="1">
        <f t="shared" si="3"/>
        <v>1816000</v>
      </c>
      <c r="M101" s="1">
        <v>0</v>
      </c>
      <c r="N101" s="8">
        <v>0</v>
      </c>
      <c r="O101" s="2">
        <v>12.8</v>
      </c>
      <c r="P101" s="8">
        <v>0</v>
      </c>
      <c r="Q101" s="7">
        <f t="shared" si="4"/>
        <v>0</v>
      </c>
      <c r="R101" s="7">
        <f t="shared" si="5"/>
        <v>0</v>
      </c>
    </row>
    <row r="102" spans="1:18" x14ac:dyDescent="0.25">
      <c r="A102" t="s">
        <v>463</v>
      </c>
      <c r="B102" t="s">
        <v>448</v>
      </c>
      <c r="C102" t="s">
        <v>464</v>
      </c>
      <c r="D102" t="s">
        <v>465</v>
      </c>
      <c r="E102" t="s">
        <v>99</v>
      </c>
      <c r="F102" t="s">
        <v>418</v>
      </c>
      <c r="G102" t="s">
        <v>22</v>
      </c>
      <c r="I102" t="s">
        <v>466</v>
      </c>
      <c r="J102" s="1">
        <v>0</v>
      </c>
      <c r="K102" s="1">
        <v>0</v>
      </c>
      <c r="L102" s="1">
        <f t="shared" si="3"/>
        <v>0</v>
      </c>
      <c r="M102" s="1">
        <v>56919</v>
      </c>
      <c r="N102" s="8">
        <v>-56919</v>
      </c>
      <c r="O102" s="2">
        <v>2.1</v>
      </c>
      <c r="P102" s="8">
        <v>-28459.5</v>
      </c>
      <c r="Q102" s="7">
        <f t="shared" si="4"/>
        <v>-56919</v>
      </c>
      <c r="R102" s="7">
        <f t="shared" si="5"/>
        <v>-27104.285714285714</v>
      </c>
    </row>
    <row r="103" spans="1:18" x14ac:dyDescent="0.25">
      <c r="A103" t="s">
        <v>467</v>
      </c>
      <c r="B103" t="s">
        <v>448</v>
      </c>
      <c r="C103" t="s">
        <v>468</v>
      </c>
      <c r="D103" t="s">
        <v>469</v>
      </c>
      <c r="E103" t="s">
        <v>169</v>
      </c>
      <c r="F103" t="s">
        <v>170</v>
      </c>
      <c r="G103" t="s">
        <v>22</v>
      </c>
      <c r="J103" s="1">
        <v>0</v>
      </c>
      <c r="K103" s="1">
        <v>0</v>
      </c>
      <c r="L103" s="1">
        <f t="shared" si="3"/>
        <v>0</v>
      </c>
      <c r="M103" s="1">
        <v>0</v>
      </c>
      <c r="N103" s="8">
        <v>0</v>
      </c>
      <c r="O103" s="2">
        <v>2</v>
      </c>
      <c r="P103" s="8">
        <v>0</v>
      </c>
      <c r="Q103" s="7">
        <f t="shared" si="4"/>
        <v>0</v>
      </c>
      <c r="R103" s="7">
        <f t="shared" si="5"/>
        <v>0</v>
      </c>
    </row>
    <row r="104" spans="1:18" x14ac:dyDescent="0.25">
      <c r="A104" t="s">
        <v>470</v>
      </c>
      <c r="B104" t="s">
        <v>448</v>
      </c>
      <c r="C104" t="s">
        <v>471</v>
      </c>
      <c r="D104" t="s">
        <v>472</v>
      </c>
      <c r="E104" t="s">
        <v>169</v>
      </c>
      <c r="F104" t="s">
        <v>170</v>
      </c>
      <c r="G104" t="s">
        <v>22</v>
      </c>
      <c r="I104" t="s">
        <v>466</v>
      </c>
      <c r="J104" s="1">
        <v>0</v>
      </c>
      <c r="K104" s="1">
        <v>0</v>
      </c>
      <c r="L104" s="1">
        <f t="shared" si="3"/>
        <v>0</v>
      </c>
      <c r="M104" s="1">
        <v>90649</v>
      </c>
      <c r="N104" s="8">
        <v>-90649</v>
      </c>
      <c r="O104" s="2">
        <v>4.3</v>
      </c>
      <c r="P104" s="8">
        <v>-22662.25</v>
      </c>
      <c r="Q104" s="7">
        <f t="shared" si="4"/>
        <v>-90649</v>
      </c>
      <c r="R104" s="7">
        <f t="shared" si="5"/>
        <v>-21081.162790697676</v>
      </c>
    </row>
    <row r="105" spans="1:18" x14ac:dyDescent="0.25">
      <c r="A105" t="s">
        <v>473</v>
      </c>
      <c r="B105" t="s">
        <v>448</v>
      </c>
      <c r="C105" t="s">
        <v>474</v>
      </c>
      <c r="D105" t="s">
        <v>475</v>
      </c>
      <c r="E105" t="s">
        <v>145</v>
      </c>
      <c r="F105" t="s">
        <v>146</v>
      </c>
      <c r="G105" t="s">
        <v>22</v>
      </c>
      <c r="J105" s="1">
        <v>0</v>
      </c>
      <c r="K105" s="1">
        <v>0</v>
      </c>
      <c r="L105" s="1">
        <f t="shared" si="3"/>
        <v>0</v>
      </c>
      <c r="M105" s="1">
        <v>0</v>
      </c>
      <c r="N105" s="8">
        <v>0</v>
      </c>
      <c r="O105" s="2">
        <v>3</v>
      </c>
      <c r="P105" s="8">
        <v>0</v>
      </c>
      <c r="Q105" s="7">
        <f t="shared" si="4"/>
        <v>0</v>
      </c>
      <c r="R105" s="7">
        <f t="shared" si="5"/>
        <v>0</v>
      </c>
    </row>
    <row r="106" spans="1:18" x14ac:dyDescent="0.25">
      <c r="A106" t="s">
        <v>476</v>
      </c>
      <c r="B106" t="s">
        <v>448</v>
      </c>
      <c r="C106" t="s">
        <v>477</v>
      </c>
      <c r="D106" t="s">
        <v>478</v>
      </c>
      <c r="E106" t="s">
        <v>78</v>
      </c>
      <c r="F106" t="s">
        <v>381</v>
      </c>
      <c r="G106" t="s">
        <v>22</v>
      </c>
      <c r="J106" s="1">
        <v>0</v>
      </c>
      <c r="K106" s="1">
        <v>0</v>
      </c>
      <c r="L106" s="1">
        <f t="shared" si="3"/>
        <v>0</v>
      </c>
      <c r="M106" s="1">
        <v>0</v>
      </c>
      <c r="N106" s="8">
        <v>0</v>
      </c>
      <c r="O106" s="2">
        <v>2.2999999999999998</v>
      </c>
      <c r="P106" s="8">
        <v>0</v>
      </c>
      <c r="Q106" s="7">
        <f t="shared" si="4"/>
        <v>0</v>
      </c>
      <c r="R106" s="7">
        <f t="shared" si="5"/>
        <v>0</v>
      </c>
    </row>
    <row r="107" spans="1:18" x14ac:dyDescent="0.25">
      <c r="A107" t="s">
        <v>479</v>
      </c>
      <c r="B107" t="s">
        <v>448</v>
      </c>
      <c r="C107" t="s">
        <v>480</v>
      </c>
      <c r="D107" t="s">
        <v>481</v>
      </c>
      <c r="E107" t="s">
        <v>54</v>
      </c>
      <c r="F107" t="s">
        <v>405</v>
      </c>
      <c r="G107" t="s">
        <v>22</v>
      </c>
      <c r="J107" s="1">
        <v>0</v>
      </c>
      <c r="K107" s="1">
        <v>0</v>
      </c>
      <c r="L107" s="1">
        <f t="shared" si="3"/>
        <v>0</v>
      </c>
      <c r="M107" s="1">
        <v>0</v>
      </c>
      <c r="N107" s="8">
        <v>0</v>
      </c>
      <c r="O107" s="2">
        <v>3.9</v>
      </c>
      <c r="P107" s="8">
        <v>0</v>
      </c>
      <c r="Q107" s="7">
        <f t="shared" si="4"/>
        <v>0</v>
      </c>
      <c r="R107" s="7">
        <f t="shared" si="5"/>
        <v>0</v>
      </c>
    </row>
    <row r="108" spans="1:18" x14ac:dyDescent="0.25">
      <c r="A108" t="s">
        <v>482</v>
      </c>
      <c r="B108" t="s">
        <v>448</v>
      </c>
      <c r="C108" t="s">
        <v>483</v>
      </c>
      <c r="D108" t="s">
        <v>484</v>
      </c>
      <c r="E108" t="s">
        <v>145</v>
      </c>
      <c r="F108" t="s">
        <v>485</v>
      </c>
      <c r="G108" t="s">
        <v>22</v>
      </c>
      <c r="I108" t="s">
        <v>486</v>
      </c>
      <c r="J108" s="1">
        <v>0</v>
      </c>
      <c r="K108" s="1">
        <v>0</v>
      </c>
      <c r="L108" s="1">
        <f t="shared" si="3"/>
        <v>0</v>
      </c>
      <c r="M108" s="1">
        <v>59717</v>
      </c>
      <c r="N108" s="8">
        <v>-59717</v>
      </c>
      <c r="O108" s="2">
        <v>2.6</v>
      </c>
      <c r="P108" s="8">
        <v>-29858.5</v>
      </c>
      <c r="Q108" s="7">
        <f t="shared" si="4"/>
        <v>-59717</v>
      </c>
      <c r="R108" s="7">
        <f t="shared" si="5"/>
        <v>-22968.076923076922</v>
      </c>
    </row>
    <row r="109" spans="1:18" x14ac:dyDescent="0.25">
      <c r="A109" t="s">
        <v>487</v>
      </c>
      <c r="B109" t="s">
        <v>448</v>
      </c>
      <c r="C109" t="s">
        <v>488</v>
      </c>
      <c r="D109" t="s">
        <v>489</v>
      </c>
      <c r="E109" t="s">
        <v>68</v>
      </c>
      <c r="F109" t="s">
        <v>422</v>
      </c>
      <c r="G109" t="s">
        <v>22</v>
      </c>
      <c r="J109" s="1">
        <v>0</v>
      </c>
      <c r="K109" s="1">
        <v>0</v>
      </c>
      <c r="L109" s="1">
        <f t="shared" si="3"/>
        <v>0</v>
      </c>
      <c r="M109" s="1">
        <v>0</v>
      </c>
      <c r="N109" s="8">
        <v>0</v>
      </c>
      <c r="O109" s="2">
        <v>12.3</v>
      </c>
      <c r="P109" s="8">
        <v>0</v>
      </c>
      <c r="Q109" s="7">
        <f t="shared" si="4"/>
        <v>0</v>
      </c>
      <c r="R109" s="7">
        <f t="shared" si="5"/>
        <v>0</v>
      </c>
    </row>
    <row r="110" spans="1:18" x14ac:dyDescent="0.25">
      <c r="A110" t="s">
        <v>490</v>
      </c>
      <c r="B110" t="s">
        <v>448</v>
      </c>
      <c r="C110" t="s">
        <v>491</v>
      </c>
      <c r="D110" t="s">
        <v>492</v>
      </c>
      <c r="E110" t="s">
        <v>493</v>
      </c>
      <c r="F110" t="s">
        <v>494</v>
      </c>
      <c r="G110" t="s">
        <v>22</v>
      </c>
      <c r="I110" t="s">
        <v>495</v>
      </c>
      <c r="J110" s="1">
        <v>167000</v>
      </c>
      <c r="K110" s="1">
        <v>167000</v>
      </c>
      <c r="L110" s="1">
        <f t="shared" si="3"/>
        <v>0</v>
      </c>
      <c r="M110" s="1">
        <v>21081</v>
      </c>
      <c r="N110" s="8">
        <v>145919</v>
      </c>
      <c r="O110" s="2">
        <v>1</v>
      </c>
      <c r="P110" s="8">
        <v>145919</v>
      </c>
      <c r="Q110" s="7">
        <f t="shared" si="4"/>
        <v>145919</v>
      </c>
      <c r="R110" s="7">
        <f t="shared" si="5"/>
        <v>145919</v>
      </c>
    </row>
    <row r="111" spans="1:18" x14ac:dyDescent="0.25">
      <c r="A111" t="s">
        <v>496</v>
      </c>
      <c r="B111" t="s">
        <v>448</v>
      </c>
      <c r="C111" t="s">
        <v>497</v>
      </c>
      <c r="D111" t="s">
        <v>498</v>
      </c>
      <c r="E111" t="s">
        <v>124</v>
      </c>
      <c r="F111" t="s">
        <v>125</v>
      </c>
      <c r="G111" t="s">
        <v>22</v>
      </c>
      <c r="I111" t="s">
        <v>499</v>
      </c>
      <c r="J111" s="1">
        <v>2050000</v>
      </c>
      <c r="K111" s="1">
        <v>0</v>
      </c>
      <c r="L111" s="1">
        <f t="shared" si="3"/>
        <v>2050000</v>
      </c>
      <c r="M111" s="1">
        <v>250866</v>
      </c>
      <c r="N111" s="8">
        <v>-250866</v>
      </c>
      <c r="O111" s="2">
        <v>12.3</v>
      </c>
      <c r="P111" s="8">
        <v>-20905.5</v>
      </c>
      <c r="Q111" s="7">
        <f t="shared" si="4"/>
        <v>-250866</v>
      </c>
      <c r="R111" s="7">
        <f t="shared" si="5"/>
        <v>-20395.609756097561</v>
      </c>
    </row>
    <row r="112" spans="1:18" x14ac:dyDescent="0.25">
      <c r="A112" t="s">
        <v>500</v>
      </c>
      <c r="B112" t="s">
        <v>448</v>
      </c>
      <c r="C112" t="s">
        <v>501</v>
      </c>
      <c r="D112" t="s">
        <v>502</v>
      </c>
      <c r="E112" t="s">
        <v>503</v>
      </c>
      <c r="F112" t="s">
        <v>504</v>
      </c>
      <c r="G112" t="s">
        <v>22</v>
      </c>
      <c r="I112" t="s">
        <v>505</v>
      </c>
      <c r="J112" s="1">
        <v>0</v>
      </c>
      <c r="K112" s="1">
        <v>0</v>
      </c>
      <c r="L112" s="1">
        <f t="shared" si="3"/>
        <v>0</v>
      </c>
      <c r="M112" s="1">
        <v>596090</v>
      </c>
      <c r="N112" s="8">
        <v>-596090</v>
      </c>
      <c r="O112" s="2">
        <v>27.9</v>
      </c>
      <c r="P112" s="8">
        <v>-22077.40741</v>
      </c>
      <c r="Q112" s="7">
        <f t="shared" si="4"/>
        <v>-596090</v>
      </c>
      <c r="R112" s="7">
        <f t="shared" si="5"/>
        <v>-21365.232974910396</v>
      </c>
    </row>
    <row r="113" spans="1:18" x14ac:dyDescent="0.25">
      <c r="A113" t="s">
        <v>506</v>
      </c>
      <c r="B113" t="s">
        <v>448</v>
      </c>
      <c r="C113" t="s">
        <v>507</v>
      </c>
      <c r="D113" t="s">
        <v>508</v>
      </c>
      <c r="E113" t="s">
        <v>54</v>
      </c>
      <c r="F113" t="s">
        <v>224</v>
      </c>
      <c r="G113" t="s">
        <v>22</v>
      </c>
      <c r="I113" t="s">
        <v>509</v>
      </c>
      <c r="J113" s="1">
        <v>15220000</v>
      </c>
      <c r="K113" s="1">
        <v>0</v>
      </c>
      <c r="L113" s="1">
        <f t="shared" si="3"/>
        <v>15220000</v>
      </c>
      <c r="M113" s="1">
        <v>200000</v>
      </c>
      <c r="N113" s="8">
        <v>-200000</v>
      </c>
      <c r="O113" s="2">
        <v>74.8</v>
      </c>
      <c r="P113" s="8">
        <v>-2702.7026999999998</v>
      </c>
      <c r="Q113" s="7">
        <f t="shared" si="4"/>
        <v>-200000</v>
      </c>
      <c r="R113" s="7">
        <f t="shared" si="5"/>
        <v>-2673.7967914438505</v>
      </c>
    </row>
    <row r="114" spans="1:18" x14ac:dyDescent="0.25">
      <c r="A114" t="s">
        <v>510</v>
      </c>
      <c r="B114" t="s">
        <v>511</v>
      </c>
      <c r="C114" t="s">
        <v>512</v>
      </c>
      <c r="D114" t="s">
        <v>513</v>
      </c>
      <c r="E114" t="s">
        <v>99</v>
      </c>
      <c r="F114" t="s">
        <v>514</v>
      </c>
      <c r="G114" t="s">
        <v>22</v>
      </c>
      <c r="J114" s="1">
        <v>0</v>
      </c>
      <c r="K114" s="1">
        <v>0</v>
      </c>
      <c r="L114" s="1">
        <f t="shared" si="3"/>
        <v>0</v>
      </c>
      <c r="M114" s="1">
        <v>0</v>
      </c>
      <c r="N114" s="8">
        <v>0</v>
      </c>
      <c r="O114" s="2">
        <v>37.6</v>
      </c>
      <c r="P114" s="8">
        <v>0</v>
      </c>
      <c r="Q114" s="7">
        <f t="shared" si="4"/>
        <v>0</v>
      </c>
      <c r="R114" s="7">
        <f t="shared" si="5"/>
        <v>0</v>
      </c>
    </row>
    <row r="115" spans="1:18" x14ac:dyDescent="0.25">
      <c r="A115" t="s">
        <v>515</v>
      </c>
      <c r="B115" t="s">
        <v>511</v>
      </c>
      <c r="C115" t="s">
        <v>516</v>
      </c>
      <c r="D115" t="s">
        <v>517</v>
      </c>
      <c r="E115" t="s">
        <v>78</v>
      </c>
      <c r="F115" t="s">
        <v>518</v>
      </c>
      <c r="G115" t="s">
        <v>22</v>
      </c>
      <c r="I115" t="s">
        <v>519</v>
      </c>
      <c r="J115" s="1">
        <v>0</v>
      </c>
      <c r="K115" s="1">
        <v>0</v>
      </c>
      <c r="L115" s="1">
        <f t="shared" si="3"/>
        <v>0</v>
      </c>
      <c r="M115" s="1">
        <v>142500</v>
      </c>
      <c r="N115" s="8">
        <v>-142500</v>
      </c>
      <c r="O115" s="2">
        <v>22.3</v>
      </c>
      <c r="P115" s="8">
        <v>-6477.2727299999997</v>
      </c>
      <c r="Q115" s="7">
        <f t="shared" si="4"/>
        <v>-142500</v>
      </c>
      <c r="R115" s="7">
        <f t="shared" si="5"/>
        <v>-6390.134529147982</v>
      </c>
    </row>
    <row r="116" spans="1:18" x14ac:dyDescent="0.25">
      <c r="A116" t="s">
        <v>520</v>
      </c>
      <c r="B116" t="s">
        <v>106</v>
      </c>
      <c r="C116" t="s">
        <v>521</v>
      </c>
      <c r="D116" t="s">
        <v>522</v>
      </c>
      <c r="E116" t="s">
        <v>78</v>
      </c>
      <c r="F116" t="s">
        <v>79</v>
      </c>
      <c r="G116" t="s">
        <v>22</v>
      </c>
      <c r="J116" s="1">
        <v>0</v>
      </c>
      <c r="K116" s="1">
        <v>0</v>
      </c>
      <c r="L116" s="1">
        <f t="shared" si="3"/>
        <v>0</v>
      </c>
      <c r="M116" s="1">
        <v>0</v>
      </c>
      <c r="N116" s="8">
        <v>0</v>
      </c>
      <c r="O116" s="2">
        <v>1.9</v>
      </c>
      <c r="P116" s="8">
        <v>0</v>
      </c>
      <c r="Q116" s="7">
        <f t="shared" si="4"/>
        <v>0</v>
      </c>
      <c r="R116" s="7">
        <f t="shared" si="5"/>
        <v>0</v>
      </c>
    </row>
    <row r="117" spans="1:18" x14ac:dyDescent="0.25">
      <c r="A117" t="s">
        <v>523</v>
      </c>
      <c r="B117" t="s">
        <v>106</v>
      </c>
      <c r="C117" t="s">
        <v>524</v>
      </c>
      <c r="D117" t="s">
        <v>525</v>
      </c>
      <c r="E117" t="s">
        <v>187</v>
      </c>
      <c r="F117" t="s">
        <v>526</v>
      </c>
      <c r="G117" t="s">
        <v>22</v>
      </c>
      <c r="I117" t="s">
        <v>527</v>
      </c>
      <c r="J117" s="1">
        <v>0</v>
      </c>
      <c r="K117" s="1">
        <v>0</v>
      </c>
      <c r="L117" s="1">
        <f t="shared" si="3"/>
        <v>0</v>
      </c>
      <c r="M117" s="1">
        <v>35700</v>
      </c>
      <c r="N117" s="8">
        <v>-35700</v>
      </c>
      <c r="O117" s="2">
        <v>8.1</v>
      </c>
      <c r="P117" s="8">
        <v>-4462.5</v>
      </c>
      <c r="Q117" s="7">
        <f t="shared" si="4"/>
        <v>-35700</v>
      </c>
      <c r="R117" s="7">
        <f t="shared" si="5"/>
        <v>-4407.4074074074078</v>
      </c>
    </row>
    <row r="118" spans="1:18" x14ac:dyDescent="0.25">
      <c r="A118" t="s">
        <v>528</v>
      </c>
      <c r="B118" t="s">
        <v>106</v>
      </c>
      <c r="C118" t="s">
        <v>529</v>
      </c>
      <c r="D118" t="s">
        <v>530</v>
      </c>
      <c r="E118" t="s">
        <v>159</v>
      </c>
      <c r="F118" t="s">
        <v>160</v>
      </c>
      <c r="G118" t="s">
        <v>22</v>
      </c>
      <c r="I118" t="s">
        <v>531</v>
      </c>
      <c r="J118" s="1">
        <v>0</v>
      </c>
      <c r="K118" s="1">
        <v>0</v>
      </c>
      <c r="L118" s="1">
        <f t="shared" si="3"/>
        <v>0</v>
      </c>
      <c r="M118" s="1">
        <v>500933</v>
      </c>
      <c r="N118" s="8">
        <v>-500933</v>
      </c>
      <c r="O118" s="2">
        <v>22.2</v>
      </c>
      <c r="P118" s="8">
        <v>-22769.681820000002</v>
      </c>
      <c r="Q118" s="7">
        <f t="shared" si="4"/>
        <v>-500933</v>
      </c>
      <c r="R118" s="7">
        <f t="shared" si="5"/>
        <v>-22564.549549549549</v>
      </c>
    </row>
    <row r="119" spans="1:18" x14ac:dyDescent="0.25">
      <c r="A119" t="s">
        <v>532</v>
      </c>
      <c r="B119" t="s">
        <v>533</v>
      </c>
      <c r="C119" t="s">
        <v>534</v>
      </c>
      <c r="D119" t="s">
        <v>535</v>
      </c>
      <c r="E119" t="s">
        <v>536</v>
      </c>
      <c r="F119" t="s">
        <v>537</v>
      </c>
      <c r="G119" t="s">
        <v>22</v>
      </c>
      <c r="I119" t="s">
        <v>538</v>
      </c>
      <c r="J119" s="1">
        <v>235000</v>
      </c>
      <c r="K119" s="1">
        <v>235000</v>
      </c>
      <c r="L119" s="1">
        <f t="shared" si="3"/>
        <v>0</v>
      </c>
      <c r="M119" s="1">
        <v>70380</v>
      </c>
      <c r="N119" s="8">
        <v>164620</v>
      </c>
      <c r="O119" s="2">
        <v>1.4</v>
      </c>
      <c r="P119" s="8">
        <v>164620</v>
      </c>
      <c r="Q119" s="7">
        <f t="shared" si="4"/>
        <v>164620</v>
      </c>
      <c r="R119" s="7">
        <f t="shared" si="5"/>
        <v>117585.71428571429</v>
      </c>
    </row>
    <row r="120" spans="1:18" x14ac:dyDescent="0.25">
      <c r="A120" t="s">
        <v>539</v>
      </c>
      <c r="B120" t="s">
        <v>106</v>
      </c>
      <c r="C120" t="s">
        <v>540</v>
      </c>
      <c r="D120" t="s">
        <v>541</v>
      </c>
      <c r="E120" t="s">
        <v>206</v>
      </c>
      <c r="F120" t="s">
        <v>207</v>
      </c>
      <c r="G120" t="s">
        <v>22</v>
      </c>
      <c r="I120" t="s">
        <v>542</v>
      </c>
      <c r="J120" s="1">
        <v>270000</v>
      </c>
      <c r="K120" s="1">
        <v>270000</v>
      </c>
      <c r="L120" s="1">
        <f t="shared" si="3"/>
        <v>0</v>
      </c>
      <c r="M120" s="1">
        <v>29120</v>
      </c>
      <c r="N120" s="8">
        <v>240880</v>
      </c>
      <c r="O120" s="2">
        <v>1.6</v>
      </c>
      <c r="P120" s="8">
        <v>240880</v>
      </c>
      <c r="Q120" s="7">
        <f t="shared" si="4"/>
        <v>240880</v>
      </c>
      <c r="R120" s="7">
        <f t="shared" si="5"/>
        <v>150550</v>
      </c>
    </row>
    <row r="121" spans="1:18" x14ac:dyDescent="0.25">
      <c r="A121" t="s">
        <v>543</v>
      </c>
      <c r="B121" t="s">
        <v>106</v>
      </c>
      <c r="C121" t="s">
        <v>544</v>
      </c>
      <c r="D121" t="s">
        <v>545</v>
      </c>
      <c r="E121" t="s">
        <v>546</v>
      </c>
      <c r="F121" t="s">
        <v>547</v>
      </c>
      <c r="G121" t="s">
        <v>22</v>
      </c>
      <c r="I121" t="s">
        <v>258</v>
      </c>
      <c r="J121" s="1">
        <v>522000</v>
      </c>
      <c r="K121" s="1">
        <v>522000</v>
      </c>
      <c r="L121" s="1">
        <f t="shared" si="3"/>
        <v>0</v>
      </c>
      <c r="M121" s="1">
        <v>0</v>
      </c>
      <c r="N121" s="8">
        <v>522000</v>
      </c>
      <c r="O121" s="2">
        <v>3.5</v>
      </c>
      <c r="P121" s="8">
        <v>174000</v>
      </c>
      <c r="Q121" s="7">
        <f t="shared" si="4"/>
        <v>522000</v>
      </c>
      <c r="R121" s="7">
        <f t="shared" si="5"/>
        <v>149142.85714285713</v>
      </c>
    </row>
    <row r="122" spans="1:18" x14ac:dyDescent="0.25">
      <c r="A122" t="s">
        <v>548</v>
      </c>
      <c r="B122" t="s">
        <v>106</v>
      </c>
      <c r="C122" t="s">
        <v>549</v>
      </c>
      <c r="D122" t="s">
        <v>550</v>
      </c>
      <c r="E122" t="s">
        <v>124</v>
      </c>
      <c r="F122" t="s">
        <v>125</v>
      </c>
      <c r="G122" t="s">
        <v>22</v>
      </c>
      <c r="I122" t="s">
        <v>551</v>
      </c>
      <c r="J122" s="1">
        <v>84000</v>
      </c>
      <c r="K122" s="1">
        <v>0</v>
      </c>
      <c r="L122" s="1">
        <f t="shared" si="3"/>
        <v>84000</v>
      </c>
      <c r="M122" s="1">
        <v>9100</v>
      </c>
      <c r="N122" s="8">
        <v>-9100</v>
      </c>
      <c r="O122" s="2">
        <v>0.5</v>
      </c>
      <c r="P122" s="8">
        <v>0</v>
      </c>
      <c r="Q122" s="7">
        <f t="shared" si="4"/>
        <v>-9100</v>
      </c>
      <c r="R122" s="7">
        <f t="shared" si="5"/>
        <v>-18200</v>
      </c>
    </row>
    <row r="123" spans="1:18" x14ac:dyDescent="0.25">
      <c r="A123" t="s">
        <v>552</v>
      </c>
      <c r="B123" t="s">
        <v>106</v>
      </c>
      <c r="C123" t="s">
        <v>553</v>
      </c>
      <c r="D123" t="s">
        <v>554</v>
      </c>
      <c r="E123" t="s">
        <v>169</v>
      </c>
      <c r="F123" t="s">
        <v>170</v>
      </c>
      <c r="G123" t="s">
        <v>22</v>
      </c>
      <c r="J123" s="1">
        <v>0</v>
      </c>
      <c r="K123" s="1">
        <v>0</v>
      </c>
      <c r="L123" s="1">
        <f t="shared" si="3"/>
        <v>0</v>
      </c>
      <c r="M123" s="1">
        <v>0</v>
      </c>
      <c r="N123" s="8">
        <v>0</v>
      </c>
      <c r="O123" s="2">
        <v>2.4</v>
      </c>
      <c r="P123" s="8">
        <v>0</v>
      </c>
      <c r="Q123" s="7">
        <f t="shared" si="4"/>
        <v>0</v>
      </c>
      <c r="R123" s="7">
        <f t="shared" si="5"/>
        <v>0</v>
      </c>
    </row>
    <row r="124" spans="1:18" x14ac:dyDescent="0.25">
      <c r="A124" t="s">
        <v>555</v>
      </c>
      <c r="B124" t="s">
        <v>106</v>
      </c>
      <c r="C124" t="s">
        <v>556</v>
      </c>
      <c r="D124" t="s">
        <v>557</v>
      </c>
      <c r="E124" t="s">
        <v>272</v>
      </c>
      <c r="F124" t="s">
        <v>273</v>
      </c>
      <c r="G124" t="s">
        <v>22</v>
      </c>
      <c r="J124" s="1">
        <v>0</v>
      </c>
      <c r="K124" s="1">
        <v>0</v>
      </c>
      <c r="L124" s="1">
        <f t="shared" si="3"/>
        <v>0</v>
      </c>
      <c r="M124" s="1">
        <v>0</v>
      </c>
      <c r="N124" s="8">
        <v>0</v>
      </c>
      <c r="O124" s="2">
        <v>2.8</v>
      </c>
      <c r="P124" s="8">
        <v>0</v>
      </c>
      <c r="Q124" s="7">
        <f t="shared" si="4"/>
        <v>0</v>
      </c>
      <c r="R124" s="7">
        <f t="shared" si="5"/>
        <v>0</v>
      </c>
    </row>
    <row r="125" spans="1:18" x14ac:dyDescent="0.25">
      <c r="A125" t="s">
        <v>558</v>
      </c>
      <c r="B125" t="s">
        <v>106</v>
      </c>
      <c r="C125" t="s">
        <v>559</v>
      </c>
      <c r="D125" t="s">
        <v>560</v>
      </c>
      <c r="E125" t="s">
        <v>68</v>
      </c>
      <c r="F125" t="s">
        <v>561</v>
      </c>
      <c r="G125" t="s">
        <v>22</v>
      </c>
      <c r="I125" t="s">
        <v>562</v>
      </c>
      <c r="J125" s="1">
        <v>18300000</v>
      </c>
      <c r="K125" s="1">
        <v>18300000</v>
      </c>
      <c r="L125" s="1">
        <f t="shared" si="3"/>
        <v>0</v>
      </c>
      <c r="M125" s="1">
        <v>2466133</v>
      </c>
      <c r="N125" s="8">
        <v>15833867</v>
      </c>
      <c r="O125" s="2">
        <v>108.8</v>
      </c>
      <c r="P125" s="8">
        <v>146609.87963000001</v>
      </c>
      <c r="Q125" s="7">
        <f t="shared" si="4"/>
        <v>15833867</v>
      </c>
      <c r="R125" s="7">
        <f t="shared" si="5"/>
        <v>145531.86580882352</v>
      </c>
    </row>
    <row r="126" spans="1:18" x14ac:dyDescent="0.25">
      <c r="A126" t="s">
        <v>563</v>
      </c>
      <c r="B126" t="s">
        <v>106</v>
      </c>
      <c r="C126" t="s">
        <v>564</v>
      </c>
      <c r="D126" t="s">
        <v>565</v>
      </c>
      <c r="E126" t="s">
        <v>175</v>
      </c>
      <c r="F126" t="s">
        <v>176</v>
      </c>
      <c r="G126" t="s">
        <v>22</v>
      </c>
      <c r="I126" t="s">
        <v>566</v>
      </c>
      <c r="J126" s="1">
        <v>3034000</v>
      </c>
      <c r="K126" s="1">
        <v>3034000</v>
      </c>
      <c r="L126" s="1">
        <f t="shared" si="3"/>
        <v>0</v>
      </c>
      <c r="M126" s="1">
        <v>298480</v>
      </c>
      <c r="N126" s="8">
        <v>2735520</v>
      </c>
      <c r="O126" s="2">
        <v>16.399999999999999</v>
      </c>
      <c r="P126" s="8">
        <v>170970</v>
      </c>
      <c r="Q126" s="7">
        <f t="shared" si="4"/>
        <v>2735520</v>
      </c>
      <c r="R126" s="7">
        <f t="shared" si="5"/>
        <v>166800</v>
      </c>
    </row>
    <row r="127" spans="1:18" x14ac:dyDescent="0.25">
      <c r="A127" t="s">
        <v>567</v>
      </c>
      <c r="B127" t="s">
        <v>106</v>
      </c>
      <c r="C127" t="s">
        <v>568</v>
      </c>
      <c r="D127" t="s">
        <v>569</v>
      </c>
      <c r="E127" t="s">
        <v>169</v>
      </c>
      <c r="F127" t="s">
        <v>170</v>
      </c>
      <c r="G127" t="s">
        <v>22</v>
      </c>
      <c r="J127" s="1">
        <v>0</v>
      </c>
      <c r="K127" s="1">
        <v>0</v>
      </c>
      <c r="L127" s="1">
        <f t="shared" si="3"/>
        <v>0</v>
      </c>
      <c r="M127" s="1">
        <v>0</v>
      </c>
      <c r="N127" s="8">
        <v>0</v>
      </c>
      <c r="O127" s="2">
        <v>4.7</v>
      </c>
      <c r="P127" s="8">
        <v>0</v>
      </c>
      <c r="Q127" s="7">
        <f t="shared" si="4"/>
        <v>0</v>
      </c>
      <c r="R127" s="7">
        <f t="shared" si="5"/>
        <v>0</v>
      </c>
    </row>
    <row r="128" spans="1:18" x14ac:dyDescent="0.25">
      <c r="A128" t="s">
        <v>570</v>
      </c>
      <c r="B128" t="s">
        <v>106</v>
      </c>
      <c r="C128" t="s">
        <v>571</v>
      </c>
      <c r="D128" t="s">
        <v>572</v>
      </c>
      <c r="E128" t="s">
        <v>27</v>
      </c>
      <c r="F128" t="s">
        <v>28</v>
      </c>
      <c r="G128" t="s">
        <v>22</v>
      </c>
      <c r="I128" t="s">
        <v>551</v>
      </c>
      <c r="J128" s="1">
        <v>0</v>
      </c>
      <c r="K128" s="1">
        <v>0</v>
      </c>
      <c r="L128" s="1">
        <f t="shared" si="3"/>
        <v>0</v>
      </c>
      <c r="M128" s="1">
        <v>185640</v>
      </c>
      <c r="N128" s="8">
        <v>-185640</v>
      </c>
      <c r="O128" s="2">
        <v>10.199999999999999</v>
      </c>
      <c r="P128" s="8">
        <v>-18564</v>
      </c>
      <c r="Q128" s="7">
        <f t="shared" si="4"/>
        <v>-185640</v>
      </c>
      <c r="R128" s="7">
        <f t="shared" si="5"/>
        <v>-18200</v>
      </c>
    </row>
    <row r="129" spans="1:18" x14ac:dyDescent="0.25">
      <c r="A129" t="s">
        <v>573</v>
      </c>
      <c r="B129" t="s">
        <v>106</v>
      </c>
      <c r="C129" t="s">
        <v>574</v>
      </c>
      <c r="D129" t="s">
        <v>575</v>
      </c>
      <c r="E129" t="s">
        <v>169</v>
      </c>
      <c r="F129" t="s">
        <v>170</v>
      </c>
      <c r="G129" t="s">
        <v>22</v>
      </c>
      <c r="I129" t="s">
        <v>576</v>
      </c>
      <c r="J129" s="1">
        <v>0</v>
      </c>
      <c r="K129" s="1">
        <v>0</v>
      </c>
      <c r="L129" s="1">
        <f t="shared" si="3"/>
        <v>0</v>
      </c>
      <c r="M129" s="1">
        <v>75000</v>
      </c>
      <c r="N129" s="8">
        <v>-75000</v>
      </c>
      <c r="O129" s="2">
        <v>3.8</v>
      </c>
      <c r="P129" s="8">
        <v>0</v>
      </c>
      <c r="Q129" s="7">
        <f t="shared" si="4"/>
        <v>-75000</v>
      </c>
      <c r="R129" s="7">
        <f t="shared" si="5"/>
        <v>-19736.84210526316</v>
      </c>
    </row>
    <row r="130" spans="1:18" x14ac:dyDescent="0.25">
      <c r="A130" t="s">
        <v>577</v>
      </c>
      <c r="B130" t="s">
        <v>106</v>
      </c>
      <c r="C130" t="s">
        <v>578</v>
      </c>
      <c r="D130" t="s">
        <v>579</v>
      </c>
      <c r="E130" t="s">
        <v>580</v>
      </c>
      <c r="F130" t="s">
        <v>581</v>
      </c>
      <c r="G130" t="s">
        <v>22</v>
      </c>
      <c r="J130" s="1">
        <v>0</v>
      </c>
      <c r="K130" s="1">
        <v>0</v>
      </c>
      <c r="L130" s="1">
        <f t="shared" si="3"/>
        <v>0</v>
      </c>
      <c r="M130" s="1">
        <v>0</v>
      </c>
      <c r="N130" s="8">
        <v>0</v>
      </c>
      <c r="O130" s="2">
        <v>5.7</v>
      </c>
      <c r="P130" s="8">
        <v>0</v>
      </c>
      <c r="Q130" s="7">
        <f t="shared" si="4"/>
        <v>0</v>
      </c>
      <c r="R130" s="7">
        <f t="shared" si="5"/>
        <v>0</v>
      </c>
    </row>
    <row r="131" spans="1:18" x14ac:dyDescent="0.25">
      <c r="A131" t="s">
        <v>582</v>
      </c>
      <c r="B131" t="s">
        <v>106</v>
      </c>
      <c r="C131" t="s">
        <v>583</v>
      </c>
      <c r="D131" t="s">
        <v>584</v>
      </c>
      <c r="E131" t="s">
        <v>164</v>
      </c>
      <c r="F131" t="s">
        <v>165</v>
      </c>
      <c r="G131" t="s">
        <v>22</v>
      </c>
      <c r="I131" t="s">
        <v>258</v>
      </c>
      <c r="J131" s="1">
        <v>2238000</v>
      </c>
      <c r="K131" s="1">
        <v>2238000</v>
      </c>
      <c r="L131" s="1">
        <f t="shared" ref="L131:L190" si="6">J131-K131</f>
        <v>0</v>
      </c>
      <c r="M131" s="1">
        <v>0</v>
      </c>
      <c r="N131" s="8">
        <v>2238000</v>
      </c>
      <c r="O131" s="2">
        <v>15</v>
      </c>
      <c r="P131" s="8">
        <v>149200</v>
      </c>
      <c r="Q131" s="7">
        <f t="shared" ref="Q131:Q190" si="7">K131-M131</f>
        <v>2238000</v>
      </c>
      <c r="R131" s="7">
        <f t="shared" ref="R131:R190" si="8">Q131/O131</f>
        <v>149200</v>
      </c>
    </row>
    <row r="132" spans="1:18" x14ac:dyDescent="0.25">
      <c r="A132" t="s">
        <v>585</v>
      </c>
      <c r="B132" t="s">
        <v>106</v>
      </c>
      <c r="C132" t="s">
        <v>586</v>
      </c>
      <c r="D132" t="s">
        <v>587</v>
      </c>
      <c r="E132" t="s">
        <v>54</v>
      </c>
      <c r="F132" t="s">
        <v>588</v>
      </c>
      <c r="G132" t="s">
        <v>22</v>
      </c>
      <c r="J132" s="1">
        <v>0</v>
      </c>
      <c r="K132" s="1">
        <v>0</v>
      </c>
      <c r="L132" s="1">
        <f t="shared" si="6"/>
        <v>0</v>
      </c>
      <c r="M132" s="1">
        <v>0</v>
      </c>
      <c r="N132" s="8">
        <v>0</v>
      </c>
      <c r="O132" s="2">
        <v>1.9</v>
      </c>
      <c r="P132" s="8">
        <v>0</v>
      </c>
      <c r="Q132" s="7">
        <f t="shared" si="7"/>
        <v>0</v>
      </c>
      <c r="R132" s="7">
        <f t="shared" si="8"/>
        <v>0</v>
      </c>
    </row>
    <row r="133" spans="1:18" x14ac:dyDescent="0.25">
      <c r="A133" t="s">
        <v>589</v>
      </c>
      <c r="B133" t="s">
        <v>106</v>
      </c>
      <c r="C133" t="s">
        <v>590</v>
      </c>
      <c r="D133" t="s">
        <v>591</v>
      </c>
      <c r="E133" t="s">
        <v>124</v>
      </c>
      <c r="F133" t="s">
        <v>125</v>
      </c>
      <c r="G133" t="s">
        <v>22</v>
      </c>
      <c r="J133" s="1">
        <v>442000</v>
      </c>
      <c r="K133" s="1">
        <v>0</v>
      </c>
      <c r="L133" s="1">
        <f t="shared" si="6"/>
        <v>442000</v>
      </c>
      <c r="M133" s="1">
        <v>0</v>
      </c>
      <c r="N133" s="8">
        <v>0</v>
      </c>
      <c r="O133" s="2">
        <v>2.4</v>
      </c>
      <c r="P133" s="8">
        <v>0</v>
      </c>
      <c r="Q133" s="7">
        <f t="shared" si="7"/>
        <v>0</v>
      </c>
      <c r="R133" s="7">
        <f t="shared" si="8"/>
        <v>0</v>
      </c>
    </row>
    <row r="134" spans="1:18" x14ac:dyDescent="0.25">
      <c r="A134" t="s">
        <v>592</v>
      </c>
      <c r="B134" t="s">
        <v>106</v>
      </c>
      <c r="C134" t="s">
        <v>593</v>
      </c>
      <c r="D134" t="s">
        <v>594</v>
      </c>
      <c r="E134" t="s">
        <v>145</v>
      </c>
      <c r="F134" t="s">
        <v>235</v>
      </c>
      <c r="G134" t="s">
        <v>22</v>
      </c>
      <c r="J134" s="1">
        <v>0</v>
      </c>
      <c r="K134" s="1">
        <v>0</v>
      </c>
      <c r="L134" s="1">
        <f t="shared" si="6"/>
        <v>0</v>
      </c>
      <c r="M134" s="1">
        <v>0</v>
      </c>
      <c r="N134" s="8">
        <v>0</v>
      </c>
      <c r="O134" s="2">
        <v>5.0999999999999996</v>
      </c>
      <c r="P134" s="8">
        <v>0</v>
      </c>
      <c r="Q134" s="7">
        <f t="shared" si="7"/>
        <v>0</v>
      </c>
      <c r="R134" s="7">
        <f t="shared" si="8"/>
        <v>0</v>
      </c>
    </row>
    <row r="135" spans="1:18" x14ac:dyDescent="0.25">
      <c r="A135" t="s">
        <v>595</v>
      </c>
      <c r="B135" t="s">
        <v>38</v>
      </c>
      <c r="C135" t="s">
        <v>596</v>
      </c>
      <c r="D135" t="s">
        <v>597</v>
      </c>
      <c r="E135" t="s">
        <v>159</v>
      </c>
      <c r="F135" t="s">
        <v>160</v>
      </c>
      <c r="G135" t="s">
        <v>22</v>
      </c>
      <c r="I135" t="s">
        <v>598</v>
      </c>
      <c r="J135" s="1">
        <v>0</v>
      </c>
      <c r="K135" s="1">
        <v>0</v>
      </c>
      <c r="L135" s="1">
        <f t="shared" si="6"/>
        <v>0</v>
      </c>
      <c r="M135" s="1">
        <v>2047000</v>
      </c>
      <c r="N135" s="8">
        <v>-2047000</v>
      </c>
      <c r="O135" s="2">
        <v>167.2</v>
      </c>
      <c r="P135" s="8">
        <v>-12257.48503</v>
      </c>
      <c r="Q135" s="7">
        <f t="shared" si="7"/>
        <v>-2047000</v>
      </c>
      <c r="R135" s="7">
        <f t="shared" si="8"/>
        <v>-12242.822966507178</v>
      </c>
    </row>
    <row r="136" spans="1:18" x14ac:dyDescent="0.25">
      <c r="A136" t="s">
        <v>599</v>
      </c>
      <c r="B136" t="s">
        <v>38</v>
      </c>
      <c r="C136" t="s">
        <v>600</v>
      </c>
      <c r="D136" t="s">
        <v>601</v>
      </c>
      <c r="E136" t="s">
        <v>145</v>
      </c>
      <c r="F136" t="s">
        <v>287</v>
      </c>
      <c r="G136" t="s">
        <v>22</v>
      </c>
      <c r="I136" t="s">
        <v>602</v>
      </c>
      <c r="J136" s="1">
        <v>44715000</v>
      </c>
      <c r="K136" s="1">
        <v>44715000</v>
      </c>
      <c r="L136" s="1">
        <f t="shared" si="6"/>
        <v>0</v>
      </c>
      <c r="M136" s="1">
        <v>300000</v>
      </c>
      <c r="N136" s="8">
        <v>44415000</v>
      </c>
      <c r="O136" s="2">
        <v>303.60000000000002</v>
      </c>
      <c r="P136" s="8">
        <v>146584.15841999999</v>
      </c>
      <c r="Q136" s="7">
        <f t="shared" si="7"/>
        <v>44415000</v>
      </c>
      <c r="R136" s="7">
        <f t="shared" si="8"/>
        <v>146294.46640316205</v>
      </c>
    </row>
    <row r="137" spans="1:18" x14ac:dyDescent="0.25">
      <c r="A137" t="s">
        <v>603</v>
      </c>
      <c r="B137" t="s">
        <v>38</v>
      </c>
      <c r="C137" t="s">
        <v>604</v>
      </c>
      <c r="D137" t="s">
        <v>605</v>
      </c>
      <c r="E137" t="s">
        <v>272</v>
      </c>
      <c r="F137" t="s">
        <v>273</v>
      </c>
      <c r="G137" t="s">
        <v>22</v>
      </c>
      <c r="I137" t="s">
        <v>606</v>
      </c>
      <c r="J137" s="1">
        <v>800000</v>
      </c>
      <c r="K137" s="1">
        <v>800000</v>
      </c>
      <c r="L137" s="1">
        <f t="shared" si="6"/>
        <v>0</v>
      </c>
      <c r="M137" s="1">
        <v>0</v>
      </c>
      <c r="N137" s="8">
        <v>800000</v>
      </c>
      <c r="O137" s="2">
        <v>5.4</v>
      </c>
      <c r="P137" s="8">
        <v>160000</v>
      </c>
      <c r="Q137" s="7">
        <f t="shared" si="7"/>
        <v>800000</v>
      </c>
      <c r="R137" s="7">
        <f t="shared" si="8"/>
        <v>148148.14814814815</v>
      </c>
    </row>
    <row r="138" spans="1:18" x14ac:dyDescent="0.25">
      <c r="A138" t="s">
        <v>607</v>
      </c>
      <c r="B138" t="s">
        <v>38</v>
      </c>
      <c r="C138" t="s">
        <v>608</v>
      </c>
      <c r="D138" t="s">
        <v>609</v>
      </c>
      <c r="E138" t="s">
        <v>175</v>
      </c>
      <c r="F138" t="s">
        <v>176</v>
      </c>
      <c r="G138" t="s">
        <v>22</v>
      </c>
      <c r="I138" t="s">
        <v>63</v>
      </c>
      <c r="J138" s="1">
        <v>1942000</v>
      </c>
      <c r="K138" s="1">
        <v>1942000</v>
      </c>
      <c r="L138" s="1">
        <f t="shared" si="6"/>
        <v>0</v>
      </c>
      <c r="M138" s="1">
        <v>217501</v>
      </c>
      <c r="N138" s="8">
        <v>1724499</v>
      </c>
      <c r="O138" s="2">
        <v>10.6</v>
      </c>
      <c r="P138" s="8">
        <v>172449.9</v>
      </c>
      <c r="Q138" s="7">
        <f t="shared" si="7"/>
        <v>1724499</v>
      </c>
      <c r="R138" s="7">
        <f t="shared" si="8"/>
        <v>162688.58490566039</v>
      </c>
    </row>
    <row r="139" spans="1:18" x14ac:dyDescent="0.25">
      <c r="A139" t="s">
        <v>610</v>
      </c>
      <c r="B139" t="s">
        <v>38</v>
      </c>
      <c r="C139" t="s">
        <v>611</v>
      </c>
      <c r="D139" t="s">
        <v>612</v>
      </c>
      <c r="E139" t="s">
        <v>54</v>
      </c>
      <c r="F139" t="s">
        <v>588</v>
      </c>
      <c r="G139" t="s">
        <v>22</v>
      </c>
      <c r="J139" s="1">
        <v>0</v>
      </c>
      <c r="K139" s="1">
        <v>0</v>
      </c>
      <c r="L139" s="1">
        <f t="shared" si="6"/>
        <v>0</v>
      </c>
      <c r="M139" s="1">
        <v>0</v>
      </c>
      <c r="N139" s="8">
        <v>0</v>
      </c>
      <c r="O139" s="2">
        <v>9.4</v>
      </c>
      <c r="P139" s="8">
        <v>0</v>
      </c>
      <c r="Q139" s="7">
        <f t="shared" si="7"/>
        <v>0</v>
      </c>
      <c r="R139" s="7">
        <f t="shared" si="8"/>
        <v>0</v>
      </c>
    </row>
    <row r="140" spans="1:18" x14ac:dyDescent="0.25">
      <c r="A140" t="s">
        <v>613</v>
      </c>
      <c r="B140" t="s">
        <v>38</v>
      </c>
      <c r="C140" t="s">
        <v>614</v>
      </c>
      <c r="D140" t="s">
        <v>615</v>
      </c>
      <c r="E140" t="s">
        <v>164</v>
      </c>
      <c r="F140" t="s">
        <v>165</v>
      </c>
      <c r="G140" t="s">
        <v>22</v>
      </c>
      <c r="J140" s="1">
        <v>2402000</v>
      </c>
      <c r="K140" s="1">
        <v>2402000</v>
      </c>
      <c r="L140" s="1">
        <f t="shared" si="6"/>
        <v>0</v>
      </c>
      <c r="M140" s="1">
        <v>0</v>
      </c>
      <c r="N140" s="8">
        <v>2402000</v>
      </c>
      <c r="O140" s="2">
        <v>16.2</v>
      </c>
      <c r="P140" s="8">
        <v>150125</v>
      </c>
      <c r="Q140" s="7">
        <f t="shared" si="7"/>
        <v>2402000</v>
      </c>
      <c r="R140" s="7">
        <f t="shared" si="8"/>
        <v>148271.6049382716</v>
      </c>
    </row>
    <row r="141" spans="1:18" x14ac:dyDescent="0.25">
      <c r="A141" t="s">
        <v>616</v>
      </c>
      <c r="B141" t="s">
        <v>38</v>
      </c>
      <c r="C141" t="s">
        <v>617</v>
      </c>
      <c r="D141" t="s">
        <v>618</v>
      </c>
      <c r="E141" t="s">
        <v>187</v>
      </c>
      <c r="F141" t="s">
        <v>188</v>
      </c>
      <c r="G141" t="s">
        <v>22</v>
      </c>
      <c r="J141" s="1">
        <v>0</v>
      </c>
      <c r="K141" s="1">
        <v>0</v>
      </c>
      <c r="L141" s="1">
        <f t="shared" si="6"/>
        <v>0</v>
      </c>
      <c r="M141" s="1">
        <v>0</v>
      </c>
      <c r="N141" s="8">
        <v>0</v>
      </c>
      <c r="O141" s="2">
        <v>10.3</v>
      </c>
      <c r="P141" s="8">
        <v>0</v>
      </c>
      <c r="Q141" s="7">
        <f t="shared" si="7"/>
        <v>0</v>
      </c>
      <c r="R141" s="7">
        <f t="shared" si="8"/>
        <v>0</v>
      </c>
    </row>
    <row r="142" spans="1:18" x14ac:dyDescent="0.25">
      <c r="A142" t="s">
        <v>619</v>
      </c>
      <c r="B142" t="s">
        <v>38</v>
      </c>
      <c r="C142" t="s">
        <v>620</v>
      </c>
      <c r="D142" t="s">
        <v>621</v>
      </c>
      <c r="E142" t="s">
        <v>580</v>
      </c>
      <c r="F142" t="s">
        <v>581</v>
      </c>
      <c r="G142" t="s">
        <v>22</v>
      </c>
      <c r="J142" s="1">
        <v>0</v>
      </c>
      <c r="K142" s="1">
        <v>0</v>
      </c>
      <c r="L142" s="1">
        <f t="shared" si="6"/>
        <v>0</v>
      </c>
      <c r="M142" s="1">
        <v>0</v>
      </c>
      <c r="N142" s="8">
        <v>0</v>
      </c>
      <c r="O142" s="2">
        <v>0.9</v>
      </c>
      <c r="P142" s="8">
        <v>0</v>
      </c>
      <c r="Q142" s="7">
        <f t="shared" si="7"/>
        <v>0</v>
      </c>
      <c r="R142" s="7">
        <f t="shared" si="8"/>
        <v>0</v>
      </c>
    </row>
    <row r="143" spans="1:18" x14ac:dyDescent="0.25">
      <c r="A143" t="s">
        <v>622</v>
      </c>
      <c r="B143" t="s">
        <v>38</v>
      </c>
      <c r="C143" t="s">
        <v>623</v>
      </c>
      <c r="D143" t="s">
        <v>624</v>
      </c>
      <c r="E143" t="s">
        <v>68</v>
      </c>
      <c r="F143" t="s">
        <v>422</v>
      </c>
      <c r="G143" t="s">
        <v>22</v>
      </c>
      <c r="I143" t="s">
        <v>625</v>
      </c>
      <c r="J143" s="1">
        <v>326000</v>
      </c>
      <c r="K143" s="1">
        <v>326000</v>
      </c>
      <c r="L143" s="1">
        <f t="shared" si="6"/>
        <v>0</v>
      </c>
      <c r="M143" s="1">
        <v>0</v>
      </c>
      <c r="N143" s="8">
        <v>326000</v>
      </c>
      <c r="O143" s="2">
        <v>2.2000000000000002</v>
      </c>
      <c r="P143" s="8">
        <v>163000</v>
      </c>
      <c r="Q143" s="7">
        <f t="shared" si="7"/>
        <v>326000</v>
      </c>
      <c r="R143" s="7">
        <f t="shared" si="8"/>
        <v>148181.81818181818</v>
      </c>
    </row>
    <row r="144" spans="1:18" x14ac:dyDescent="0.25">
      <c r="A144" t="s">
        <v>626</v>
      </c>
      <c r="B144" t="s">
        <v>38</v>
      </c>
      <c r="C144" t="s">
        <v>627</v>
      </c>
      <c r="D144" t="s">
        <v>628</v>
      </c>
      <c r="E144" t="s">
        <v>78</v>
      </c>
      <c r="F144" t="s">
        <v>629</v>
      </c>
      <c r="G144" t="s">
        <v>22</v>
      </c>
      <c r="J144" s="1">
        <v>0</v>
      </c>
      <c r="K144" s="1">
        <v>0</v>
      </c>
      <c r="L144" s="1">
        <f t="shared" si="6"/>
        <v>0</v>
      </c>
      <c r="M144" s="1">
        <v>0</v>
      </c>
      <c r="N144" s="8">
        <v>0</v>
      </c>
      <c r="O144" s="2">
        <v>7</v>
      </c>
      <c r="P144" s="8">
        <v>0</v>
      </c>
      <c r="Q144" s="7">
        <f t="shared" si="7"/>
        <v>0</v>
      </c>
      <c r="R144" s="7">
        <f t="shared" si="8"/>
        <v>0</v>
      </c>
    </row>
    <row r="145" spans="1:18" x14ac:dyDescent="0.25">
      <c r="A145" t="s">
        <v>630</v>
      </c>
      <c r="B145" t="s">
        <v>38</v>
      </c>
      <c r="C145" t="s">
        <v>631</v>
      </c>
      <c r="D145" t="s">
        <v>632</v>
      </c>
      <c r="E145" t="s">
        <v>187</v>
      </c>
      <c r="F145" t="s">
        <v>633</v>
      </c>
      <c r="G145" t="s">
        <v>22</v>
      </c>
      <c r="J145" s="1">
        <v>0</v>
      </c>
      <c r="K145" s="1">
        <v>0</v>
      </c>
      <c r="L145" s="1">
        <f t="shared" si="6"/>
        <v>0</v>
      </c>
      <c r="M145" s="1">
        <v>18467</v>
      </c>
      <c r="N145" s="8">
        <v>-18467</v>
      </c>
      <c r="O145" s="2">
        <v>0.9</v>
      </c>
      <c r="P145" s="8">
        <v>0</v>
      </c>
      <c r="Q145" s="7">
        <f t="shared" si="7"/>
        <v>-18467</v>
      </c>
      <c r="R145" s="7">
        <f t="shared" si="8"/>
        <v>-20518.888888888887</v>
      </c>
    </row>
    <row r="146" spans="1:18" x14ac:dyDescent="0.25">
      <c r="A146" t="s">
        <v>634</v>
      </c>
      <c r="B146" t="s">
        <v>38</v>
      </c>
      <c r="C146" t="s">
        <v>635</v>
      </c>
      <c r="D146" t="s">
        <v>636</v>
      </c>
      <c r="E146" t="s">
        <v>124</v>
      </c>
      <c r="F146" t="s">
        <v>125</v>
      </c>
      <c r="G146" t="s">
        <v>22</v>
      </c>
      <c r="J146" s="1">
        <v>1406000</v>
      </c>
      <c r="K146" s="1">
        <v>0</v>
      </c>
      <c r="L146" s="1">
        <f t="shared" si="6"/>
        <v>1406000</v>
      </c>
      <c r="M146" s="1">
        <v>168254</v>
      </c>
      <c r="N146" s="8">
        <v>-168254</v>
      </c>
      <c r="O146" s="2">
        <v>8.1999999999999993</v>
      </c>
      <c r="P146" s="8">
        <v>-21031.75</v>
      </c>
      <c r="Q146" s="7">
        <f t="shared" si="7"/>
        <v>-168254</v>
      </c>
      <c r="R146" s="7">
        <f t="shared" si="8"/>
        <v>-20518.780487804881</v>
      </c>
    </row>
    <row r="147" spans="1:18" x14ac:dyDescent="0.25">
      <c r="A147" t="s">
        <v>637</v>
      </c>
      <c r="B147" t="s">
        <v>638</v>
      </c>
      <c r="C147" t="s">
        <v>639</v>
      </c>
      <c r="D147" t="s">
        <v>640</v>
      </c>
      <c r="E147" t="s">
        <v>20</v>
      </c>
      <c r="F147" t="s">
        <v>21</v>
      </c>
      <c r="G147" t="s">
        <v>22</v>
      </c>
      <c r="I147" t="s">
        <v>43</v>
      </c>
      <c r="J147" s="1">
        <v>390000</v>
      </c>
      <c r="K147" s="1">
        <v>390000</v>
      </c>
      <c r="L147" s="1">
        <f t="shared" si="6"/>
        <v>0</v>
      </c>
      <c r="M147" s="1">
        <v>31382</v>
      </c>
      <c r="N147" s="8">
        <v>358618</v>
      </c>
      <c r="O147" s="2">
        <v>1.4</v>
      </c>
      <c r="P147" s="8">
        <v>358618</v>
      </c>
      <c r="Q147" s="7">
        <f t="shared" si="7"/>
        <v>358618</v>
      </c>
      <c r="R147" s="7">
        <f t="shared" si="8"/>
        <v>256155.71428571429</v>
      </c>
    </row>
    <row r="148" spans="1:18" x14ac:dyDescent="0.25">
      <c r="A148" t="s">
        <v>641</v>
      </c>
      <c r="B148" t="s">
        <v>642</v>
      </c>
      <c r="C148" t="s">
        <v>643</v>
      </c>
      <c r="D148" t="s">
        <v>644</v>
      </c>
      <c r="E148" t="s">
        <v>440</v>
      </c>
      <c r="F148" t="s">
        <v>441</v>
      </c>
      <c r="G148" t="s">
        <v>22</v>
      </c>
      <c r="I148" t="s">
        <v>442</v>
      </c>
      <c r="J148" s="1">
        <v>816000</v>
      </c>
      <c r="K148" s="1">
        <v>816000</v>
      </c>
      <c r="L148" s="1">
        <f t="shared" si="6"/>
        <v>0</v>
      </c>
      <c r="M148" s="1">
        <v>0</v>
      </c>
      <c r="N148" s="8">
        <v>816000</v>
      </c>
      <c r="O148" s="2">
        <v>3</v>
      </c>
      <c r="P148" s="8">
        <v>272000</v>
      </c>
      <c r="Q148" s="7">
        <f t="shared" si="7"/>
        <v>816000</v>
      </c>
      <c r="R148" s="7">
        <f t="shared" si="8"/>
        <v>272000</v>
      </c>
    </row>
    <row r="149" spans="1:18" x14ac:dyDescent="0.25">
      <c r="A149" t="s">
        <v>645</v>
      </c>
      <c r="B149" t="s">
        <v>92</v>
      </c>
      <c r="C149" t="s">
        <v>646</v>
      </c>
      <c r="D149" t="s">
        <v>647</v>
      </c>
      <c r="E149" t="s">
        <v>648</v>
      </c>
      <c r="F149" t="s">
        <v>649</v>
      </c>
      <c r="G149" t="s">
        <v>22</v>
      </c>
      <c r="I149" t="s">
        <v>650</v>
      </c>
      <c r="J149" s="1">
        <v>492000</v>
      </c>
      <c r="K149" s="1">
        <v>492000</v>
      </c>
      <c r="L149" s="1">
        <f t="shared" si="6"/>
        <v>0</v>
      </c>
      <c r="M149" s="1">
        <v>0</v>
      </c>
      <c r="N149" s="8">
        <v>492000</v>
      </c>
      <c r="O149" s="2">
        <v>1.8</v>
      </c>
      <c r="P149" s="8">
        <v>492000</v>
      </c>
      <c r="Q149" s="7">
        <f t="shared" si="7"/>
        <v>492000</v>
      </c>
      <c r="R149" s="7">
        <f t="shared" si="8"/>
        <v>273333.33333333331</v>
      </c>
    </row>
    <row r="150" spans="1:18" x14ac:dyDescent="0.25">
      <c r="A150" t="s">
        <v>651</v>
      </c>
      <c r="B150" t="s">
        <v>106</v>
      </c>
      <c r="C150" t="s">
        <v>652</v>
      </c>
      <c r="D150" t="s">
        <v>653</v>
      </c>
      <c r="E150" t="s">
        <v>99</v>
      </c>
      <c r="F150" t="s">
        <v>100</v>
      </c>
      <c r="G150" t="s">
        <v>22</v>
      </c>
      <c r="J150" s="1">
        <v>0</v>
      </c>
      <c r="K150" s="1">
        <v>0</v>
      </c>
      <c r="L150" s="1">
        <f t="shared" si="6"/>
        <v>0</v>
      </c>
      <c r="M150" s="1">
        <v>2072593</v>
      </c>
      <c r="N150" s="8">
        <v>-2072593</v>
      </c>
      <c r="O150" s="2">
        <v>1</v>
      </c>
      <c r="P150" s="8">
        <v>0</v>
      </c>
      <c r="Q150" s="7">
        <f t="shared" si="7"/>
        <v>-2072593</v>
      </c>
      <c r="R150" s="7">
        <f t="shared" si="8"/>
        <v>-2072593</v>
      </c>
    </row>
    <row r="151" spans="1:18" x14ac:dyDescent="0.25">
      <c r="A151" t="s">
        <v>654</v>
      </c>
      <c r="B151" t="s">
        <v>65</v>
      </c>
      <c r="C151" t="s">
        <v>655</v>
      </c>
      <c r="D151" t="s">
        <v>656</v>
      </c>
      <c r="E151" t="s">
        <v>78</v>
      </c>
      <c r="F151" t="s">
        <v>381</v>
      </c>
      <c r="G151" t="s">
        <v>22</v>
      </c>
      <c r="J151" s="1">
        <v>0</v>
      </c>
      <c r="K151" s="1">
        <v>0</v>
      </c>
      <c r="L151" s="1">
        <f t="shared" si="6"/>
        <v>0</v>
      </c>
      <c r="M151" s="1">
        <v>3921722</v>
      </c>
      <c r="N151" s="8">
        <v>-3921722</v>
      </c>
      <c r="O151" s="2">
        <v>1</v>
      </c>
      <c r="P151" s="8">
        <v>-3921722</v>
      </c>
      <c r="Q151" s="7">
        <f t="shared" si="7"/>
        <v>-3921722</v>
      </c>
      <c r="R151" s="7">
        <f t="shared" si="8"/>
        <v>-3921722</v>
      </c>
    </row>
    <row r="152" spans="1:18" x14ac:dyDescent="0.25">
      <c r="A152" t="s">
        <v>657</v>
      </c>
      <c r="B152" t="s">
        <v>65</v>
      </c>
      <c r="C152" t="s">
        <v>658</v>
      </c>
      <c r="D152" t="s">
        <v>659</v>
      </c>
      <c r="E152" t="s">
        <v>454</v>
      </c>
      <c r="F152" t="s">
        <v>455</v>
      </c>
      <c r="G152" t="s">
        <v>22</v>
      </c>
      <c r="J152" s="1">
        <v>2872000</v>
      </c>
      <c r="K152" s="1">
        <v>0</v>
      </c>
      <c r="L152" s="1">
        <f t="shared" si="6"/>
        <v>2872000</v>
      </c>
      <c r="M152" s="1">
        <v>2772870</v>
      </c>
      <c r="N152" s="8">
        <v>-2772870</v>
      </c>
      <c r="O152" s="2">
        <v>1</v>
      </c>
      <c r="P152" s="8">
        <v>-2772870</v>
      </c>
      <c r="Q152" s="7">
        <f t="shared" si="7"/>
        <v>-2772870</v>
      </c>
      <c r="R152" s="7">
        <f t="shared" si="8"/>
        <v>-2772870</v>
      </c>
    </row>
    <row r="153" spans="1:18" x14ac:dyDescent="0.25">
      <c r="A153" t="s">
        <v>660</v>
      </c>
      <c r="B153" t="s">
        <v>300</v>
      </c>
      <c r="C153" t="s">
        <v>661</v>
      </c>
      <c r="D153" t="s">
        <v>662</v>
      </c>
      <c r="E153" t="s">
        <v>119</v>
      </c>
      <c r="F153" t="s">
        <v>120</v>
      </c>
      <c r="G153" t="s">
        <v>22</v>
      </c>
      <c r="J153" s="1">
        <v>0</v>
      </c>
      <c r="K153" s="1">
        <v>0</v>
      </c>
      <c r="L153" s="1">
        <f t="shared" si="6"/>
        <v>0</v>
      </c>
      <c r="M153" s="1">
        <v>1121680</v>
      </c>
      <c r="N153" s="8">
        <v>-1121680</v>
      </c>
      <c r="O153" s="2">
        <v>1</v>
      </c>
      <c r="P153" s="8">
        <v>-1121680</v>
      </c>
      <c r="Q153" s="7">
        <f t="shared" si="7"/>
        <v>-1121680</v>
      </c>
      <c r="R153" s="7">
        <f t="shared" si="8"/>
        <v>-1121680</v>
      </c>
    </row>
    <row r="154" spans="1:18" x14ac:dyDescent="0.25">
      <c r="A154" t="s">
        <v>663</v>
      </c>
      <c r="B154" t="s">
        <v>300</v>
      </c>
      <c r="C154" t="s">
        <v>664</v>
      </c>
      <c r="D154" t="s">
        <v>665</v>
      </c>
      <c r="E154" t="s">
        <v>124</v>
      </c>
      <c r="F154" t="s">
        <v>125</v>
      </c>
      <c r="G154" t="s">
        <v>22</v>
      </c>
      <c r="J154" s="1">
        <v>0</v>
      </c>
      <c r="K154" s="1">
        <v>0</v>
      </c>
      <c r="L154" s="1">
        <f t="shared" si="6"/>
        <v>0</v>
      </c>
      <c r="M154" s="1">
        <v>5483768</v>
      </c>
      <c r="N154" s="8">
        <v>-5483768</v>
      </c>
      <c r="O154" s="2">
        <v>1</v>
      </c>
      <c r="P154" s="8">
        <v>-5483768</v>
      </c>
      <c r="Q154" s="7">
        <f t="shared" si="7"/>
        <v>-5483768</v>
      </c>
      <c r="R154" s="7">
        <f t="shared" si="8"/>
        <v>-5483768</v>
      </c>
    </row>
    <row r="155" spans="1:18" x14ac:dyDescent="0.25">
      <c r="A155" t="s">
        <v>666</v>
      </c>
      <c r="B155" t="s">
        <v>17</v>
      </c>
      <c r="C155" t="s">
        <v>667</v>
      </c>
      <c r="D155" t="s">
        <v>668</v>
      </c>
      <c r="E155" t="s">
        <v>145</v>
      </c>
      <c r="F155" t="s">
        <v>146</v>
      </c>
      <c r="G155" t="s">
        <v>22</v>
      </c>
      <c r="J155" s="1">
        <v>0</v>
      </c>
      <c r="K155" s="1">
        <v>0</v>
      </c>
      <c r="L155" s="1">
        <f t="shared" si="6"/>
        <v>0</v>
      </c>
      <c r="M155" s="1">
        <v>3137242</v>
      </c>
      <c r="N155" s="8">
        <v>-3137242</v>
      </c>
      <c r="O155" s="2">
        <v>1</v>
      </c>
      <c r="P155" s="8">
        <v>-3137242</v>
      </c>
      <c r="Q155" s="7">
        <f t="shared" si="7"/>
        <v>-3137242</v>
      </c>
      <c r="R155" s="7">
        <f t="shared" si="8"/>
        <v>-3137242</v>
      </c>
    </row>
    <row r="156" spans="1:18" x14ac:dyDescent="0.25">
      <c r="A156" t="s">
        <v>669</v>
      </c>
      <c r="B156" t="s">
        <v>448</v>
      </c>
      <c r="C156" t="s">
        <v>670</v>
      </c>
      <c r="D156" t="s">
        <v>671</v>
      </c>
      <c r="E156" t="s">
        <v>181</v>
      </c>
      <c r="F156" t="s">
        <v>182</v>
      </c>
      <c r="G156" t="s">
        <v>22</v>
      </c>
      <c r="J156" s="1">
        <v>0</v>
      </c>
      <c r="K156" s="1">
        <v>0</v>
      </c>
      <c r="L156" s="1">
        <f t="shared" si="6"/>
        <v>0</v>
      </c>
      <c r="M156" s="1">
        <v>875451</v>
      </c>
      <c r="N156" s="8">
        <v>-875451</v>
      </c>
      <c r="O156" s="2">
        <v>1</v>
      </c>
      <c r="P156" s="8">
        <v>-875451</v>
      </c>
      <c r="Q156" s="7">
        <f t="shared" si="7"/>
        <v>-875451</v>
      </c>
      <c r="R156" s="7">
        <f t="shared" si="8"/>
        <v>-875451</v>
      </c>
    </row>
    <row r="157" spans="1:18" x14ac:dyDescent="0.25">
      <c r="A157" t="s">
        <v>672</v>
      </c>
      <c r="B157" t="s">
        <v>448</v>
      </c>
      <c r="C157" t="s">
        <v>673</v>
      </c>
      <c r="D157" t="s">
        <v>674</v>
      </c>
      <c r="E157" t="s">
        <v>181</v>
      </c>
      <c r="F157" t="s">
        <v>182</v>
      </c>
      <c r="G157" t="s">
        <v>22</v>
      </c>
      <c r="J157" s="1">
        <v>0</v>
      </c>
      <c r="K157" s="1">
        <v>0</v>
      </c>
      <c r="L157" s="1">
        <f t="shared" si="6"/>
        <v>0</v>
      </c>
      <c r="M157" s="1">
        <v>922171</v>
      </c>
      <c r="N157" s="8">
        <v>-922171</v>
      </c>
      <c r="O157" s="2">
        <v>1</v>
      </c>
      <c r="P157" s="8">
        <v>-922171</v>
      </c>
      <c r="Q157" s="7">
        <f t="shared" si="7"/>
        <v>-922171</v>
      </c>
      <c r="R157" s="7">
        <f t="shared" si="8"/>
        <v>-922171</v>
      </c>
    </row>
    <row r="158" spans="1:18" x14ac:dyDescent="0.25">
      <c r="A158" t="s">
        <v>675</v>
      </c>
      <c r="B158" t="s">
        <v>448</v>
      </c>
      <c r="C158" t="s">
        <v>676</v>
      </c>
      <c r="D158" t="s">
        <v>677</v>
      </c>
      <c r="E158" t="s">
        <v>291</v>
      </c>
      <c r="F158" t="s">
        <v>292</v>
      </c>
      <c r="G158" t="s">
        <v>22</v>
      </c>
      <c r="J158" s="1">
        <v>0</v>
      </c>
      <c r="K158" s="1">
        <v>0</v>
      </c>
      <c r="L158" s="1">
        <f t="shared" si="6"/>
        <v>0</v>
      </c>
      <c r="M158" s="1">
        <v>3018017</v>
      </c>
      <c r="N158" s="8">
        <v>-3018017</v>
      </c>
      <c r="O158" s="2">
        <v>1</v>
      </c>
      <c r="P158" s="8">
        <v>-3018017</v>
      </c>
      <c r="Q158" s="7">
        <f t="shared" si="7"/>
        <v>-3018017</v>
      </c>
      <c r="R158" s="7">
        <f t="shared" si="8"/>
        <v>-3018017</v>
      </c>
    </row>
    <row r="159" spans="1:18" x14ac:dyDescent="0.25">
      <c r="A159" t="s">
        <v>678</v>
      </c>
      <c r="B159" t="s">
        <v>511</v>
      </c>
      <c r="C159" t="s">
        <v>679</v>
      </c>
      <c r="D159" t="s">
        <v>680</v>
      </c>
      <c r="E159" t="s">
        <v>303</v>
      </c>
      <c r="F159" t="s">
        <v>304</v>
      </c>
      <c r="G159" t="s">
        <v>22</v>
      </c>
      <c r="J159" s="1">
        <v>0</v>
      </c>
      <c r="K159" s="1">
        <v>0</v>
      </c>
      <c r="L159" s="1">
        <f t="shared" si="6"/>
        <v>0</v>
      </c>
      <c r="M159" s="1">
        <v>1915932</v>
      </c>
      <c r="N159" s="8">
        <v>-1915932</v>
      </c>
      <c r="O159" s="2">
        <v>1</v>
      </c>
      <c r="P159" s="8">
        <v>-1915932</v>
      </c>
      <c r="Q159" s="7">
        <f t="shared" si="7"/>
        <v>-1915932</v>
      </c>
      <c r="R159" s="7">
        <f t="shared" si="8"/>
        <v>-1915932</v>
      </c>
    </row>
    <row r="160" spans="1:18" x14ac:dyDescent="0.25">
      <c r="A160" t="s">
        <v>681</v>
      </c>
      <c r="B160" t="s">
        <v>237</v>
      </c>
      <c r="C160" t="s">
        <v>682</v>
      </c>
      <c r="D160" t="s">
        <v>683</v>
      </c>
      <c r="E160" t="s">
        <v>347</v>
      </c>
      <c r="F160" t="s">
        <v>684</v>
      </c>
      <c r="G160" t="s">
        <v>22</v>
      </c>
      <c r="J160" s="1">
        <v>0</v>
      </c>
      <c r="K160" s="1">
        <v>0</v>
      </c>
      <c r="L160" s="1">
        <f t="shared" si="6"/>
        <v>0</v>
      </c>
      <c r="M160" s="1">
        <v>4391671</v>
      </c>
      <c r="N160" s="8">
        <v>-4391671</v>
      </c>
      <c r="O160" s="2">
        <v>1</v>
      </c>
      <c r="P160" s="8">
        <v>-4391671</v>
      </c>
      <c r="Q160" s="7">
        <f t="shared" si="7"/>
        <v>-4391671</v>
      </c>
      <c r="R160" s="7">
        <f t="shared" si="8"/>
        <v>-4391671</v>
      </c>
    </row>
    <row r="161" spans="1:18" x14ac:dyDescent="0.25">
      <c r="A161" t="s">
        <v>685</v>
      </c>
      <c r="B161" t="s">
        <v>237</v>
      </c>
      <c r="C161" t="s">
        <v>686</v>
      </c>
      <c r="D161" t="s">
        <v>687</v>
      </c>
      <c r="E161" t="s">
        <v>347</v>
      </c>
      <c r="F161" t="s">
        <v>684</v>
      </c>
      <c r="G161" t="s">
        <v>22</v>
      </c>
      <c r="J161" s="1">
        <v>0</v>
      </c>
      <c r="K161" s="1">
        <v>0</v>
      </c>
      <c r="L161" s="1">
        <f t="shared" si="6"/>
        <v>0</v>
      </c>
      <c r="M161" s="1">
        <v>3885120</v>
      </c>
      <c r="N161" s="8">
        <v>-3885120</v>
      </c>
      <c r="O161" s="2">
        <v>1</v>
      </c>
      <c r="P161" s="8">
        <v>-3885120</v>
      </c>
      <c r="Q161" s="7">
        <f t="shared" si="7"/>
        <v>-3885120</v>
      </c>
      <c r="R161" s="7">
        <f t="shared" si="8"/>
        <v>-3885120</v>
      </c>
    </row>
    <row r="162" spans="1:18" x14ac:dyDescent="0.25">
      <c r="A162" t="s">
        <v>688</v>
      </c>
      <c r="B162" t="s">
        <v>689</v>
      </c>
      <c r="C162" t="s">
        <v>690</v>
      </c>
      <c r="D162" t="s">
        <v>691</v>
      </c>
      <c r="E162" t="s">
        <v>129</v>
      </c>
      <c r="F162" t="s">
        <v>409</v>
      </c>
      <c r="G162" t="s">
        <v>22</v>
      </c>
      <c r="J162" s="1">
        <v>0</v>
      </c>
      <c r="K162" s="1">
        <v>0</v>
      </c>
      <c r="L162" s="1">
        <f t="shared" si="6"/>
        <v>0</v>
      </c>
      <c r="M162" s="1">
        <v>5853054</v>
      </c>
      <c r="N162" s="8">
        <v>-5853054</v>
      </c>
      <c r="O162" s="2">
        <v>1</v>
      </c>
      <c r="P162" s="8">
        <v>-5853054</v>
      </c>
      <c r="Q162" s="7">
        <f t="shared" si="7"/>
        <v>-5853054</v>
      </c>
      <c r="R162" s="7">
        <f t="shared" si="8"/>
        <v>-5853054</v>
      </c>
    </row>
    <row r="163" spans="1:18" x14ac:dyDescent="0.25">
      <c r="A163" t="s">
        <v>692</v>
      </c>
      <c r="B163" t="s">
        <v>689</v>
      </c>
      <c r="C163" t="s">
        <v>693</v>
      </c>
      <c r="D163" t="s">
        <v>694</v>
      </c>
      <c r="E163" t="s">
        <v>68</v>
      </c>
      <c r="F163" t="s">
        <v>198</v>
      </c>
      <c r="G163" t="s">
        <v>22</v>
      </c>
      <c r="J163" s="1">
        <v>0</v>
      </c>
      <c r="K163" s="1">
        <v>0</v>
      </c>
      <c r="L163" s="1">
        <f t="shared" si="6"/>
        <v>0</v>
      </c>
      <c r="M163" s="1">
        <v>1154019</v>
      </c>
      <c r="N163" s="8">
        <v>-1154019</v>
      </c>
      <c r="O163" s="2">
        <v>1</v>
      </c>
      <c r="P163" s="8">
        <v>-1154019</v>
      </c>
      <c r="Q163" s="7">
        <f t="shared" si="7"/>
        <v>-1154019</v>
      </c>
      <c r="R163" s="7">
        <f t="shared" si="8"/>
        <v>-1154019</v>
      </c>
    </row>
    <row r="164" spans="1:18" x14ac:dyDescent="0.25">
      <c r="A164" t="s">
        <v>695</v>
      </c>
      <c r="B164" t="s">
        <v>689</v>
      </c>
      <c r="C164" t="s">
        <v>696</v>
      </c>
      <c r="D164" t="s">
        <v>697</v>
      </c>
      <c r="E164" t="s">
        <v>206</v>
      </c>
      <c r="F164" t="s">
        <v>207</v>
      </c>
      <c r="G164" t="s">
        <v>22</v>
      </c>
      <c r="I164" t="s">
        <v>43</v>
      </c>
      <c r="J164" s="1">
        <v>2296000</v>
      </c>
      <c r="K164" s="1">
        <v>2296000</v>
      </c>
      <c r="L164" s="1">
        <f t="shared" si="6"/>
        <v>0</v>
      </c>
      <c r="M164" s="1">
        <v>2248389</v>
      </c>
      <c r="N164" s="8">
        <v>47611</v>
      </c>
      <c r="O164" s="2">
        <v>1</v>
      </c>
      <c r="P164" s="8">
        <v>47611</v>
      </c>
      <c r="Q164" s="7">
        <f t="shared" si="7"/>
        <v>47611</v>
      </c>
      <c r="R164" s="7">
        <f t="shared" si="8"/>
        <v>47611</v>
      </c>
    </row>
    <row r="165" spans="1:18" x14ac:dyDescent="0.25">
      <c r="A165" t="s">
        <v>698</v>
      </c>
      <c r="B165" t="s">
        <v>699</v>
      </c>
      <c r="C165" t="s">
        <v>700</v>
      </c>
      <c r="D165" t="s">
        <v>701</v>
      </c>
      <c r="E165" t="s">
        <v>54</v>
      </c>
      <c r="F165" t="s">
        <v>459</v>
      </c>
      <c r="G165" t="s">
        <v>22</v>
      </c>
      <c r="J165" s="1">
        <v>0</v>
      </c>
      <c r="K165" s="1">
        <v>0</v>
      </c>
      <c r="L165" s="1">
        <f t="shared" si="6"/>
        <v>0</v>
      </c>
      <c r="M165" s="1">
        <v>7575750</v>
      </c>
      <c r="N165" s="8">
        <v>-7575750</v>
      </c>
      <c r="O165" s="2">
        <v>1</v>
      </c>
      <c r="P165" s="8">
        <v>-7575750</v>
      </c>
      <c r="Q165" s="7">
        <f t="shared" si="7"/>
        <v>-7575750</v>
      </c>
      <c r="R165" s="7">
        <f t="shared" si="8"/>
        <v>-7575750</v>
      </c>
    </row>
    <row r="166" spans="1:18" x14ac:dyDescent="0.25">
      <c r="A166" t="s">
        <v>702</v>
      </c>
      <c r="B166" t="s">
        <v>699</v>
      </c>
      <c r="C166" t="s">
        <v>703</v>
      </c>
      <c r="D166" t="s">
        <v>704</v>
      </c>
      <c r="E166" t="s">
        <v>426</v>
      </c>
      <c r="F166" t="s">
        <v>427</v>
      </c>
      <c r="G166" t="s">
        <v>22</v>
      </c>
      <c r="J166" s="1">
        <v>0</v>
      </c>
      <c r="K166" s="1">
        <v>0</v>
      </c>
      <c r="L166" s="1">
        <f t="shared" si="6"/>
        <v>0</v>
      </c>
      <c r="M166" s="1">
        <v>702387</v>
      </c>
      <c r="N166" s="8">
        <v>-702387</v>
      </c>
      <c r="O166" s="2">
        <v>1</v>
      </c>
      <c r="P166" s="8">
        <v>-702387</v>
      </c>
      <c r="Q166" s="7">
        <f t="shared" si="7"/>
        <v>-702387</v>
      </c>
      <c r="R166" s="7">
        <f t="shared" si="8"/>
        <v>-702387</v>
      </c>
    </row>
    <row r="167" spans="1:18" x14ac:dyDescent="0.25">
      <c r="A167" t="s">
        <v>705</v>
      </c>
      <c r="B167" t="s">
        <v>699</v>
      </c>
      <c r="C167" t="s">
        <v>706</v>
      </c>
      <c r="D167" t="s">
        <v>707</v>
      </c>
      <c r="E167" t="s">
        <v>129</v>
      </c>
      <c r="F167" t="s">
        <v>130</v>
      </c>
      <c r="G167" t="s">
        <v>22</v>
      </c>
      <c r="J167" s="1">
        <v>0</v>
      </c>
      <c r="K167" s="1">
        <v>0</v>
      </c>
      <c r="L167" s="1">
        <f t="shared" si="6"/>
        <v>0</v>
      </c>
      <c r="M167" s="1">
        <v>1345444</v>
      </c>
      <c r="N167" s="8">
        <v>-1345444</v>
      </c>
      <c r="O167" s="2">
        <v>1</v>
      </c>
      <c r="P167" s="8">
        <v>-1345444</v>
      </c>
      <c r="Q167" s="7">
        <f t="shared" si="7"/>
        <v>-1345444</v>
      </c>
      <c r="R167" s="7">
        <f t="shared" si="8"/>
        <v>-1345444</v>
      </c>
    </row>
    <row r="168" spans="1:18" x14ac:dyDescent="0.25">
      <c r="A168" t="s">
        <v>708</v>
      </c>
      <c r="B168" t="s">
        <v>699</v>
      </c>
      <c r="C168" t="s">
        <v>709</v>
      </c>
      <c r="D168" t="s">
        <v>710</v>
      </c>
      <c r="E168" t="s">
        <v>68</v>
      </c>
      <c r="F168" t="s">
        <v>422</v>
      </c>
      <c r="G168" t="s">
        <v>22</v>
      </c>
      <c r="J168" s="1">
        <v>0</v>
      </c>
      <c r="K168" s="1">
        <v>0</v>
      </c>
      <c r="L168" s="1">
        <f t="shared" si="6"/>
        <v>0</v>
      </c>
      <c r="M168" s="1">
        <v>2909891</v>
      </c>
      <c r="N168" s="8">
        <v>-2909891</v>
      </c>
      <c r="O168" s="2">
        <v>1</v>
      </c>
      <c r="P168" s="8">
        <v>-2909891</v>
      </c>
      <c r="Q168" s="7">
        <f t="shared" si="7"/>
        <v>-2909891</v>
      </c>
      <c r="R168" s="7">
        <f t="shared" si="8"/>
        <v>-2909891</v>
      </c>
    </row>
    <row r="169" spans="1:18" x14ac:dyDescent="0.25">
      <c r="A169" t="s">
        <v>711</v>
      </c>
      <c r="B169" t="s">
        <v>699</v>
      </c>
      <c r="C169" t="s">
        <v>712</v>
      </c>
      <c r="D169" t="s">
        <v>713</v>
      </c>
      <c r="E169" t="s">
        <v>124</v>
      </c>
      <c r="F169" t="s">
        <v>125</v>
      </c>
      <c r="G169" t="s">
        <v>22</v>
      </c>
      <c r="J169" s="1">
        <v>0</v>
      </c>
      <c r="K169" s="1">
        <v>0</v>
      </c>
      <c r="L169" s="1">
        <f t="shared" si="6"/>
        <v>0</v>
      </c>
      <c r="M169" s="1">
        <v>4364836</v>
      </c>
      <c r="N169" s="8">
        <v>-4364836</v>
      </c>
      <c r="O169" s="2">
        <v>1</v>
      </c>
      <c r="P169" s="8">
        <v>-4364836</v>
      </c>
      <c r="Q169" s="7">
        <f t="shared" si="7"/>
        <v>-4364836</v>
      </c>
      <c r="R169" s="7">
        <f t="shared" si="8"/>
        <v>-4364836</v>
      </c>
    </row>
    <row r="170" spans="1:18" x14ac:dyDescent="0.25">
      <c r="A170" t="s">
        <v>714</v>
      </c>
      <c r="B170" t="s">
        <v>642</v>
      </c>
      <c r="C170" t="s">
        <v>715</v>
      </c>
      <c r="D170" t="s">
        <v>716</v>
      </c>
      <c r="E170" t="s">
        <v>145</v>
      </c>
      <c r="F170" t="s">
        <v>146</v>
      </c>
      <c r="G170" t="s">
        <v>22</v>
      </c>
      <c r="J170" s="1">
        <v>0</v>
      </c>
      <c r="K170" s="1">
        <v>0</v>
      </c>
      <c r="L170" s="1">
        <f t="shared" si="6"/>
        <v>0</v>
      </c>
      <c r="M170" s="1">
        <v>9359045</v>
      </c>
      <c r="N170" s="8">
        <v>-9359045</v>
      </c>
      <c r="O170" s="2">
        <v>1</v>
      </c>
      <c r="P170" s="8">
        <v>-9359045</v>
      </c>
      <c r="Q170" s="7">
        <f t="shared" si="7"/>
        <v>-9359045</v>
      </c>
      <c r="R170" s="7">
        <f t="shared" si="8"/>
        <v>-9359045</v>
      </c>
    </row>
    <row r="171" spans="1:18" x14ac:dyDescent="0.25">
      <c r="A171" t="s">
        <v>717</v>
      </c>
      <c r="B171" t="s">
        <v>642</v>
      </c>
      <c r="C171" t="s">
        <v>718</v>
      </c>
      <c r="D171" t="s">
        <v>719</v>
      </c>
      <c r="E171" t="s">
        <v>78</v>
      </c>
      <c r="F171" t="s">
        <v>381</v>
      </c>
      <c r="G171" t="s">
        <v>22</v>
      </c>
      <c r="J171" s="1">
        <v>0</v>
      </c>
      <c r="K171" s="1">
        <v>0</v>
      </c>
      <c r="L171" s="1">
        <f t="shared" si="6"/>
        <v>0</v>
      </c>
      <c r="M171" s="1">
        <v>1151113</v>
      </c>
      <c r="N171" s="8">
        <v>-1151113</v>
      </c>
      <c r="O171" s="2">
        <v>1</v>
      </c>
      <c r="P171" s="8">
        <v>-1151113</v>
      </c>
      <c r="Q171" s="7">
        <f t="shared" si="7"/>
        <v>-1151113</v>
      </c>
      <c r="R171" s="7">
        <f t="shared" si="8"/>
        <v>-1151113</v>
      </c>
    </row>
    <row r="172" spans="1:18" x14ac:dyDescent="0.25">
      <c r="A172" t="s">
        <v>720</v>
      </c>
      <c r="B172" t="s">
        <v>721</v>
      </c>
      <c r="C172" t="s">
        <v>722</v>
      </c>
      <c r="D172" t="s">
        <v>723</v>
      </c>
      <c r="E172" t="s">
        <v>129</v>
      </c>
      <c r="F172" t="s">
        <v>130</v>
      </c>
      <c r="G172" t="s">
        <v>22</v>
      </c>
      <c r="J172" s="1">
        <v>0</v>
      </c>
      <c r="K172" s="1">
        <v>0</v>
      </c>
      <c r="L172" s="1">
        <f t="shared" si="6"/>
        <v>0</v>
      </c>
      <c r="M172" s="1">
        <v>1796561</v>
      </c>
      <c r="N172" s="8">
        <v>-1796561</v>
      </c>
      <c r="O172" s="2">
        <v>1</v>
      </c>
      <c r="P172" s="8">
        <v>-1796561</v>
      </c>
      <c r="Q172" s="7">
        <f t="shared" si="7"/>
        <v>-1796561</v>
      </c>
      <c r="R172" s="7">
        <f t="shared" si="8"/>
        <v>-1796561</v>
      </c>
    </row>
    <row r="173" spans="1:18" x14ac:dyDescent="0.25">
      <c r="A173" t="s">
        <v>724</v>
      </c>
      <c r="B173" t="s">
        <v>721</v>
      </c>
      <c r="C173" t="s">
        <v>725</v>
      </c>
      <c r="D173" t="s">
        <v>726</v>
      </c>
      <c r="E173" t="s">
        <v>129</v>
      </c>
      <c r="F173" t="s">
        <v>130</v>
      </c>
      <c r="G173" t="s">
        <v>22</v>
      </c>
      <c r="J173" s="1">
        <v>0</v>
      </c>
      <c r="K173" s="1">
        <v>0</v>
      </c>
      <c r="L173" s="1">
        <f t="shared" si="6"/>
        <v>0</v>
      </c>
      <c r="M173" s="1">
        <v>5097795</v>
      </c>
      <c r="N173" s="8">
        <v>-5097795</v>
      </c>
      <c r="O173" s="2">
        <v>1</v>
      </c>
      <c r="P173" s="8">
        <v>-5097795</v>
      </c>
      <c r="Q173" s="7">
        <f t="shared" si="7"/>
        <v>-5097795</v>
      </c>
      <c r="R173" s="7">
        <f t="shared" si="8"/>
        <v>-5097795</v>
      </c>
    </row>
    <row r="174" spans="1:18" x14ac:dyDescent="0.25">
      <c r="A174" t="s">
        <v>727</v>
      </c>
      <c r="B174" t="s">
        <v>71</v>
      </c>
      <c r="C174" t="s">
        <v>728</v>
      </c>
      <c r="D174" t="s">
        <v>729</v>
      </c>
      <c r="E174" t="s">
        <v>68</v>
      </c>
      <c r="F174" t="s">
        <v>339</v>
      </c>
      <c r="G174" t="s">
        <v>22</v>
      </c>
      <c r="J174" s="1">
        <v>0</v>
      </c>
      <c r="K174" s="1">
        <v>0</v>
      </c>
      <c r="L174" s="1">
        <f t="shared" si="6"/>
        <v>0</v>
      </c>
      <c r="M174" s="1">
        <v>3830677</v>
      </c>
      <c r="N174" s="8">
        <v>-3830677</v>
      </c>
      <c r="O174" s="2">
        <v>1</v>
      </c>
      <c r="P174" s="8">
        <v>-3830677</v>
      </c>
      <c r="Q174" s="7">
        <f t="shared" si="7"/>
        <v>-3830677</v>
      </c>
      <c r="R174" s="7">
        <f t="shared" si="8"/>
        <v>-3830677</v>
      </c>
    </row>
    <row r="175" spans="1:18" x14ac:dyDescent="0.25">
      <c r="A175" t="s">
        <v>730</v>
      </c>
      <c r="B175" t="s">
        <v>71</v>
      </c>
      <c r="C175" t="s">
        <v>731</v>
      </c>
      <c r="D175" t="s">
        <v>732</v>
      </c>
      <c r="E175" t="s">
        <v>206</v>
      </c>
      <c r="F175" t="s">
        <v>207</v>
      </c>
      <c r="G175" t="s">
        <v>22</v>
      </c>
      <c r="I175" t="s">
        <v>436</v>
      </c>
      <c r="J175" s="1">
        <v>900000</v>
      </c>
      <c r="K175" s="1">
        <v>900000</v>
      </c>
      <c r="L175" s="1">
        <f t="shared" si="6"/>
        <v>0</v>
      </c>
      <c r="M175" s="1">
        <v>878946</v>
      </c>
      <c r="N175" s="8">
        <v>21054</v>
      </c>
      <c r="O175" s="2">
        <v>1</v>
      </c>
      <c r="P175" s="8">
        <v>21054</v>
      </c>
      <c r="Q175" s="7">
        <f t="shared" si="7"/>
        <v>21054</v>
      </c>
      <c r="R175" s="7">
        <f t="shared" si="8"/>
        <v>21054</v>
      </c>
    </row>
    <row r="176" spans="1:18" x14ac:dyDescent="0.25">
      <c r="A176" t="s">
        <v>733</v>
      </c>
      <c r="B176" t="s">
        <v>734</v>
      </c>
      <c r="C176" t="s">
        <v>735</v>
      </c>
      <c r="D176" t="s">
        <v>736</v>
      </c>
      <c r="E176" t="s">
        <v>145</v>
      </c>
      <c r="F176" t="s">
        <v>485</v>
      </c>
      <c r="G176" t="s">
        <v>22</v>
      </c>
      <c r="J176" s="1">
        <v>0</v>
      </c>
      <c r="K176" s="1">
        <v>0</v>
      </c>
      <c r="L176" s="1">
        <f t="shared" si="6"/>
        <v>0</v>
      </c>
      <c r="M176" s="1">
        <v>1194579</v>
      </c>
      <c r="N176" s="8">
        <v>-1194579</v>
      </c>
      <c r="O176" s="2">
        <v>1</v>
      </c>
      <c r="P176" s="8">
        <v>-1194579</v>
      </c>
      <c r="Q176" s="7">
        <f t="shared" si="7"/>
        <v>-1194579</v>
      </c>
      <c r="R176" s="7">
        <f t="shared" si="8"/>
        <v>-1194579</v>
      </c>
    </row>
    <row r="177" spans="1:18" x14ac:dyDescent="0.25">
      <c r="A177" t="s">
        <v>737</v>
      </c>
      <c r="B177" t="s">
        <v>734</v>
      </c>
      <c r="C177" t="s">
        <v>738</v>
      </c>
      <c r="D177" t="s">
        <v>739</v>
      </c>
      <c r="E177" t="s">
        <v>124</v>
      </c>
      <c r="F177" t="s">
        <v>125</v>
      </c>
      <c r="G177" t="s">
        <v>22</v>
      </c>
      <c r="J177" s="1">
        <v>1281000</v>
      </c>
      <c r="K177" s="1">
        <v>0</v>
      </c>
      <c r="L177" s="1">
        <f t="shared" si="6"/>
        <v>1281000</v>
      </c>
      <c r="M177" s="1">
        <v>1281068</v>
      </c>
      <c r="N177" s="8">
        <v>-1281068</v>
      </c>
      <c r="O177" s="2">
        <v>1</v>
      </c>
      <c r="P177" s="8">
        <v>-1281068</v>
      </c>
      <c r="Q177" s="7">
        <f t="shared" si="7"/>
        <v>-1281068</v>
      </c>
      <c r="R177" s="7">
        <f t="shared" si="8"/>
        <v>-1281068</v>
      </c>
    </row>
    <row r="178" spans="1:18" x14ac:dyDescent="0.25">
      <c r="A178" t="s">
        <v>740</v>
      </c>
      <c r="B178" t="s">
        <v>734</v>
      </c>
      <c r="C178" t="s">
        <v>741</v>
      </c>
      <c r="D178" t="s">
        <v>742</v>
      </c>
      <c r="E178" t="s">
        <v>68</v>
      </c>
      <c r="F178" t="s">
        <v>422</v>
      </c>
      <c r="G178" t="s">
        <v>22</v>
      </c>
      <c r="I178" t="s">
        <v>743</v>
      </c>
      <c r="J178" s="1">
        <v>4805000</v>
      </c>
      <c r="K178" s="1">
        <v>4805000</v>
      </c>
      <c r="L178" s="1">
        <f t="shared" si="6"/>
        <v>0</v>
      </c>
      <c r="M178" s="1">
        <v>4812217</v>
      </c>
      <c r="N178" s="8">
        <v>-7217</v>
      </c>
      <c r="O178" s="2">
        <v>1</v>
      </c>
      <c r="P178" s="8">
        <v>-7217</v>
      </c>
      <c r="Q178" s="7">
        <f t="shared" si="7"/>
        <v>-7217</v>
      </c>
      <c r="R178" s="7">
        <f t="shared" si="8"/>
        <v>-7217</v>
      </c>
    </row>
    <row r="179" spans="1:18" x14ac:dyDescent="0.25">
      <c r="A179" t="s">
        <v>744</v>
      </c>
      <c r="B179" t="s">
        <v>102</v>
      </c>
      <c r="C179" t="s">
        <v>745</v>
      </c>
      <c r="D179" t="s">
        <v>746</v>
      </c>
      <c r="E179" t="s">
        <v>134</v>
      </c>
      <c r="F179" t="s">
        <v>135</v>
      </c>
      <c r="G179" t="s">
        <v>22</v>
      </c>
      <c r="J179" s="1">
        <v>0</v>
      </c>
      <c r="K179" s="1">
        <v>0</v>
      </c>
      <c r="L179" s="1">
        <f t="shared" si="6"/>
        <v>0</v>
      </c>
      <c r="M179" s="1">
        <v>0</v>
      </c>
      <c r="N179" s="8">
        <v>0</v>
      </c>
      <c r="O179" s="2">
        <v>3.4</v>
      </c>
      <c r="P179" s="8">
        <v>0</v>
      </c>
      <c r="Q179" s="7">
        <f t="shared" si="7"/>
        <v>0</v>
      </c>
      <c r="R179" s="7">
        <f t="shared" si="8"/>
        <v>0</v>
      </c>
    </row>
    <row r="180" spans="1:18" x14ac:dyDescent="0.25">
      <c r="A180" t="s">
        <v>747</v>
      </c>
      <c r="B180" t="s">
        <v>102</v>
      </c>
      <c r="C180" t="s">
        <v>748</v>
      </c>
      <c r="D180" t="s">
        <v>749</v>
      </c>
      <c r="E180" t="s">
        <v>134</v>
      </c>
      <c r="F180" t="s">
        <v>135</v>
      </c>
      <c r="G180" t="s">
        <v>22</v>
      </c>
      <c r="J180" s="1">
        <v>1170000</v>
      </c>
      <c r="K180" s="1">
        <v>0</v>
      </c>
      <c r="L180" s="1">
        <f t="shared" si="6"/>
        <v>1170000</v>
      </c>
      <c r="M180" s="1">
        <v>0</v>
      </c>
      <c r="N180" s="8">
        <v>0</v>
      </c>
      <c r="O180" s="2">
        <v>7.8</v>
      </c>
      <c r="P180" s="8">
        <v>0</v>
      </c>
      <c r="Q180" s="7">
        <f t="shared" si="7"/>
        <v>0</v>
      </c>
      <c r="R180" s="7">
        <f t="shared" si="8"/>
        <v>0</v>
      </c>
    </row>
    <row r="181" spans="1:18" x14ac:dyDescent="0.25">
      <c r="A181" t="s">
        <v>750</v>
      </c>
      <c r="B181" t="s">
        <v>92</v>
      </c>
      <c r="C181" t="s">
        <v>751</v>
      </c>
      <c r="D181" t="s">
        <v>752</v>
      </c>
      <c r="E181" t="s">
        <v>99</v>
      </c>
      <c r="F181" t="s">
        <v>100</v>
      </c>
      <c r="G181" t="s">
        <v>22</v>
      </c>
      <c r="J181" s="1">
        <v>0</v>
      </c>
      <c r="K181" s="1">
        <v>0</v>
      </c>
      <c r="L181" s="1">
        <f t="shared" si="6"/>
        <v>0</v>
      </c>
      <c r="M181" s="1">
        <v>0</v>
      </c>
      <c r="N181" s="8">
        <v>0</v>
      </c>
      <c r="O181" s="2">
        <v>3</v>
      </c>
      <c r="P181" s="8">
        <v>0</v>
      </c>
      <c r="Q181" s="7">
        <f t="shared" si="7"/>
        <v>0</v>
      </c>
      <c r="R181" s="7">
        <f t="shared" si="8"/>
        <v>0</v>
      </c>
    </row>
    <row r="182" spans="1:18" x14ac:dyDescent="0.25">
      <c r="A182" t="s">
        <v>753</v>
      </c>
      <c r="B182" t="s">
        <v>734</v>
      </c>
      <c r="C182" t="s">
        <v>754</v>
      </c>
      <c r="D182" t="s">
        <v>755</v>
      </c>
      <c r="E182" t="s">
        <v>454</v>
      </c>
      <c r="F182" t="s">
        <v>455</v>
      </c>
      <c r="G182" t="s">
        <v>22</v>
      </c>
      <c r="I182" t="s">
        <v>756</v>
      </c>
      <c r="J182" s="1">
        <v>36000</v>
      </c>
      <c r="K182" s="1">
        <v>0</v>
      </c>
      <c r="L182" s="1">
        <f t="shared" si="6"/>
        <v>36000</v>
      </c>
      <c r="M182" s="1">
        <v>4156</v>
      </c>
      <c r="N182" s="8">
        <v>-4156</v>
      </c>
      <c r="O182" s="2">
        <v>0.2</v>
      </c>
      <c r="P182" s="8">
        <v>0</v>
      </c>
      <c r="Q182" s="7">
        <f t="shared" si="7"/>
        <v>-4156</v>
      </c>
      <c r="R182" s="7">
        <f t="shared" si="8"/>
        <v>-20780</v>
      </c>
    </row>
    <row r="183" spans="1:18" x14ac:dyDescent="0.25">
      <c r="A183" t="s">
        <v>757</v>
      </c>
      <c r="B183" t="s">
        <v>734</v>
      </c>
      <c r="C183" t="s">
        <v>758</v>
      </c>
      <c r="D183" t="s">
        <v>759</v>
      </c>
      <c r="E183" t="s">
        <v>124</v>
      </c>
      <c r="F183" t="s">
        <v>125</v>
      </c>
      <c r="G183" t="s">
        <v>22</v>
      </c>
      <c r="I183" t="s">
        <v>756</v>
      </c>
      <c r="J183" s="1">
        <v>214000</v>
      </c>
      <c r="K183" s="1">
        <v>0</v>
      </c>
      <c r="L183" s="1">
        <f t="shared" si="6"/>
        <v>214000</v>
      </c>
      <c r="M183" s="1">
        <v>27016</v>
      </c>
      <c r="N183" s="8">
        <v>-27016</v>
      </c>
      <c r="O183" s="2">
        <v>1.3</v>
      </c>
      <c r="P183" s="8">
        <v>-27016</v>
      </c>
      <c r="Q183" s="7">
        <f t="shared" si="7"/>
        <v>-27016</v>
      </c>
      <c r="R183" s="7">
        <f t="shared" si="8"/>
        <v>-20781.538461538461</v>
      </c>
    </row>
    <row r="184" spans="1:18" x14ac:dyDescent="0.25">
      <c r="A184" t="s">
        <v>760</v>
      </c>
      <c r="B184" t="s">
        <v>734</v>
      </c>
      <c r="C184" t="s">
        <v>761</v>
      </c>
      <c r="D184" t="s">
        <v>762</v>
      </c>
      <c r="E184" t="s">
        <v>169</v>
      </c>
      <c r="F184" t="s">
        <v>170</v>
      </c>
      <c r="G184" t="s">
        <v>22</v>
      </c>
      <c r="J184" s="1">
        <v>0</v>
      </c>
      <c r="K184" s="1">
        <v>0</v>
      </c>
      <c r="L184" s="1">
        <f t="shared" si="6"/>
        <v>0</v>
      </c>
      <c r="M184" s="1">
        <v>0</v>
      </c>
      <c r="N184" s="8">
        <v>0</v>
      </c>
      <c r="O184" s="2">
        <v>8.6999999999999993</v>
      </c>
      <c r="P184" s="8">
        <v>0</v>
      </c>
      <c r="Q184" s="7">
        <f t="shared" si="7"/>
        <v>0</v>
      </c>
      <c r="R184" s="7">
        <f t="shared" si="8"/>
        <v>0</v>
      </c>
    </row>
    <row r="185" spans="1:18" x14ac:dyDescent="0.25">
      <c r="A185" t="s">
        <v>763</v>
      </c>
      <c r="B185" t="s">
        <v>734</v>
      </c>
      <c r="C185" t="s">
        <v>764</v>
      </c>
      <c r="D185" t="s">
        <v>765</v>
      </c>
      <c r="E185" t="s">
        <v>252</v>
      </c>
      <c r="F185" t="s">
        <v>253</v>
      </c>
      <c r="G185" t="s">
        <v>22</v>
      </c>
      <c r="J185" s="1">
        <v>0</v>
      </c>
      <c r="K185" s="1">
        <v>0</v>
      </c>
      <c r="L185" s="1">
        <f t="shared" si="6"/>
        <v>0</v>
      </c>
      <c r="M185" s="1">
        <v>0</v>
      </c>
      <c r="N185" s="8">
        <v>0</v>
      </c>
      <c r="O185" s="2">
        <v>2.2999999999999998</v>
      </c>
      <c r="P185" s="8">
        <v>0</v>
      </c>
      <c r="Q185" s="7">
        <f t="shared" si="7"/>
        <v>0</v>
      </c>
      <c r="R185" s="7">
        <f t="shared" si="8"/>
        <v>0</v>
      </c>
    </row>
    <row r="186" spans="1:18" x14ac:dyDescent="0.25">
      <c r="A186" t="s">
        <v>766</v>
      </c>
      <c r="B186" t="s">
        <v>734</v>
      </c>
      <c r="C186" t="s">
        <v>767</v>
      </c>
      <c r="D186" t="s">
        <v>768</v>
      </c>
      <c r="E186" t="s">
        <v>187</v>
      </c>
      <c r="F186" t="s">
        <v>188</v>
      </c>
      <c r="G186" t="s">
        <v>22</v>
      </c>
      <c r="J186" s="1">
        <v>0</v>
      </c>
      <c r="K186" s="1">
        <v>0</v>
      </c>
      <c r="L186" s="1">
        <f t="shared" si="6"/>
        <v>0</v>
      </c>
      <c r="M186" s="1">
        <v>0</v>
      </c>
      <c r="N186" s="8">
        <v>0</v>
      </c>
      <c r="O186" s="2">
        <v>12.6</v>
      </c>
      <c r="P186" s="8">
        <v>0</v>
      </c>
      <c r="Q186" s="7">
        <f t="shared" si="7"/>
        <v>0</v>
      </c>
      <c r="R186" s="7">
        <f t="shared" si="8"/>
        <v>0</v>
      </c>
    </row>
    <row r="187" spans="1:18" x14ac:dyDescent="0.25">
      <c r="A187" t="s">
        <v>769</v>
      </c>
      <c r="B187" t="s">
        <v>734</v>
      </c>
      <c r="C187" t="s">
        <v>770</v>
      </c>
      <c r="D187" t="s">
        <v>771</v>
      </c>
      <c r="E187" t="s">
        <v>134</v>
      </c>
      <c r="F187" t="s">
        <v>135</v>
      </c>
      <c r="G187" t="s">
        <v>22</v>
      </c>
      <c r="J187" s="1">
        <v>0</v>
      </c>
      <c r="K187" s="1">
        <v>0</v>
      </c>
      <c r="L187" s="1">
        <f t="shared" si="6"/>
        <v>0</v>
      </c>
      <c r="M187" s="1">
        <v>0</v>
      </c>
      <c r="N187" s="8">
        <v>0</v>
      </c>
      <c r="O187" s="2">
        <v>3.2</v>
      </c>
      <c r="P187" s="8">
        <v>0</v>
      </c>
      <c r="Q187" s="7">
        <f t="shared" si="7"/>
        <v>0</v>
      </c>
      <c r="R187" s="7">
        <f t="shared" si="8"/>
        <v>0</v>
      </c>
    </row>
    <row r="188" spans="1:18" x14ac:dyDescent="0.25">
      <c r="A188" t="s">
        <v>772</v>
      </c>
      <c r="B188" t="s">
        <v>734</v>
      </c>
      <c r="C188" t="s">
        <v>773</v>
      </c>
      <c r="D188" t="s">
        <v>774</v>
      </c>
      <c r="E188" t="s">
        <v>78</v>
      </c>
      <c r="F188" t="s">
        <v>79</v>
      </c>
      <c r="G188" t="s">
        <v>22</v>
      </c>
      <c r="J188" s="1">
        <v>0</v>
      </c>
      <c r="K188" s="1">
        <v>0</v>
      </c>
      <c r="L188" s="1">
        <f t="shared" si="6"/>
        <v>0</v>
      </c>
      <c r="M188" s="1">
        <v>0</v>
      </c>
      <c r="N188" s="8">
        <v>0</v>
      </c>
      <c r="O188" s="2">
        <v>16.8</v>
      </c>
      <c r="P188" s="8">
        <v>0</v>
      </c>
      <c r="Q188" s="7">
        <f t="shared" si="7"/>
        <v>0</v>
      </c>
      <c r="R188" s="7">
        <f t="shared" si="8"/>
        <v>0</v>
      </c>
    </row>
    <row r="189" spans="1:18" x14ac:dyDescent="0.25">
      <c r="A189" t="s">
        <v>775</v>
      </c>
      <c r="B189" t="s">
        <v>734</v>
      </c>
      <c r="C189" t="s">
        <v>776</v>
      </c>
      <c r="D189" t="s">
        <v>777</v>
      </c>
      <c r="E189" t="s">
        <v>454</v>
      </c>
      <c r="F189" t="s">
        <v>455</v>
      </c>
      <c r="G189" t="s">
        <v>22</v>
      </c>
      <c r="J189" s="1">
        <v>0</v>
      </c>
      <c r="K189" s="1">
        <v>0</v>
      </c>
      <c r="L189" s="1">
        <f t="shared" si="6"/>
        <v>0</v>
      </c>
      <c r="M189" s="1">
        <v>0</v>
      </c>
      <c r="N189" s="8">
        <v>0</v>
      </c>
      <c r="O189" s="2">
        <v>1.1000000000000001</v>
      </c>
      <c r="P189" s="8">
        <v>0</v>
      </c>
      <c r="Q189" s="7">
        <f t="shared" si="7"/>
        <v>0</v>
      </c>
      <c r="R189" s="7">
        <f t="shared" si="8"/>
        <v>0</v>
      </c>
    </row>
    <row r="190" spans="1:18" x14ac:dyDescent="0.25">
      <c r="A190" t="s">
        <v>778</v>
      </c>
      <c r="B190" t="s">
        <v>734</v>
      </c>
      <c r="C190" t="s">
        <v>779</v>
      </c>
      <c r="D190" t="s">
        <v>780</v>
      </c>
      <c r="E190" t="s">
        <v>164</v>
      </c>
      <c r="F190" t="s">
        <v>165</v>
      </c>
      <c r="G190" t="s">
        <v>22</v>
      </c>
      <c r="I190" t="s">
        <v>436</v>
      </c>
      <c r="J190" s="1">
        <v>7448000</v>
      </c>
      <c r="K190" s="1">
        <v>7448000</v>
      </c>
      <c r="L190" s="1">
        <f t="shared" si="6"/>
        <v>0</v>
      </c>
      <c r="M190" s="1">
        <v>0</v>
      </c>
      <c r="N190" s="8">
        <v>7448000</v>
      </c>
      <c r="O190" s="2">
        <v>51.2</v>
      </c>
      <c r="P190" s="8">
        <v>146039.21569000001</v>
      </c>
      <c r="Q190" s="7">
        <f t="shared" si="7"/>
        <v>7448000</v>
      </c>
      <c r="R190" s="7">
        <f t="shared" si="8"/>
        <v>145468.75</v>
      </c>
    </row>
    <row r="191" spans="1:18" ht="24.75" customHeight="1" x14ac:dyDescent="0.25">
      <c r="J191" s="6">
        <f>SUM(J2:J190)</f>
        <v>233290000</v>
      </c>
      <c r="K191" s="6">
        <f t="shared" ref="K191:P191" si="9">SUM(K2:K190)</f>
        <v>186445000</v>
      </c>
      <c r="L191" s="6">
        <f t="shared" si="9"/>
        <v>46845000</v>
      </c>
      <c r="M191" s="6">
        <f t="shared" si="9"/>
        <v>121139207.42234001</v>
      </c>
      <c r="N191" s="9">
        <f t="shared" si="9"/>
        <v>65571792.577659994</v>
      </c>
      <c r="O191" s="6">
        <f t="shared" si="9"/>
        <v>2065.4000000000005</v>
      </c>
      <c r="P191" s="9">
        <f t="shared" si="9"/>
        <v>-72489790.906039998</v>
      </c>
      <c r="Q191" s="6">
        <f t="shared" ref="Q191" si="10">SUM(Q2:Q190)</f>
        <v>65305792.577659994</v>
      </c>
      <c r="R191" s="6">
        <f t="shared" ref="R191" si="11">SUM(R2:R190)</f>
        <v>-76836910.25331378</v>
      </c>
    </row>
    <row r="194" spans="10:16" x14ac:dyDescent="0.25">
      <c r="J194" s="1">
        <v>233290000</v>
      </c>
      <c r="K194" s="1">
        <v>186445000</v>
      </c>
      <c r="L194" s="1">
        <v>46845000</v>
      </c>
      <c r="M194" s="1">
        <v>121139207</v>
      </c>
      <c r="N194" s="8">
        <v>65571793</v>
      </c>
      <c r="O194" s="2">
        <v>2065</v>
      </c>
      <c r="P194" s="8">
        <v>-72489791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/home/namvn/domains/namvietnam.giaiphapcrm.vn/public_html/cache/images/xlsxEhbmnj</dc:title>
  <dc:subject>Office 2007 XLSX Test Document</dc:subject>
  <dc:creator>CloudPro - Giải pháp CRM cho thuê theo ngành!</dc:creator>
  <cp:keywords>office 2007 openxml php</cp:keywords>
  <dc:description>Test document for Office 2007 XLSX, generated using PHP classes.</dc:description>
  <cp:lastModifiedBy>Windows User</cp:lastModifiedBy>
  <dcterms:created xsi:type="dcterms:W3CDTF">2019-04-26T07:40:39Z</dcterms:created>
  <dcterms:modified xsi:type="dcterms:W3CDTF">2019-04-26T09:02:01Z</dcterms:modified>
  <cp:category>Test result file</cp:category>
</cp:coreProperties>
</file>