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ziyingchen/Desktop/Townsend/Bac Resist-freq/"/>
    </mc:Choice>
  </mc:AlternateContent>
  <xr:revisionPtr revIDLastSave="0" documentId="13_ncr:1_{7504A351-8353-0145-A608-71F25E6EB08E}" xr6:coauthVersionLast="45" xr6:coauthVersionMax="45" xr10:uidLastSave="{00000000-0000-0000-0000-000000000000}"/>
  <bookViews>
    <workbookView xWindow="9420" yWindow="1860" windowWidth="24180" windowHeight="19140" xr2:uid="{9B96DBC1-B4CF-294C-8A3C-D68A9863456B}"/>
  </bookViews>
  <sheets>
    <sheet name="PA" sheetId="1" r:id="rId1"/>
    <sheet name="AB" sheetId="2" r:id="rId2"/>
    <sheet name="K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2" i="1"/>
  <c r="J3" i="1"/>
  <c r="J4" i="1"/>
  <c r="J5" i="1"/>
  <c r="J6" i="1"/>
  <c r="J7" i="1"/>
  <c r="J8" i="1"/>
  <c r="J9" i="1"/>
  <c r="J10" i="1"/>
  <c r="J11" i="1"/>
  <c r="J12" i="1"/>
  <c r="J13" i="1"/>
  <c r="I3" i="1"/>
  <c r="I4" i="1"/>
  <c r="I5" i="1"/>
  <c r="I6" i="1"/>
  <c r="K6" i="1" s="1"/>
  <c r="I7" i="1"/>
  <c r="I8" i="1"/>
  <c r="K8" i="1" s="1"/>
  <c r="I9" i="1"/>
  <c r="K9" i="1" s="1"/>
  <c r="I10" i="1"/>
  <c r="I11" i="1"/>
  <c r="I12" i="1"/>
  <c r="I13" i="1"/>
  <c r="J2" i="1"/>
  <c r="I2" i="1"/>
  <c r="K2" i="1" s="1"/>
  <c r="K3" i="1" l="1"/>
  <c r="K11" i="1"/>
  <c r="K7" i="1"/>
  <c r="K13" i="1"/>
  <c r="K5" i="1"/>
  <c r="K4" i="1"/>
  <c r="K12" i="1"/>
  <c r="K10" i="1"/>
  <c r="E17" i="3"/>
  <c r="E18" i="2" l="1"/>
  <c r="E17" i="2"/>
  <c r="E18" i="3" l="1"/>
  <c r="F6" i="3" l="1"/>
  <c r="F7" i="3" s="1"/>
  <c r="F8" i="3" s="1"/>
  <c r="F9" i="3" s="1"/>
  <c r="F10" i="3" s="1"/>
  <c r="F11" i="3" s="1"/>
  <c r="F12" i="3" s="1"/>
  <c r="F6" i="2"/>
  <c r="F7" i="2" s="1"/>
  <c r="F8" i="2" s="1"/>
  <c r="F9" i="2" s="1"/>
  <c r="F10" i="2" s="1"/>
  <c r="F11" i="2" s="1"/>
  <c r="F12" i="2" s="1"/>
  <c r="H6" i="1"/>
  <c r="H7" i="1" s="1"/>
  <c r="H8" i="1" s="1"/>
  <c r="H9" i="1" s="1"/>
  <c r="H10" i="1" s="1"/>
  <c r="H11" i="1" s="1"/>
  <c r="H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Amber</author>
  </authors>
  <commentList>
    <comment ref="B1" authorId="0" shapeId="0" xr:uid="{AA473AE0-02D6-9549-8437-1A45DAD04A17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Not diagnosis specific</t>
        </r>
      </text>
    </comment>
    <comment ref="D1" authorId="0" shapeId="0" xr:uid="{F84CAE76-28B9-D947-A249-174746231D1C}">
      <text>
        <r>
          <rPr>
            <b/>
            <sz val="9"/>
            <color rgb="FF000000"/>
            <rFont val="Tahoma"/>
            <family val="2"/>
          </rPr>
          <t>Amber: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diagnosis specific data</t>
        </r>
      </text>
    </comment>
  </commentList>
</comments>
</file>

<file path=xl/sharedStrings.xml><?xml version="1.0" encoding="utf-8"?>
<sst xmlns="http://schemas.openxmlformats.org/spreadsheetml/2006/main" count="22" uniqueCount="15">
  <si>
    <t>Year</t>
  </si>
  <si>
    <t>CDDEP Isolates_PA</t>
  </si>
  <si>
    <t>Resistance_PA</t>
  </si>
  <si>
    <t>MERCK Isolates_PA</t>
  </si>
  <si>
    <t>Consumption</t>
  </si>
  <si>
    <t>consump</t>
  </si>
  <si>
    <t>cbp-bac</t>
  </si>
  <si>
    <t>bac-PA</t>
  </si>
  <si>
    <t>Isolates_AB</t>
  </si>
  <si>
    <t>CBP-Bac</t>
  </si>
  <si>
    <t>Bac-AB</t>
  </si>
  <si>
    <t>Isolates_KP</t>
  </si>
  <si>
    <t>Resistance_KP</t>
  </si>
  <si>
    <t>Bac-KP</t>
  </si>
  <si>
    <t>Resistance_AB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</si>
</sst>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0" fontId="2" fillId="0" borderId="1" xfId="0" applyFont="1" applyBorder="1"/>
    <xf numFmtId="0" fontId="3" fillId="0" borderId="0" xfId="0" applyFont="1"/>
    <xf numFmtId="0" fontId="2" fillId="0" borderId="0" xfId="0" applyFont="1" applyFill="1" applyBorder="1"/>
    <xf numFmtId="0" fontId="0" fillId="2" borderId="0" xfId="0" applyFill="1"/>
    <xf numFmtId="0" fontId="4" fillId="0" borderId="0" xfId="0" applyFont="1" applyFill="1" applyBorder="1"/>
    <xf numFmtId="0" fontId="1" fillId="0" borderId="0" xfId="0" applyFont="1" applyFill="1" applyBorder="1"/>
    <xf numFmtId="0" fontId="3" fillId="0" borderId="0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C43F6-344B-F547-BCED-F93426CE29AF}">
  <dimension ref="A1:L13"/>
  <sheetViews>
    <sheetView tabSelected="1" workbookViewId="0">
      <selection activeCell="A14" sqref="A14:XFD17"/>
    </sheetView>
  </sheetViews>
  <sheetFormatPr baseColWidth="10" defaultRowHeight="16" x14ac:dyDescent="0.2"/>
  <cols>
    <col min="2" max="2" width="23.83203125" customWidth="1"/>
    <col min="3" max="3" width="21.1640625" customWidth="1"/>
    <col min="4" max="4" width="21.83203125" customWidth="1"/>
    <col min="5" max="5" width="2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2</v>
      </c>
      <c r="F1" s="4" t="s">
        <v>4</v>
      </c>
      <c r="G1" s="3" t="s">
        <v>6</v>
      </c>
      <c r="H1" s="3" t="s">
        <v>7</v>
      </c>
    </row>
    <row r="2" spans="1:12" x14ac:dyDescent="0.2">
      <c r="A2" s="4">
        <v>2000</v>
      </c>
      <c r="B2" s="5">
        <v>2486</v>
      </c>
      <c r="C2" s="5">
        <v>323</v>
      </c>
      <c r="D2" s="6">
        <v>2</v>
      </c>
      <c r="E2" s="6">
        <v>1</v>
      </c>
      <c r="F2">
        <v>28</v>
      </c>
      <c r="G2">
        <v>0.11842105263157894</v>
      </c>
      <c r="H2" s="7">
        <v>3.4000000000000002E-2</v>
      </c>
      <c r="I2">
        <f t="shared" ref="I2:I13" si="0">C2+E2</f>
        <v>324</v>
      </c>
      <c r="J2">
        <f t="shared" ref="J2:J13" si="1">B2+D2</f>
        <v>2488</v>
      </c>
      <c r="K2">
        <f>I2/J2</f>
        <v>0.13022508038585209</v>
      </c>
      <c r="L2">
        <f>E2/D2</f>
        <v>0.5</v>
      </c>
    </row>
    <row r="3" spans="1:12" x14ac:dyDescent="0.2">
      <c r="A3" s="4">
        <v>2001</v>
      </c>
      <c r="B3" s="5">
        <v>2727</v>
      </c>
      <c r="C3" s="5">
        <v>436</v>
      </c>
      <c r="D3" s="6">
        <v>13</v>
      </c>
      <c r="E3" s="6">
        <v>1</v>
      </c>
      <c r="F3">
        <v>33</v>
      </c>
      <c r="G3">
        <v>9.6045197740112997E-2</v>
      </c>
      <c r="H3" s="7">
        <v>3.4000000000000002E-2</v>
      </c>
      <c r="I3">
        <f t="shared" si="0"/>
        <v>437</v>
      </c>
      <c r="J3">
        <f t="shared" si="1"/>
        <v>2740</v>
      </c>
      <c r="K3">
        <f t="shared" ref="K3:K13" si="2">I3/J3</f>
        <v>0.1594890510948905</v>
      </c>
      <c r="L3">
        <f t="shared" ref="L3:L13" si="3">E3/D3</f>
        <v>7.6923076923076927E-2</v>
      </c>
    </row>
    <row r="4" spans="1:12" x14ac:dyDescent="0.2">
      <c r="A4" s="4">
        <v>2002</v>
      </c>
      <c r="B4" s="5">
        <v>2822</v>
      </c>
      <c r="C4" s="5">
        <v>508</v>
      </c>
      <c r="D4" s="6">
        <v>27</v>
      </c>
      <c r="E4" s="6">
        <v>0</v>
      </c>
      <c r="F4">
        <v>40</v>
      </c>
      <c r="G4">
        <v>8.7378640776699032E-2</v>
      </c>
      <c r="H4" s="7">
        <v>3.4000000000000002E-2</v>
      </c>
      <c r="I4">
        <f t="shared" si="0"/>
        <v>508</v>
      </c>
      <c r="J4">
        <f t="shared" si="1"/>
        <v>2849</v>
      </c>
      <c r="K4">
        <f t="shared" si="2"/>
        <v>0.1783081783081783</v>
      </c>
      <c r="L4">
        <f t="shared" si="3"/>
        <v>0</v>
      </c>
    </row>
    <row r="5" spans="1:12" x14ac:dyDescent="0.2">
      <c r="A5" s="4">
        <v>2003</v>
      </c>
      <c r="B5" s="5">
        <v>3101</v>
      </c>
      <c r="C5" s="5">
        <v>589</v>
      </c>
      <c r="D5" s="6">
        <v>5</v>
      </c>
      <c r="E5" s="6">
        <v>1</v>
      </c>
      <c r="F5">
        <v>41</v>
      </c>
      <c r="G5">
        <v>8.9655172413793102E-2</v>
      </c>
      <c r="H5" s="5">
        <v>3.4000000000000002E-2</v>
      </c>
      <c r="I5">
        <f t="shared" si="0"/>
        <v>590</v>
      </c>
      <c r="J5">
        <f t="shared" si="1"/>
        <v>3106</v>
      </c>
      <c r="K5">
        <f t="shared" si="2"/>
        <v>0.18995492594977462</v>
      </c>
      <c r="L5">
        <f t="shared" si="3"/>
        <v>0.2</v>
      </c>
    </row>
    <row r="6" spans="1:12" x14ac:dyDescent="0.2">
      <c r="A6" s="8">
        <v>2004</v>
      </c>
      <c r="B6" s="5">
        <v>3537</v>
      </c>
      <c r="C6" s="5">
        <v>707</v>
      </c>
      <c r="D6" s="6">
        <v>12</v>
      </c>
      <c r="E6" s="6">
        <v>3</v>
      </c>
      <c r="F6">
        <v>44</v>
      </c>
      <c r="G6">
        <v>8.4112149532710276E-2</v>
      </c>
      <c r="H6" s="7">
        <f t="shared" ref="H6:H12" si="4">H5+0.00075</f>
        <v>3.4750000000000003E-2</v>
      </c>
      <c r="I6">
        <f t="shared" si="0"/>
        <v>710</v>
      </c>
      <c r="J6">
        <f t="shared" si="1"/>
        <v>3549</v>
      </c>
      <c r="K6">
        <f t="shared" si="2"/>
        <v>0.20005635390250776</v>
      </c>
      <c r="L6">
        <f t="shared" si="3"/>
        <v>0.25</v>
      </c>
    </row>
    <row r="7" spans="1:12" x14ac:dyDescent="0.2">
      <c r="A7" s="8">
        <v>2005</v>
      </c>
      <c r="B7" s="5">
        <v>3076</v>
      </c>
      <c r="C7" s="5">
        <v>523</v>
      </c>
      <c r="D7" s="6">
        <v>42</v>
      </c>
      <c r="E7" s="6">
        <v>2</v>
      </c>
      <c r="F7">
        <v>48</v>
      </c>
      <c r="G7">
        <v>7.2254335260115612E-2</v>
      </c>
      <c r="H7" s="7">
        <f t="shared" si="4"/>
        <v>3.5500000000000004E-2</v>
      </c>
      <c r="I7">
        <f t="shared" si="0"/>
        <v>525</v>
      </c>
      <c r="J7">
        <f t="shared" si="1"/>
        <v>3118</v>
      </c>
      <c r="K7">
        <f t="shared" si="2"/>
        <v>0.16837716484926235</v>
      </c>
      <c r="L7">
        <f t="shared" si="3"/>
        <v>4.7619047619047616E-2</v>
      </c>
    </row>
    <row r="8" spans="1:12" x14ac:dyDescent="0.2">
      <c r="A8" s="8">
        <v>2006</v>
      </c>
      <c r="B8" s="5">
        <v>2714</v>
      </c>
      <c r="C8" s="5">
        <v>489</v>
      </c>
      <c r="D8" s="6">
        <v>68</v>
      </c>
      <c r="E8" s="6">
        <v>7</v>
      </c>
      <c r="F8">
        <v>53</v>
      </c>
      <c r="G8">
        <v>0.10692771084337349</v>
      </c>
      <c r="H8" s="7">
        <f t="shared" si="4"/>
        <v>3.6250000000000004E-2</v>
      </c>
      <c r="I8">
        <f t="shared" si="0"/>
        <v>496</v>
      </c>
      <c r="J8">
        <f t="shared" si="1"/>
        <v>2782</v>
      </c>
      <c r="K8">
        <f t="shared" si="2"/>
        <v>0.17828900071890727</v>
      </c>
      <c r="L8">
        <f t="shared" si="3"/>
        <v>0.10294117647058823</v>
      </c>
    </row>
    <row r="9" spans="1:12" x14ac:dyDescent="0.2">
      <c r="A9" s="8">
        <v>2007</v>
      </c>
      <c r="B9" s="5">
        <v>2267</v>
      </c>
      <c r="C9" s="5">
        <v>385</v>
      </c>
      <c r="D9" s="6">
        <v>85</v>
      </c>
      <c r="E9" s="6">
        <v>14</v>
      </c>
      <c r="F9">
        <v>55</v>
      </c>
      <c r="G9">
        <v>0.11770334928229666</v>
      </c>
      <c r="H9" s="7">
        <f t="shared" si="4"/>
        <v>3.7000000000000005E-2</v>
      </c>
      <c r="I9">
        <f t="shared" si="0"/>
        <v>399</v>
      </c>
      <c r="J9">
        <f t="shared" si="1"/>
        <v>2352</v>
      </c>
      <c r="K9">
        <f t="shared" si="2"/>
        <v>0.16964285714285715</v>
      </c>
      <c r="L9">
        <f t="shared" si="3"/>
        <v>0.16470588235294117</v>
      </c>
    </row>
    <row r="10" spans="1:12" x14ac:dyDescent="0.2">
      <c r="A10" s="8">
        <v>2008</v>
      </c>
      <c r="B10" s="5">
        <v>2107</v>
      </c>
      <c r="C10" s="5">
        <v>379</v>
      </c>
      <c r="D10" s="6">
        <v>140</v>
      </c>
      <c r="E10" s="6">
        <v>19</v>
      </c>
      <c r="F10">
        <v>59</v>
      </c>
      <c r="G10">
        <v>0.12779156327543426</v>
      </c>
      <c r="H10" s="7">
        <f t="shared" si="4"/>
        <v>3.7750000000000006E-2</v>
      </c>
      <c r="I10">
        <f t="shared" si="0"/>
        <v>398</v>
      </c>
      <c r="J10">
        <f t="shared" si="1"/>
        <v>2247</v>
      </c>
      <c r="K10">
        <f t="shared" si="2"/>
        <v>0.17712505562972852</v>
      </c>
      <c r="L10">
        <f t="shared" si="3"/>
        <v>0.1357142857142857</v>
      </c>
    </row>
    <row r="11" spans="1:12" x14ac:dyDescent="0.2">
      <c r="A11" s="8">
        <v>2009</v>
      </c>
      <c r="B11" s="5">
        <v>1829</v>
      </c>
      <c r="C11" s="5">
        <v>311</v>
      </c>
      <c r="D11" s="6">
        <v>87</v>
      </c>
      <c r="E11" s="6">
        <v>9</v>
      </c>
      <c r="F11">
        <v>62</v>
      </c>
      <c r="G11">
        <v>8.6226203807390822E-2</v>
      </c>
      <c r="H11" s="7">
        <f t="shared" si="4"/>
        <v>3.8500000000000006E-2</v>
      </c>
      <c r="I11">
        <f t="shared" si="0"/>
        <v>320</v>
      </c>
      <c r="J11">
        <f t="shared" si="1"/>
        <v>1916</v>
      </c>
      <c r="K11">
        <f t="shared" si="2"/>
        <v>0.16701461377870563</v>
      </c>
      <c r="L11">
        <f t="shared" si="3"/>
        <v>0.10344827586206896</v>
      </c>
    </row>
    <row r="12" spans="1:12" x14ac:dyDescent="0.2">
      <c r="A12" s="8">
        <v>2010</v>
      </c>
      <c r="B12" s="5">
        <v>1631</v>
      </c>
      <c r="C12" s="5">
        <v>326</v>
      </c>
      <c r="D12" s="6">
        <v>99</v>
      </c>
      <c r="E12" s="6">
        <v>11</v>
      </c>
      <c r="F12">
        <v>63</v>
      </c>
      <c r="G12">
        <v>5.460385438972163E-2</v>
      </c>
      <c r="H12" s="7">
        <f t="shared" si="4"/>
        <v>3.9250000000000007E-2</v>
      </c>
      <c r="I12">
        <f t="shared" si="0"/>
        <v>337</v>
      </c>
      <c r="J12">
        <f t="shared" si="1"/>
        <v>1730</v>
      </c>
      <c r="K12">
        <f t="shared" si="2"/>
        <v>0.19479768786127169</v>
      </c>
      <c r="L12">
        <f t="shared" si="3"/>
        <v>0.1111111111111111</v>
      </c>
    </row>
    <row r="13" spans="1:12" x14ac:dyDescent="0.2">
      <c r="A13" s="8">
        <v>2011</v>
      </c>
      <c r="B13" s="5">
        <v>1488</v>
      </c>
      <c r="C13" s="5">
        <v>283</v>
      </c>
      <c r="D13" s="6">
        <v>116</v>
      </c>
      <c r="E13" s="6">
        <v>15</v>
      </c>
      <c r="F13">
        <v>66</v>
      </c>
      <c r="G13">
        <v>8.7751371115173671E-2</v>
      </c>
      <c r="H13" s="5">
        <v>0.04</v>
      </c>
      <c r="I13">
        <f t="shared" si="0"/>
        <v>298</v>
      </c>
      <c r="J13">
        <f t="shared" si="1"/>
        <v>1604</v>
      </c>
      <c r="K13">
        <f t="shared" si="2"/>
        <v>0.185785536159601</v>
      </c>
      <c r="L13">
        <f t="shared" si="3"/>
        <v>0.12931034482758622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4EA0C-DFCC-C444-B953-D8BB6F1DAE7F}">
  <dimension ref="A1:G18"/>
  <sheetViews>
    <sheetView workbookViewId="0">
      <selection activeCell="E19" sqref="E19"/>
    </sheetView>
  </sheetViews>
  <sheetFormatPr baseColWidth="10" defaultRowHeight="16" x14ac:dyDescent="0.2"/>
  <cols>
    <col min="3" max="3" width="24.83203125" customWidth="1"/>
    <col min="4" max="4" width="29.83203125" customWidth="1"/>
  </cols>
  <sheetData>
    <row r="1" spans="1:7" x14ac:dyDescent="0.2">
      <c r="A1" s="1" t="s">
        <v>0</v>
      </c>
      <c r="B1" s="1" t="s">
        <v>8</v>
      </c>
      <c r="C1" s="1" t="s">
        <v>14</v>
      </c>
      <c r="D1" s="1" t="s">
        <v>4</v>
      </c>
      <c r="E1" s="3" t="s">
        <v>9</v>
      </c>
      <c r="F1" s="3" t="s">
        <v>10</v>
      </c>
      <c r="G1" s="1" t="s">
        <v>5</v>
      </c>
    </row>
    <row r="2" spans="1:7" x14ac:dyDescent="0.2">
      <c r="A2" s="4">
        <v>2000</v>
      </c>
      <c r="B2" s="5">
        <v>681</v>
      </c>
      <c r="C2" s="5">
        <v>61</v>
      </c>
      <c r="D2">
        <v>15</v>
      </c>
      <c r="E2">
        <v>0.11842105263157894</v>
      </c>
      <c r="F2" s="7">
        <v>2.4E-2</v>
      </c>
      <c r="G2">
        <v>0</v>
      </c>
    </row>
    <row r="3" spans="1:7" x14ac:dyDescent="0.2">
      <c r="A3" s="4">
        <v>2001</v>
      </c>
      <c r="B3" s="5">
        <v>887</v>
      </c>
      <c r="C3" s="5">
        <v>124</v>
      </c>
      <c r="D3">
        <v>17</v>
      </c>
      <c r="E3">
        <v>9.6045197740112997E-2</v>
      </c>
      <c r="F3" s="7">
        <v>2.4E-2</v>
      </c>
      <c r="G3">
        <v>16</v>
      </c>
    </row>
    <row r="4" spans="1:7" x14ac:dyDescent="0.2">
      <c r="A4" s="4">
        <v>2002</v>
      </c>
      <c r="B4" s="5">
        <v>955</v>
      </c>
      <c r="C4" s="5">
        <v>191</v>
      </c>
      <c r="D4">
        <v>21</v>
      </c>
      <c r="E4">
        <v>8.7378640776699032E-2</v>
      </c>
      <c r="F4" s="7">
        <v>2.4E-2</v>
      </c>
      <c r="G4">
        <v>19</v>
      </c>
    </row>
    <row r="5" spans="1:7" x14ac:dyDescent="0.2">
      <c r="A5" s="4">
        <v>2003</v>
      </c>
      <c r="B5" s="5">
        <v>998</v>
      </c>
      <c r="C5" s="5">
        <v>180</v>
      </c>
      <c r="D5">
        <v>24</v>
      </c>
      <c r="E5">
        <v>8.9655172413793102E-2</v>
      </c>
      <c r="F5" s="5">
        <v>2.4E-2</v>
      </c>
      <c r="G5">
        <v>22.5</v>
      </c>
    </row>
    <row r="6" spans="1:7" x14ac:dyDescent="0.2">
      <c r="A6" s="8">
        <v>2004</v>
      </c>
      <c r="B6" s="5">
        <v>1187</v>
      </c>
      <c r="C6" s="5">
        <v>214</v>
      </c>
      <c r="D6">
        <v>26</v>
      </c>
      <c r="E6">
        <v>8.4112149532710276E-2</v>
      </c>
      <c r="F6" s="7">
        <f t="shared" ref="F6:F12" si="0">F5-0.00025</f>
        <v>2.375E-2</v>
      </c>
      <c r="G6">
        <v>25</v>
      </c>
    </row>
    <row r="7" spans="1:7" x14ac:dyDescent="0.2">
      <c r="A7" s="8">
        <v>2005</v>
      </c>
      <c r="B7" s="5">
        <v>1143</v>
      </c>
      <c r="C7" s="5">
        <v>263</v>
      </c>
      <c r="D7">
        <v>26</v>
      </c>
      <c r="E7">
        <v>7.2254335260115612E-2</v>
      </c>
      <c r="F7" s="7">
        <f t="shared" si="0"/>
        <v>2.35E-2</v>
      </c>
      <c r="G7">
        <v>26</v>
      </c>
    </row>
    <row r="8" spans="1:7" x14ac:dyDescent="0.2">
      <c r="A8" s="8">
        <v>2006</v>
      </c>
      <c r="B8" s="5">
        <v>890</v>
      </c>
      <c r="C8" s="5">
        <v>187</v>
      </c>
      <c r="D8">
        <v>29</v>
      </c>
      <c r="E8">
        <v>0.10692771084337349</v>
      </c>
      <c r="F8" s="7">
        <f t="shared" si="0"/>
        <v>2.325E-2</v>
      </c>
      <c r="G8">
        <v>27.5</v>
      </c>
    </row>
    <row r="9" spans="1:7" x14ac:dyDescent="0.2">
      <c r="A9" s="8">
        <v>2007</v>
      </c>
      <c r="B9" s="5">
        <v>860</v>
      </c>
      <c r="C9" s="5">
        <v>301</v>
      </c>
      <c r="D9">
        <v>31</v>
      </c>
      <c r="E9">
        <v>0.11770334928229666</v>
      </c>
      <c r="F9" s="7">
        <f t="shared" si="0"/>
        <v>2.3E-2</v>
      </c>
      <c r="G9">
        <v>30</v>
      </c>
    </row>
    <row r="10" spans="1:7" x14ac:dyDescent="0.2">
      <c r="A10" s="8">
        <v>2008</v>
      </c>
      <c r="B10" s="5">
        <v>757</v>
      </c>
      <c r="C10" s="5">
        <v>295</v>
      </c>
      <c r="D10">
        <v>33</v>
      </c>
      <c r="E10">
        <v>0.12779156327543426</v>
      </c>
      <c r="F10" s="7">
        <f t="shared" si="0"/>
        <v>2.2749999999999999E-2</v>
      </c>
      <c r="G10">
        <v>32</v>
      </c>
    </row>
    <row r="11" spans="1:7" x14ac:dyDescent="0.2">
      <c r="A11" s="8">
        <v>2009</v>
      </c>
      <c r="B11" s="5">
        <v>603</v>
      </c>
      <c r="C11" s="5">
        <v>302</v>
      </c>
      <c r="D11">
        <v>34</v>
      </c>
      <c r="E11">
        <v>8.6226203807390822E-2</v>
      </c>
      <c r="F11" s="7">
        <f t="shared" si="0"/>
        <v>2.2499999999999999E-2</v>
      </c>
      <c r="G11">
        <v>33.5</v>
      </c>
    </row>
    <row r="12" spans="1:7" x14ac:dyDescent="0.2">
      <c r="A12" s="8">
        <v>2010</v>
      </c>
      <c r="B12" s="5">
        <v>419</v>
      </c>
      <c r="C12" s="5">
        <v>184</v>
      </c>
      <c r="D12">
        <v>34</v>
      </c>
      <c r="E12">
        <v>5.460385438972163E-2</v>
      </c>
      <c r="F12" s="7">
        <f t="shared" si="0"/>
        <v>2.2249999999999999E-2</v>
      </c>
      <c r="G12">
        <v>34</v>
      </c>
    </row>
    <row r="13" spans="1:7" x14ac:dyDescent="0.2">
      <c r="A13" s="8">
        <v>2011</v>
      </c>
      <c r="B13" s="5">
        <v>365</v>
      </c>
      <c r="C13" s="5">
        <v>135</v>
      </c>
      <c r="D13">
        <v>35</v>
      </c>
      <c r="E13">
        <v>8.7751371115173671E-2</v>
      </c>
      <c r="F13" s="5">
        <v>2.1999999999999999E-2</v>
      </c>
      <c r="G13">
        <v>34.5</v>
      </c>
    </row>
    <row r="14" spans="1:7" x14ac:dyDescent="0.2">
      <c r="A14" s="8">
        <v>2012</v>
      </c>
      <c r="B14" s="5">
        <v>240</v>
      </c>
      <c r="C14" s="5">
        <v>84</v>
      </c>
      <c r="D14">
        <v>37</v>
      </c>
      <c r="E14">
        <v>9.3220338983050849E-2</v>
      </c>
      <c r="F14" s="5">
        <v>2.1999999999999999E-2</v>
      </c>
      <c r="G14">
        <v>36</v>
      </c>
    </row>
    <row r="15" spans="1:7" x14ac:dyDescent="0.2">
      <c r="A15" s="8">
        <v>2013</v>
      </c>
      <c r="B15" s="5">
        <v>263</v>
      </c>
      <c r="C15" s="5">
        <v>92</v>
      </c>
      <c r="D15">
        <v>35</v>
      </c>
      <c r="E15">
        <v>9.5645967166309784E-2</v>
      </c>
      <c r="F15" s="5">
        <v>2.1999999999999999E-2</v>
      </c>
      <c r="G15">
        <v>36</v>
      </c>
    </row>
    <row r="16" spans="1:7" x14ac:dyDescent="0.2">
      <c r="A16" s="8">
        <v>2014</v>
      </c>
      <c r="B16" s="5">
        <v>269</v>
      </c>
      <c r="C16" s="5">
        <v>73</v>
      </c>
      <c r="D16">
        <v>37</v>
      </c>
      <c r="E16">
        <v>0.11022927689594356</v>
      </c>
      <c r="F16" s="5">
        <v>2.1999999999999999E-2</v>
      </c>
      <c r="G16">
        <v>36</v>
      </c>
    </row>
    <row r="17" spans="1:7" x14ac:dyDescent="0.2">
      <c r="A17" s="8">
        <v>2015</v>
      </c>
      <c r="B17" s="5">
        <v>274</v>
      </c>
      <c r="C17" s="5">
        <v>71</v>
      </c>
      <c r="D17">
        <v>40</v>
      </c>
      <c r="E17">
        <f>E16</f>
        <v>0.11022927689594356</v>
      </c>
      <c r="F17" s="5">
        <v>2.1999999999999999E-2</v>
      </c>
      <c r="G17">
        <v>38.5</v>
      </c>
    </row>
    <row r="18" spans="1:7" x14ac:dyDescent="0.2">
      <c r="A18" s="8">
        <v>2016</v>
      </c>
      <c r="B18" s="10">
        <v>319</v>
      </c>
      <c r="C18">
        <v>96</v>
      </c>
      <c r="D18">
        <v>45</v>
      </c>
      <c r="E18">
        <f>E17</f>
        <v>0.11022927689594356</v>
      </c>
      <c r="F18" s="5">
        <v>2.1999999999999999E-2</v>
      </c>
      <c r="G18">
        <v>42.5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7ACC1-CD18-CF49-A309-071FB671E563}">
  <dimension ref="A1:G18"/>
  <sheetViews>
    <sheetView workbookViewId="0">
      <selection activeCell="E18" sqref="E18"/>
    </sheetView>
  </sheetViews>
  <sheetFormatPr baseColWidth="10" defaultRowHeight="16" x14ac:dyDescent="0.2"/>
  <cols>
    <col min="2" max="2" width="20" customWidth="1"/>
    <col min="3" max="3" width="18.1640625" customWidth="1"/>
    <col min="4" max="4" width="18.83203125" customWidth="1"/>
  </cols>
  <sheetData>
    <row r="1" spans="1:7" x14ac:dyDescent="0.2">
      <c r="A1" s="1" t="s">
        <v>0</v>
      </c>
      <c r="B1" s="1" t="s">
        <v>11</v>
      </c>
      <c r="C1" s="1" t="s">
        <v>12</v>
      </c>
      <c r="D1" s="1" t="s">
        <v>4</v>
      </c>
      <c r="E1" s="3" t="s">
        <v>9</v>
      </c>
      <c r="F1" s="3" t="s">
        <v>13</v>
      </c>
      <c r="G1" s="1" t="s">
        <v>5</v>
      </c>
    </row>
    <row r="2" spans="1:7" x14ac:dyDescent="0.2">
      <c r="A2" s="9">
        <v>2000</v>
      </c>
      <c r="B2" s="5">
        <v>3230</v>
      </c>
      <c r="C2" s="5">
        <v>0</v>
      </c>
      <c r="D2">
        <v>15</v>
      </c>
      <c r="E2">
        <v>0.11842105263157894</v>
      </c>
      <c r="F2" s="7">
        <v>4.2000000000000003E-2</v>
      </c>
      <c r="G2">
        <v>0</v>
      </c>
    </row>
    <row r="3" spans="1:7" x14ac:dyDescent="0.2">
      <c r="A3" s="9">
        <v>2001</v>
      </c>
      <c r="B3" s="5">
        <v>3459</v>
      </c>
      <c r="C3" s="5">
        <v>0</v>
      </c>
      <c r="D3">
        <v>17</v>
      </c>
      <c r="E3">
        <v>9.6045197740112997E-2</v>
      </c>
      <c r="F3" s="7">
        <v>4.2000000000000003E-2</v>
      </c>
      <c r="G3">
        <v>16</v>
      </c>
    </row>
    <row r="4" spans="1:7" x14ac:dyDescent="0.2">
      <c r="A4" s="9">
        <v>2002</v>
      </c>
      <c r="B4" s="5">
        <v>3697</v>
      </c>
      <c r="C4" s="5">
        <v>0</v>
      </c>
      <c r="D4">
        <v>21</v>
      </c>
      <c r="E4">
        <v>8.7378640776699032E-2</v>
      </c>
      <c r="F4" s="7">
        <v>4.2000000000000003E-2</v>
      </c>
      <c r="G4">
        <v>19</v>
      </c>
    </row>
    <row r="5" spans="1:7" x14ac:dyDescent="0.2">
      <c r="A5" s="9">
        <v>2003</v>
      </c>
      <c r="B5" s="5">
        <v>3733</v>
      </c>
      <c r="C5" s="5">
        <v>0</v>
      </c>
      <c r="D5">
        <v>24</v>
      </c>
      <c r="E5">
        <v>8.9655172413793102E-2</v>
      </c>
      <c r="F5" s="5">
        <v>4.2000000000000003E-2</v>
      </c>
      <c r="G5">
        <v>22.5</v>
      </c>
    </row>
    <row r="6" spans="1:7" x14ac:dyDescent="0.2">
      <c r="A6" s="8">
        <v>2004</v>
      </c>
      <c r="B6" s="5">
        <v>4616</v>
      </c>
      <c r="C6" s="5">
        <v>0</v>
      </c>
      <c r="D6">
        <v>26</v>
      </c>
      <c r="E6">
        <v>8.4112149532710276E-2</v>
      </c>
      <c r="F6" s="7">
        <f t="shared" ref="F6:F12" si="0">F5+0.00525</f>
        <v>4.725E-2</v>
      </c>
      <c r="G6">
        <v>25</v>
      </c>
    </row>
    <row r="7" spans="1:7" x14ac:dyDescent="0.2">
      <c r="A7" s="8">
        <v>2005</v>
      </c>
      <c r="B7" s="5">
        <v>4696</v>
      </c>
      <c r="C7" s="5">
        <v>47</v>
      </c>
      <c r="D7">
        <v>26</v>
      </c>
      <c r="E7">
        <v>7.2254335260115612E-2</v>
      </c>
      <c r="F7" s="7">
        <f t="shared" si="0"/>
        <v>5.2499999999999998E-2</v>
      </c>
      <c r="G7">
        <v>26</v>
      </c>
    </row>
    <row r="8" spans="1:7" x14ac:dyDescent="0.2">
      <c r="A8" s="8">
        <v>2006</v>
      </c>
      <c r="B8" s="5">
        <v>4158</v>
      </c>
      <c r="C8" s="5">
        <v>42</v>
      </c>
      <c r="D8">
        <v>29</v>
      </c>
      <c r="E8">
        <v>0.10692771084337349</v>
      </c>
      <c r="F8" s="7">
        <f t="shared" si="0"/>
        <v>5.7749999999999996E-2</v>
      </c>
      <c r="G8">
        <v>27.5</v>
      </c>
    </row>
    <row r="9" spans="1:7" x14ac:dyDescent="0.2">
      <c r="A9" s="8">
        <v>2007</v>
      </c>
      <c r="B9" s="5">
        <v>3732</v>
      </c>
      <c r="C9" s="5">
        <v>75</v>
      </c>
      <c r="D9">
        <v>31</v>
      </c>
      <c r="E9">
        <v>0.11770334928229666</v>
      </c>
      <c r="F9" s="7">
        <f t="shared" si="0"/>
        <v>6.3E-2</v>
      </c>
      <c r="G9">
        <v>30</v>
      </c>
    </row>
    <row r="10" spans="1:7" x14ac:dyDescent="0.2">
      <c r="A10" s="8">
        <v>2008</v>
      </c>
      <c r="B10" s="5">
        <v>3745</v>
      </c>
      <c r="C10" s="5">
        <v>187</v>
      </c>
      <c r="D10">
        <v>33</v>
      </c>
      <c r="E10">
        <v>0.12779156327543426</v>
      </c>
      <c r="F10" s="7">
        <f t="shared" si="0"/>
        <v>6.8250000000000005E-2</v>
      </c>
      <c r="G10">
        <v>32</v>
      </c>
    </row>
    <row r="11" spans="1:7" x14ac:dyDescent="0.2">
      <c r="A11" s="8">
        <v>2009</v>
      </c>
      <c r="B11" s="5">
        <v>3286</v>
      </c>
      <c r="C11" s="5">
        <v>164</v>
      </c>
      <c r="D11">
        <v>34</v>
      </c>
      <c r="E11">
        <v>8.6226203807390822E-2</v>
      </c>
      <c r="F11" s="7">
        <f t="shared" si="0"/>
        <v>7.350000000000001E-2</v>
      </c>
      <c r="G11">
        <v>33.5</v>
      </c>
    </row>
    <row r="12" spans="1:7" x14ac:dyDescent="0.2">
      <c r="A12" s="8">
        <v>2010</v>
      </c>
      <c r="B12" s="5">
        <v>3039</v>
      </c>
      <c r="C12" s="5">
        <v>152</v>
      </c>
      <c r="D12">
        <v>34</v>
      </c>
      <c r="E12">
        <v>5.460385438972163E-2</v>
      </c>
      <c r="F12" s="7">
        <f t="shared" si="0"/>
        <v>7.8750000000000014E-2</v>
      </c>
      <c r="G12">
        <v>34</v>
      </c>
    </row>
    <row r="13" spans="1:7" x14ac:dyDescent="0.2">
      <c r="A13" s="8">
        <v>2011</v>
      </c>
      <c r="B13" s="5">
        <v>2503</v>
      </c>
      <c r="C13" s="5">
        <v>175</v>
      </c>
      <c r="D13">
        <v>35</v>
      </c>
      <c r="E13">
        <v>8.7751371115173671E-2</v>
      </c>
      <c r="F13" s="5">
        <v>8.4000000000000005E-2</v>
      </c>
      <c r="G13">
        <v>34.5</v>
      </c>
    </row>
    <row r="14" spans="1:7" x14ac:dyDescent="0.2">
      <c r="A14" s="8">
        <v>2012</v>
      </c>
      <c r="B14" s="5">
        <v>1992</v>
      </c>
      <c r="C14" s="5">
        <v>139</v>
      </c>
      <c r="D14">
        <v>37</v>
      </c>
      <c r="E14">
        <v>9.3220338983050849E-2</v>
      </c>
      <c r="F14" s="5">
        <v>8.4000000000000005E-2</v>
      </c>
      <c r="G14">
        <v>36</v>
      </c>
    </row>
    <row r="15" spans="1:7" x14ac:dyDescent="0.2">
      <c r="A15" s="8">
        <v>2013</v>
      </c>
      <c r="B15" s="5">
        <v>3121</v>
      </c>
      <c r="C15" s="5">
        <v>125</v>
      </c>
      <c r="D15">
        <v>35</v>
      </c>
      <c r="E15">
        <v>9.5645967166309784E-2</v>
      </c>
      <c r="F15" s="5">
        <v>8.4000000000000005E-2</v>
      </c>
      <c r="G15">
        <v>36</v>
      </c>
    </row>
    <row r="16" spans="1:7" x14ac:dyDescent="0.2">
      <c r="A16" s="8">
        <v>2014</v>
      </c>
      <c r="B16" s="5">
        <v>3573</v>
      </c>
      <c r="C16" s="5">
        <v>143</v>
      </c>
      <c r="D16">
        <v>37</v>
      </c>
      <c r="E16">
        <v>0.11022927689594356</v>
      </c>
      <c r="F16" s="5">
        <v>8.4000000000000005E-2</v>
      </c>
      <c r="G16">
        <v>36</v>
      </c>
    </row>
    <row r="17" spans="1:7" x14ac:dyDescent="0.2">
      <c r="A17" s="8">
        <v>2015</v>
      </c>
      <c r="B17" s="5">
        <v>4243</v>
      </c>
      <c r="C17" s="5">
        <v>170</v>
      </c>
      <c r="D17">
        <v>40</v>
      </c>
      <c r="E17">
        <f>E16</f>
        <v>0.11022927689594356</v>
      </c>
      <c r="F17" s="5">
        <v>8.4000000000000005E-2</v>
      </c>
      <c r="G17">
        <v>38.5</v>
      </c>
    </row>
    <row r="18" spans="1:7" x14ac:dyDescent="0.2">
      <c r="A18" s="8">
        <v>2016</v>
      </c>
      <c r="B18" s="10">
        <v>5203</v>
      </c>
      <c r="C18">
        <v>208</v>
      </c>
      <c r="D18">
        <v>45</v>
      </c>
      <c r="E18">
        <f>E17</f>
        <v>0.11022927689594356</v>
      </c>
      <c r="F18" s="5">
        <v>8.4000000000000005E-2</v>
      </c>
      <c r="G18">
        <v>42.5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</vt:lpstr>
      <vt:lpstr>AB</vt:lpstr>
      <vt:lpstr>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Yiziying</dc:creator>
  <cp:lastModifiedBy>Chen, Yiziying</cp:lastModifiedBy>
  <dcterms:created xsi:type="dcterms:W3CDTF">2019-02-15T22:44:29Z</dcterms:created>
  <dcterms:modified xsi:type="dcterms:W3CDTF">2020-01-17T14:18:31Z</dcterms:modified>
</cp:coreProperties>
</file>