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28.xml.rels" ContentType="application/vnd.openxmlformats-package.relationships+xml"/>
  <Override PartName="/xl/worksheets/_rels/sheet1.xml.rels" ContentType="application/vnd.openxmlformats-package.relationships+xml"/>
  <Override PartName="/xl/worksheets/_rels/sheet18.xml.rels" ContentType="application/vnd.openxmlformats-package.relationships+xml"/>
  <Override PartName="/xl/worksheets/_rels/sheet29.xml.rels" ContentType="application/vnd.openxmlformats-package.relationships+xml"/>
  <Override PartName="/xl/worksheets/_rels/sheet2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18.xml" ContentType="application/vnd.openxmlformats-officedocument.spreadsheetml.comments+xml"/>
  <Override PartName="/xl/sharedStrings.xml" ContentType="application/vnd.openxmlformats-officedocument.spreadsheetml.sharedStrings+xml"/>
  <Override PartName="/xl/comments22.xml" ContentType="application/vnd.openxmlformats-officedocument.spreadsheetml.comments+xml"/>
  <Override PartName="/xl/comments1.xml" ContentType="application/vnd.openxmlformats-officedocument.spreadsheetml.comment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2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drawing1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media/image13.jpeg" ContentType="image/jpeg"/>
  <Override PartName="/xl/media/image9.jpeg" ContentType="image/jpeg"/>
  <Override PartName="/xl/media/image12.jpeg" ContentType="image/jpeg"/>
  <Override PartName="/xl/media/image8.png" ContentType="image/png"/>
  <Override PartName="/xl/media/image17.png" ContentType="image/png"/>
  <Override PartName="/xl/media/image7.jpeg" ContentType="image/jpeg"/>
  <Override PartName="/xl/media/image10.jpeg" ContentType="image/jpeg"/>
  <Override PartName="/xl/media/image18.png" ContentType="image/png"/>
  <Override PartName="/xl/media/image11.jpeg" ContentType="image/jpeg"/>
  <Override PartName="/xl/media/image6.jpeg" ContentType="image/jpeg"/>
  <Override PartName="/xl/media/image1.png" ContentType="image/png"/>
  <Override PartName="/xl/media/image5.jpeg" ContentType="image/jpeg"/>
  <Override PartName="/xl/media/image4.jpeg" ContentType="image/jpeg"/>
  <Override PartName="/xl/media/image3.jpeg" ContentType="image/jpeg"/>
  <Override PartName="/xl/media/image27.jpeg" ContentType="image/jpeg"/>
  <Override PartName="/xl/media/image15.jpeg" ContentType="image/jpeg"/>
  <Override PartName="/xl/media/image26.jpeg" ContentType="image/jpeg"/>
  <Override PartName="/xl/media/image14.jpeg" ContentType="image/jpeg"/>
  <Override PartName="/xl/media/image25.jpeg" ContentType="image/jpeg"/>
  <Override PartName="/xl/media/image24.jpeg" ContentType="image/jpeg"/>
  <Override PartName="/xl/media/image23.jpeg" ContentType="image/jpeg"/>
  <Override PartName="/xl/media/image22.jpeg" ContentType="image/jpeg"/>
  <Override PartName="/xl/media/image20.jpeg" ContentType="image/jpeg"/>
  <Override PartName="/xl/media/image21.jpeg" ContentType="image/jpeg"/>
  <Override PartName="/xl/media/image19.jpeg" ContentType="image/jpeg"/>
  <Override PartName="/xl/media/image16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기록지" sheetId="1" state="visible" r:id="rId3"/>
    <sheet name="현장인수증" sheetId="2" state="hidden" r:id="rId4"/>
    <sheet name="착공계" sheetId="3" state="visible" r:id="rId5"/>
    <sheet name="현장대리인선임계" sheetId="4" state="visible" r:id="rId6"/>
    <sheet name="자격증사본" sheetId="5" state="visible" r:id="rId7"/>
    <sheet name="그림" sheetId="6" state="hidden" r:id="rId8"/>
    <sheet name="착공내역서표지" sheetId="7" state="visible" r:id="rId9"/>
    <sheet name="사업계획서" sheetId="8" state="visible" r:id="rId10"/>
    <sheet name="안전관리자선임계" sheetId="9" state="visible" r:id="rId11"/>
    <sheet name="교육실시확인서" sheetId="10" state="visible" r:id="rId12"/>
    <sheet name="교육실시확인서 (2)" sheetId="11" state="hidden" r:id="rId13"/>
    <sheet name="안전관리계획서1" sheetId="12" state="visible" r:id="rId14"/>
    <sheet name="안전관리계획서2" sheetId="13" state="visible" r:id="rId15"/>
    <sheet name="안전관리계획서3" sheetId="14" state="visible" r:id="rId16"/>
    <sheet name="안전관리계획서4" sheetId="15" state="visible" r:id="rId17"/>
    <sheet name="안전관리계획서5" sheetId="16" state="visible" r:id="rId18"/>
    <sheet name="안전관리계획서6" sheetId="17" state="visible" r:id="rId19"/>
    <sheet name="안전관리비 사용계획" sheetId="18" state="visible" r:id="rId20"/>
    <sheet name="안전관리계획서8" sheetId="19" state="visible" r:id="rId21"/>
    <sheet name="환경관리자선임계" sheetId="20" state="hidden" r:id="rId22"/>
    <sheet name="환경관리계획서" sheetId="21" state="hidden" r:id="rId23"/>
    <sheet name="환경보전비 사용계획" sheetId="22" state="hidden" r:id="rId24"/>
    <sheet name="품질관리자선임계" sheetId="23" state="visible" r:id="rId25"/>
    <sheet name="품질관리계획서" sheetId="24" state="visible" r:id="rId26"/>
    <sheet name="예정공정표" sheetId="25" state="visible" r:id="rId27"/>
    <sheet name="동원인력계획" sheetId="26" state="visible" r:id="rId28"/>
    <sheet name="장비동원계획" sheetId="27" state="visible" r:id="rId29"/>
    <sheet name="착공전사진" sheetId="28" state="hidden" r:id="rId30"/>
    <sheet name="착공전사진 (2)" sheetId="29" state="hidden" r:id="rId31"/>
    <sheet name="현장배치확인표" sheetId="30" state="visible" r:id="rId32"/>
  </sheets>
  <definedNames>
    <definedName function="false" hidden="false" localSheetId="9" name="_xlnm.Print_Area" vbProcedure="false">교육실시확인서!$A$1:$Y$17</definedName>
    <definedName function="false" hidden="false" localSheetId="10" name="_xlnm.Print_Area" vbProcedure="false">'교육실시확인서 (2)'!$A$1:$Q$37</definedName>
    <definedName function="false" hidden="false" localSheetId="5" name="_xlnm.Print_Area" vbProcedure="false">그림!$A$1:$C$7</definedName>
    <definedName function="false" hidden="false" localSheetId="25" name="_xlnm.Print_Area" vbProcedure="false">동원인력계획!$A$1:$S$27</definedName>
    <definedName function="false" hidden="false" localSheetId="7" name="_xlnm.Print_Area" vbProcedure="false">사업계획서!$A$1:$Z$20</definedName>
    <definedName function="false" hidden="false" localSheetId="11" name="_xlnm.Print_Area" vbProcedure="false">안전관리계획서1!$A$1:$Z$73</definedName>
    <definedName function="false" hidden="false" localSheetId="12" name="_xlnm.Print_Area" vbProcedure="false">안전관리계획서2!$A$1:$H$54</definedName>
    <definedName function="false" hidden="false" localSheetId="13" name="_xlnm.Print_Area" vbProcedure="false">안전관리계획서3!$A$1:$O$50</definedName>
    <definedName function="false" hidden="false" localSheetId="14" name="_xlnm.Print_Area" vbProcedure="false">안전관리계획서4!$A$1:$O$17</definedName>
    <definedName function="false" hidden="false" localSheetId="15" name="_xlnm.Print_Area" vbProcedure="false">안전관리계획서5!$A$1:$AF$24</definedName>
    <definedName function="false" hidden="false" localSheetId="16" name="_xlnm.Print_Area" vbProcedure="false">안전관리계획서6!$A$1:$X$17</definedName>
    <definedName function="false" hidden="false" localSheetId="18" name="_xlnm.Print_Area" vbProcedure="false">안전관리계획서8!$A$1:$O$18</definedName>
    <definedName function="false" hidden="false" localSheetId="17" name="_xlnm.Print_Area" vbProcedure="false">'안전관리비 사용계획'!$A$1:$O$22</definedName>
    <definedName function="false" hidden="false" localSheetId="8" name="_xlnm.Print_Area" vbProcedure="false">안전관리자선임계!$A$1:$Z$26</definedName>
    <definedName function="false" hidden="false" localSheetId="24" name="_xlnm.Print_Area" vbProcedure="false">예정공정표!$A$1:$O$27</definedName>
    <definedName function="false" hidden="false" localSheetId="4" name="_xlnm.Print_Area" vbProcedure="false">자격증사본!$A$1:$X$17</definedName>
    <definedName function="false" hidden="false" localSheetId="26" name="_xlnm.Print_Area" vbProcedure="false">장비동원계획!$A$1:$R$25</definedName>
    <definedName function="false" hidden="false" localSheetId="2" name="_xlnm.Print_Area" vbProcedure="false">착공계!$A$1:$Z$30</definedName>
    <definedName function="false" hidden="false" localSheetId="27" name="_xlnm.Print_Area" vbProcedure="false">착공전사진!$A$1:$X$61</definedName>
    <definedName function="false" hidden="false" localSheetId="28" name="_xlnm.Print_Area" vbProcedure="false">'착공전사진 (2)'!$A$1:$X$61</definedName>
    <definedName function="false" hidden="false" localSheetId="23" name="_xlnm.Print_Area" vbProcedure="false">품질관리계획서!$A$1:$Z$52</definedName>
    <definedName function="false" hidden="false" localSheetId="22" name="_xlnm.Print_Area" vbProcedure="false">품질관리자선임계!$A$1:$Z$26</definedName>
    <definedName function="false" hidden="false" localSheetId="3" name="_xlnm.Print_Area" vbProcedure="false">현장대리인선임계!$A$1:$X$29</definedName>
    <definedName function="false" hidden="false" localSheetId="1" name="_xlnm.Print_Area" vbProcedure="false">현장인수증!$A$1:$G$29</definedName>
    <definedName function="false" hidden="false" localSheetId="20" name="_xlnm.Print_Area" vbProcedure="false">환경관리계획서!$A$1:$Z$65</definedName>
    <definedName function="false" hidden="false" localSheetId="19" name="_xlnm.Print_Area" vbProcedure="false">환경관리자선임계!$A$1:$Z$26</definedName>
    <definedName function="false" hidden="false" localSheetId="21" name="_xlnm.Print_Area" vbProcedure="false">'환경보전비 사용계획'!$A$1:$O$22</definedName>
    <definedName function="false" hidden="false" name="그림" vbProcedure="false">그림!$B$1:$B$7</definedName>
    <definedName function="false" hidden="false" name="가져오기1" vbProcedure="false">INDEX(그림,MATCH(자격증사본!$Z$4,이름,0))</definedName>
    <definedName function="false" hidden="false" name="이름" vbProcedure="false">그림!$A$1:$A$7</definedName>
    <definedName function="false" hidden="false" name="가져오기2" vbProcedure="false">INDEX(그림2,MATCH(교육실시확인서!$AB$5,이름1,0))</definedName>
    <definedName function="false" hidden="false" name="그림2" vbProcedure="false">'교육실시확인서 (2)'!$B$2:$B$8</definedName>
    <definedName function="false" hidden="false" name="이름1" vbProcedure="false">'교육실시확인서 (2)'!$A$2:$A$8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3" authorId="0">
      <text>
        <r>
          <rPr>
            <b val="true"/>
            <sz val="12"/>
            <color rgb="FF000000"/>
            <rFont val="돋움"/>
            <family val="3"/>
            <charset val="129"/>
          </rPr>
          <t xml:space="preserve">계약금액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13</xdr:colOff>
                <xdr:row>11</xdr:row>
                <xdr:rowOff>19</xdr:rowOff>
              </xdr:from>
              <xdr:to>
                <xdr:col>2</xdr:col>
                <xdr:colOff>-302</xdr:colOff>
                <xdr:row>12</xdr:row>
                <xdr:rowOff>11</xdr:rowOff>
              </xdr:to>
            </anchor>
          </commentPr>
        </mc:Choice>
        <mc:Fallback/>
      </mc:AlternateContent>
    </comment>
    <comment ref="B1" authorId="0">
      <text>
        <r>
          <rPr>
            <b val="true"/>
            <sz val="9"/>
            <color rgb="FF000000"/>
            <rFont val="Tahoma"/>
            <family val="2"/>
          </rPr>
          <t xml:space="preserve">&gt;&gt;&gt;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에서</t>
        </r>
        <r>
          <rPr>
            <b val="true"/>
            <sz val="9"/>
            <color rgb="FF000000"/>
            <rFont val="Noto Sans CJK SC"/>
            <family val="2"/>
          </rPr>
          <t xml:space="preserve"> 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수식</t>
        </r>
        <r>
          <rPr>
            <b val="true"/>
            <sz val="9"/>
            <color rgb="FF000000"/>
            <rFont val="Noto Sans CJK SC"/>
            <family val="2"/>
          </rPr>
          <t xml:space="preserve"> 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링크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26</xdr:colOff>
                <xdr:row>0</xdr:row>
                <xdr:rowOff>16</xdr:rowOff>
              </xdr:from>
              <xdr:to>
                <xdr:col>3</xdr:col>
                <xdr:colOff>11</xdr:colOff>
                <xdr:row>1</xdr:row>
                <xdr:rowOff>21</xdr:rowOff>
              </xdr:to>
            </anchor>
          </commentPr>
        </mc:Choice>
        <mc:Fallback/>
      </mc:AlternateContent>
    </comment>
    <comment ref="B7" authorId="0">
      <text>
        <r>
          <rPr>
            <b val="true"/>
            <sz val="9"/>
            <color rgb="FF000000"/>
            <rFont val="Tahoma"/>
            <family val="2"/>
          </rPr>
          <t xml:space="preserve">&gt;&gt;&gt;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에서</t>
        </r>
        <r>
          <rPr>
            <b val="true"/>
            <sz val="9"/>
            <color rgb="FF000000"/>
            <rFont val="Noto Sans CJK SC"/>
            <family val="2"/>
          </rPr>
          <t xml:space="preserve"> 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수식</t>
        </r>
        <r>
          <rPr>
            <b val="true"/>
            <sz val="9"/>
            <color rgb="FF000000"/>
            <rFont val="Noto Sans CJK SC"/>
            <family val="2"/>
          </rPr>
          <t xml:space="preserve"> </t>
        </r>
        <r>
          <rPr>
            <b val="true"/>
            <sz val="9"/>
            <color rgb="FF000000"/>
            <rFont val="돋움"/>
            <family val="3"/>
            <charset val="129"/>
          </rPr>
          <t xml:space="preserve">링크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6</xdr:row>
                <xdr:rowOff>17</xdr:rowOff>
              </xdr:from>
              <xdr:to>
                <xdr:col>3</xdr:col>
                <xdr:colOff>1</xdr:colOff>
                <xdr:row>7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b val="true"/>
            <sz val="11"/>
            <color rgb="FF000000"/>
            <rFont val="돋움"/>
            <family val="3"/>
            <charset val="129"/>
          </rPr>
          <t xml:space="preserve">공사기간 계산용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13</xdr:colOff>
                <xdr:row>15</xdr:row>
                <xdr:rowOff>19</xdr:rowOff>
              </xdr:from>
              <xdr:to>
                <xdr:col>4</xdr:col>
                <xdr:colOff>-70</xdr:colOff>
                <xdr:row>16</xdr:row>
                <xdr:rowOff>17</xdr:rowOff>
              </xdr:to>
            </anchor>
          </commentPr>
        </mc:Choice>
        <mc:Fallback/>
      </mc:AlternateContent>
    </comment>
    <comment ref="D17" authorId="0">
      <text>
        <r>
          <rPr>
            <b val="true"/>
            <sz val="14"/>
            <color rgb="FF000000"/>
            <rFont val="돋움"/>
            <family val="3"/>
            <charset val="129"/>
          </rPr>
          <t xml:space="preserve">현장비치확인표 용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13</xdr:colOff>
                <xdr:row>15</xdr:row>
                <xdr:rowOff>19</xdr:rowOff>
              </xdr:from>
              <xdr:to>
                <xdr:col>5</xdr:col>
                <xdr:colOff>-20</xdr:colOff>
                <xdr:row>17</xdr:row>
                <xdr:rowOff>18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8" authorId="0">
      <text>
        <r>
          <rPr>
            <b val="true"/>
            <sz val="12"/>
            <color rgb="FF000000"/>
            <rFont val="돋움"/>
            <family val="3"/>
            <charset val="129"/>
          </rPr>
          <t xml:space="preserve">계약 내역서 참고하여 공종별 분류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8</xdr:colOff>
                <xdr:row>5</xdr:row>
                <xdr:rowOff>24</xdr:rowOff>
              </xdr:from>
              <xdr:to>
                <xdr:col>4</xdr:col>
                <xdr:colOff>13</xdr:colOff>
                <xdr:row>7</xdr:row>
                <xdr:rowOff>5</xdr:rowOff>
              </xdr:to>
            </anchor>
          </commentPr>
        </mc:Choice>
        <mc:Fallback/>
      </mc:AlternateContent>
    </comment>
    <comment ref="G8" authorId="0">
      <text>
        <r>
          <rPr>
            <b val="true"/>
            <sz val="12"/>
            <color rgb="FF000000"/>
            <rFont val="돋움"/>
            <family val="3"/>
            <charset val="129"/>
          </rPr>
          <t xml:space="preserve">계약 내역서 참고하여 금액 수정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105</xdr:colOff>
                <xdr:row>5</xdr:row>
                <xdr:rowOff>17</xdr:rowOff>
              </xdr:from>
              <xdr:to>
                <xdr:col>8</xdr:col>
                <xdr:colOff>80</xdr:colOff>
                <xdr:row>7</xdr:row>
                <xdr:rowOff>5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21" authorId="0">
      <text>
        <r>
          <rPr>
            <b val="true"/>
            <sz val="9"/>
            <color rgb="FF000000"/>
            <rFont val="Tahoma"/>
            <family val="2"/>
          </rPr>
          <t xml:space="preserve">NFCF: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13</xdr:colOff>
                <xdr:row>19</xdr:row>
                <xdr:rowOff>36</xdr:rowOff>
              </xdr:from>
              <xdr:to>
                <xdr:col>14</xdr:col>
                <xdr:colOff>19</xdr:colOff>
                <xdr:row>21</xdr:row>
                <xdr:rowOff>23</xdr:rowOff>
              </xdr:to>
            </anchor>
          </commentPr>
        </mc:Choice>
        <mc:Fallback/>
      </mc:AlternateContent>
    </comment>
    <comment ref="P11" authorId="0">
      <text>
        <r>
          <rPr>
            <b val="true"/>
            <sz val="14"/>
            <color rgb="FF000000"/>
            <rFont val="돋움"/>
            <family val="3"/>
            <charset val="129"/>
          </rPr>
          <t xml:space="preserve">총공사금액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13</xdr:colOff>
                <xdr:row>9</xdr:row>
                <xdr:rowOff>36</xdr:rowOff>
              </xdr:from>
              <xdr:to>
                <xdr:col>17</xdr:col>
                <xdr:colOff>-9</xdr:colOff>
                <xdr:row>10</xdr:row>
                <xdr:rowOff>24</xdr:rowOff>
              </xdr:to>
            </anchor>
          </commentPr>
        </mc:Choice>
        <mc:Fallback/>
      </mc:AlternateContent>
    </comment>
    <comment ref="Q11" authorId="0">
      <text>
        <r>
          <rPr>
            <b val="true"/>
            <sz val="16"/>
            <color rgb="FF000000"/>
            <rFont val="돋움"/>
            <family val="3"/>
            <charset val="129"/>
          </rPr>
          <t xml:space="preserve">기타금액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13</xdr:colOff>
                <xdr:row>9</xdr:row>
                <xdr:rowOff>36</xdr:rowOff>
              </xdr:from>
              <xdr:to>
                <xdr:col>18</xdr:col>
                <xdr:colOff>9</xdr:colOff>
                <xdr:row>10</xdr:row>
                <xdr:rowOff>29</xdr:rowOff>
              </xdr:to>
            </anchor>
          </commentPr>
        </mc:Choice>
        <mc:Fallback/>
      </mc:AlternateContent>
    </comment>
  </commentList>
</comments>
</file>

<file path=xl/comments2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P11" authorId="0">
      <text>
        <r>
          <rPr>
            <b val="true"/>
            <sz val="14"/>
            <color rgb="FF000000"/>
            <rFont val="돋움"/>
            <family val="3"/>
            <charset val="129"/>
          </rPr>
          <t xml:space="preserve">도급 금액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13</xdr:colOff>
                <xdr:row>9</xdr:row>
                <xdr:rowOff>36</xdr:rowOff>
              </xdr:from>
              <xdr:to>
                <xdr:col>17</xdr:col>
                <xdr:colOff>-9</xdr:colOff>
                <xdr:row>10</xdr:row>
                <xdr:rowOff>24</xdr:rowOff>
              </xdr:to>
            </anchor>
          </commentPr>
        </mc:Choice>
        <mc:Fallback/>
      </mc:AlternateContent>
    </comment>
    <comment ref="Q11" authorId="0">
      <text>
        <r>
          <rPr>
            <b val="true"/>
            <sz val="16"/>
            <color rgb="FF000000"/>
            <rFont val="돋움"/>
            <family val="3"/>
            <charset val="129"/>
          </rPr>
          <t xml:space="preserve">기타금액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13</xdr:colOff>
                <xdr:row>9</xdr:row>
                <xdr:rowOff>36</xdr:rowOff>
              </xdr:from>
              <xdr:to>
                <xdr:col>18</xdr:col>
                <xdr:colOff>-2</xdr:colOff>
                <xdr:row>10</xdr:row>
                <xdr:rowOff>29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<sst xmlns="http://schemas.openxmlformats.org/spreadsheetml/2006/main" count="681" uniqueCount="426">
  <si>
    <t xml:space="preserve">수      신</t>
  </si>
  <si>
    <t xml:space="preserve">엑셀 서식 임의 수정 금지.
수정필요 시 내부 협의 후 수정 및 전체 배포 요망.
출력시 순서대로 인쇄하고,
발주처별 필요없는 서류 제외
(ex-국유림:현장인수증X)</t>
  </si>
  <si>
    <t xml:space="preserve">시공회사</t>
  </si>
  <si>
    <t xml:space="preserve">주      소</t>
  </si>
  <si>
    <t xml:space="preserve">대  표  자</t>
  </si>
  <si>
    <t xml:space="preserve">법인등록번호</t>
  </si>
  <si>
    <t xml:space="preserve">공   사   명</t>
  </si>
  <si>
    <t xml:space="preserve">발   주   처</t>
  </si>
  <si>
    <t xml:space="preserve">공사수량</t>
  </si>
  <si>
    <t xml:space="preserve">도 급 금 액</t>
  </si>
  <si>
    <t xml:space="preserve">관 급 금 액</t>
  </si>
  <si>
    <t xml:space="preserve">안전관리비</t>
  </si>
  <si>
    <t xml:space="preserve">환경보전비</t>
  </si>
  <si>
    <t xml:space="preserve">합         계</t>
  </si>
  <si>
    <t xml:space="preserve">변 경 금 액</t>
  </si>
  <si>
    <t xml:space="preserve">계약년월일</t>
  </si>
  <si>
    <t xml:space="preserve">변경계약일</t>
  </si>
  <si>
    <t xml:space="preserve">착공년월일</t>
  </si>
  <si>
    <t xml:space="preserve">2025.03.06</t>
  </si>
  <si>
    <t xml:space="preserve">준공년월일</t>
  </si>
  <si>
    <t xml:space="preserve">2025.04.02</t>
  </si>
  <si>
    <t xml:space="preserve">작성일자(착공일)</t>
  </si>
  <si>
    <t xml:space="preserve">공사감독직급</t>
  </si>
  <si>
    <t xml:space="preserve">공사감독성명</t>
  </si>
  <si>
    <t xml:space="preserve">공사감리업체</t>
  </si>
  <si>
    <t xml:space="preserve"> </t>
  </si>
  <si>
    <t xml:space="preserve">공사감리원성명</t>
  </si>
  <si>
    <t xml:space="preserve">현장대리인</t>
  </si>
  <si>
    <t xml:space="preserve">자격번호</t>
  </si>
  <si>
    <t xml:space="preserve">자격구분</t>
  </si>
  <si>
    <t xml:space="preserve">생년월일</t>
  </si>
  <si>
    <t xml:space="preserve">안전관리자</t>
  </si>
  <si>
    <t xml:space="preserve">환 경 관 리 자</t>
  </si>
  <si>
    <t xml:space="preserve">공 사 장 소</t>
  </si>
  <si>
    <t xml:space="preserve">○○○ 현장인수증</t>
  </si>
  <si>
    <t xml:space="preserve">성        명</t>
  </si>
  <si>
    <t xml:space="preserve">주민(법인)등록번호</t>
  </si>
  <si>
    <t xml:space="preserve">주        소</t>
  </si>
  <si>
    <t xml:space="preserve">상        호</t>
  </si>
  <si>
    <t xml:space="preserve">○○○</t>
  </si>
  <si>
    <t xml:space="preserve">공 사 수 량</t>
  </si>
  <si>
    <t xml:space="preserve">1.20km</t>
  </si>
  <si>
    <t xml:space="preserve">공 사 현 장</t>
  </si>
  <si>
    <t xml:space="preserve">공 사 금 액</t>
  </si>
  <si>
    <t xml:space="preserve">공 사 개 요</t>
  </si>
  <si>
    <t xml:space="preserve">공   종</t>
  </si>
  <si>
    <t xml:space="preserve">규  격</t>
  </si>
  <si>
    <t xml:space="preserve">단위</t>
  </si>
  <si>
    <t xml:space="preserve">수 량</t>
  </si>
  <si>
    <t xml:space="preserve">단 가</t>
  </si>
  <si>
    <t xml:space="preserve">금  액</t>
  </si>
  <si>
    <r>
      <rPr>
        <b val="true"/>
        <sz val="11"/>
        <color rgb="FFFF0000"/>
        <rFont val="돋움"/>
        <family val="3"/>
        <charset val="129"/>
      </rPr>
      <t xml:space="preserve">공종 및 금액 부분만</t>
    </r>
    <r>
      <rPr>
        <b val="true"/>
        <sz val="11"/>
        <rFont val="돋움"/>
        <family val="3"/>
        <charset val="129"/>
      </rPr>
      <t xml:space="preserve"> 착공내역서 참고하여 수정</t>
    </r>
  </si>
  <si>
    <t xml:space="preserve">1. 토공사</t>
  </si>
  <si>
    <t xml:space="preserve">식</t>
  </si>
  <si>
    <t xml:space="preserve">2. 구조물공</t>
  </si>
  <si>
    <t xml:space="preserve">3. 사면피복공</t>
  </si>
  <si>
    <t xml:space="preserve">4. 운반공</t>
  </si>
  <si>
    <t xml:space="preserve">5. 간접공사비</t>
  </si>
  <si>
    <t xml:space="preserve">계약금액</t>
  </si>
  <si>
    <t xml:space="preserve">간접사업비</t>
  </si>
  <si>
    <t xml:space="preserve">합     계</t>
  </si>
  <si>
    <t xml:space="preserve">○○○장  ○○○   (인)</t>
  </si>
  <si>
    <t xml:space="preserve">착     수     계</t>
  </si>
  <si>
    <t xml:space="preserve">공사감독관 :</t>
  </si>
  <si>
    <t xml:space="preserve">직</t>
  </si>
  <si>
    <t xml:space="preserve">성명 :</t>
  </si>
  <si>
    <t xml:space="preserve">공사감리원:</t>
  </si>
  <si>
    <t xml:space="preserve"> (인)</t>
  </si>
  <si>
    <t xml:space="preserve">공사명</t>
  </si>
  <si>
    <t xml:space="preserve">현장위치</t>
  </si>
  <si>
    <t xml:space="preserve">공사금액</t>
  </si>
  <si>
    <t xml:space="preserve">합계</t>
  </si>
  <si>
    <t xml:space="preserve">도급금액</t>
  </si>
  <si>
    <t xml:space="preserve">관급금액</t>
  </si>
  <si>
    <t xml:space="preserve">계약일자</t>
  </si>
  <si>
    <t xml:space="preserve">착수일자</t>
  </si>
  <si>
    <t xml:space="preserve">완료예정일자</t>
  </si>
  <si>
    <t xml:space="preserve">위와 같이 착공하였기에 착공계를 제출니다.</t>
  </si>
  <si>
    <t xml:space="preserve">주                소 :  </t>
  </si>
  <si>
    <t xml:space="preserve">상                호 :  </t>
  </si>
  <si>
    <t xml:space="preserve">법인등록번호 :  </t>
  </si>
  <si>
    <t xml:space="preserve">성                 명 :  </t>
  </si>
  <si>
    <t xml:space="preserve">현  장  대  리  인  선  임  계</t>
  </si>
  <si>
    <t xml:space="preserve">현장대리인 선임계 뒤에 재직증명서 첨부</t>
  </si>
  <si>
    <t xml:space="preserve">자격 및 등급</t>
  </si>
  <si>
    <t xml:space="preserve">면허번호</t>
  </si>
  <si>
    <t xml:space="preserve">주소</t>
  </si>
  <si>
    <t xml:space="preserve">성명</t>
  </si>
  <si>
    <t xml:space="preserve">자 격 증 사 본</t>
  </si>
  <si>
    <t xml:space="preserve">현장대리인:</t>
  </si>
  <si>
    <t xml:space="preserve">      &lt;&lt;&lt;&lt;현장대리인과 같게 수정요망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</si>
  <si>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</si>
  <si>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</si>
  <si>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</si>
  <si>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</si>
  <si>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</si>
  <si>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</si>
  <si>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</si>
  <si>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착수내역서</t>
  </si>
  <si>
    <t xml:space="preserve">주  소:  </t>
  </si>
  <si>
    <t xml:space="preserve">상  호:  </t>
  </si>
  <si>
    <t xml:space="preserve">성  명:  </t>
  </si>
  <si>
    <t xml:space="preserve">1. 안전관리계획서</t>
  </si>
  <si>
    <t xml:space="preserve">2. 환경보전 관리계획서</t>
  </si>
  <si>
    <t xml:space="preserve">3. 품질관리계획서</t>
  </si>
  <si>
    <t xml:space="preserve">4. 공정별 인력 투입 계획서</t>
  </si>
  <si>
    <t xml:space="preserve">5. 장비투입계획서</t>
  </si>
  <si>
    <t xml:space="preserve">주            소 :  </t>
  </si>
  <si>
    <t xml:space="preserve">상            호 :  </t>
  </si>
  <si>
    <t xml:space="preserve">성            명 :  </t>
  </si>
  <si>
    <t xml:space="preserve">안전관리자 선임계</t>
  </si>
  <si>
    <t xml:space="preserve">1.</t>
  </si>
  <si>
    <t xml:space="preserve">:</t>
  </si>
  <si>
    <t xml:space="preserve">2.</t>
  </si>
  <si>
    <t xml:space="preserve">3.</t>
  </si>
  <si>
    <t xml:space="preserve">4.</t>
  </si>
  <si>
    <t xml:space="preserve">5.</t>
  </si>
  <si>
    <t xml:space="preserve">예정준공년월일</t>
  </si>
  <si>
    <t xml:space="preserve">붙 임 : 안전관리계획서 1부.   끝.</t>
  </si>
  <si>
    <t xml:space="preserve">교 육 수 료 증</t>
  </si>
  <si>
    <t xml:space="preserve">안 전 관 리 계 획 서</t>
  </si>
  <si>
    <t xml:space="preserve">(변경)</t>
  </si>
  <si>
    <t xml:space="preserve">6.</t>
  </si>
  <si>
    <t xml:space="preserve">공사장소</t>
  </si>
  <si>
    <t xml:space="preserve">7.</t>
  </si>
  <si>
    <t xml:space="preserve"> 위 상기 공사에 대하여 착공일로부터 공사완료시까지 현장에 대한 안전,관리에 최우선을 두어 시공 할 것을 확인하며 이에 안전 관리계획서를 제출합니다.</t>
  </si>
  <si>
    <t xml:space="preserve"> - 아        래 -</t>
  </si>
  <si>
    <t xml:space="preserve">1.목  적 </t>
  </si>
  <si>
    <t xml:space="preserve">현장에서 근로자의 안전과 보건을 유지,증진하고 각종 재해를 사전에 예방하여 인적,물적 손실을 방지 또는 피해를 최소화하기 위함이다. </t>
  </si>
  <si>
    <t xml:space="preserve">2.안전보건 우선</t>
  </si>
  <si>
    <t xml:space="preserve">모든 작업 및 관리에 있어서 안전제일을 원칙으로 하며 각종 사고예방을 위하여</t>
  </si>
  <si>
    <t xml:space="preserve">안전보건업무를 최우선적으로 한다.</t>
  </si>
  <si>
    <t xml:space="preserve">3.안전관리자의 직무</t>
  </si>
  <si>
    <t xml:space="preserve"> - 안전관리자로 지정된 자는 다음의 업무에 대하여 총괄관리하며 책임을 진다.</t>
  </si>
  <si>
    <t xml:space="preserve">1).현장의 안전보건관리 및 산업재해 예방계획의 수립.</t>
  </si>
  <si>
    <t xml:space="preserve">2).근로자의 안전보건교육 및 보건안전관리업무계획 수립,시행</t>
  </si>
  <si>
    <t xml:space="preserve">3).개인 안전장치 및 보호구 구입/지급 및 관리</t>
  </si>
  <si>
    <t xml:space="preserve">4).유해,위험기구 및 설비의 사용시 사전 안전여부확인.</t>
  </si>
  <si>
    <t xml:space="preserve">5).현장내 안전시설물 구입 및 적정 설치 관리,보수</t>
  </si>
  <si>
    <t xml:space="preserve">6).표준안전관리비의 계상 및 지출에 대한 지도 관리.</t>
  </si>
  <si>
    <t xml:space="preserve">7).기타 안전보건에 관한 사항 관리.</t>
  </si>
  <si>
    <t xml:space="preserve">4.안전관리자 선임</t>
  </si>
  <si>
    <t xml:space="preserve">안전관리자는 현장내에 유자격자를 선임하여 선정한다.</t>
  </si>
  <si>
    <t xml:space="preserve">5.안전관리 계획</t>
  </si>
  <si>
    <t xml:space="preserve">1).현장에서 모든 인원(관리자,작업자 및 방문객등..)은 현장내에서는 안전장구</t>
  </si>
  <si>
    <t xml:space="preserve">   및 보호구(안전모등..)를 반드시 착용하여야한다.</t>
  </si>
  <si>
    <t xml:space="preserve">2).위 1)사항에 대하여 안전장구,보호구의 착용을 거부할 경우 담당자는 현장 </t>
  </si>
  <si>
    <t xml:space="preserve">출입등을 거부할 수 있다.</t>
  </si>
  <si>
    <t xml:space="preserve">3).현장 안전보건관리자는 항시 작업 전 근로자의 안전장구류의 이상 유무와 안전</t>
  </si>
  <si>
    <t xml:space="preserve">시설물에 대하여 점검,보완토록 한다.</t>
  </si>
  <si>
    <t xml:space="preserve">4).안전보건 관리자는 현장내에 위험한 사항이 발생하였을 때는 즉시 작업을 중지 </t>
  </si>
  <si>
    <t xml:space="preserve">시키고 그에 따른 안전 조치를 취하여야 한다.</t>
  </si>
  <si>
    <t xml:space="preserve">5).현장내 휴무일이나 작업이 이루어지지 않을경우(우천시..콘크리트양생시등)에는 </t>
  </si>
  <si>
    <t xml:space="preserve">휴무전 안전시설물등에 대한 점검 및 안전조치를 확실히 취하여야 한다.</t>
  </si>
  <si>
    <t xml:space="preserve">6).현장내에서는 수시로 근로자에게 안전 안전보건교육을 행하여 안전보건의 중요   </t>
  </si>
  <si>
    <t xml:space="preserve">성과 안전사고 예방에 중요성을 인지시킨다.</t>
  </si>
  <si>
    <t xml:space="preserve">7).모든 장비,기계조작시에는 작업위험 반경내에는 접근하지 못하도록하여야하며  </t>
  </si>
  <si>
    <t xml:space="preserve">위험성이 큰 장비 조작시는 반드시 안전유도원등을 지정 작업을 하도록 한다.</t>
  </si>
  <si>
    <t xml:space="preserve">8).현장내에는 반드시 비상구급의료함등과 같은 구급용구를 항상 배치하여 한다.</t>
  </si>
  <si>
    <t xml:space="preserve">6.안전보건관리비의 사용 내역서 작성</t>
  </si>
  <si>
    <t xml:space="preserve">1).안전관리자는 현장의 작업 진행에 따라 산업안전보건관리비의 사용내역을 작성 </t>
  </si>
  <si>
    <t xml:space="preserve">하여야 하며,기성 및 준공시에 발주자에게 안전보건관리비의 사용내역서를 </t>
  </si>
  <si>
    <t xml:space="preserve">제출하여야 한다.</t>
  </si>
  <si>
    <t xml:space="preserve">2).산업안전보건관리비의 계상 및 사용기준은 현장 여건에 따라 지출하며,이에따라  </t>
  </si>
  <si>
    <t xml:space="preserve">사용내역서를 작성한다.</t>
  </si>
  <si>
    <t xml:space="preserve">*[건설업 산업안전보건관리비 계상 및 사용기준 개정.고시(2008.10.22)]</t>
  </si>
  <si>
    <t xml:space="preserve">안전관리계획서
-목    차-</t>
  </si>
  <si>
    <t xml:space="preserve">(1) 안전 관리 조직도</t>
  </si>
  <si>
    <t xml:space="preserve">(2) 안전 보건 교육 계획</t>
  </si>
  <si>
    <t xml:space="preserve">(3) 공사 안전관리 및 안전 점검 계획</t>
  </si>
  <si>
    <t xml:space="preserve">(4)안전관리비 사용계획</t>
  </si>
  <si>
    <t xml:space="preserve">(5) 안전사고 처리계획</t>
  </si>
  <si>
    <t xml:space="preserve">        (1) 안전관리 조직도</t>
  </si>
  <si>
    <t xml:space="preserve">▣현장 안전관리 조직표▣</t>
  </si>
  <si>
    <t xml:space="preserve">안전보건 총괄 책임자</t>
  </si>
  <si>
    <t xml:space="preserve">안전보건협의체</t>
  </si>
  <si>
    <t xml:space="preserve">관리감독자</t>
  </si>
  <si>
    <t xml:space="preserve">안전관리담당자</t>
  </si>
  <si>
    <t xml:space="preserve">        (2) 안전보건 교육 계획</t>
  </si>
  <si>
    <t xml:space="preserve">1)사업장 내 안전보건 교육의 종류</t>
  </si>
  <si>
    <t xml:space="preserve">가.정기교육</t>
  </si>
  <si>
    <t xml:space="preserve">나.신규채용 시 교육</t>
  </si>
  <si>
    <t xml:space="preserve">다.작업내용 변경 시 교육</t>
  </si>
  <si>
    <t xml:space="preserve">라.특별교육</t>
  </si>
  <si>
    <t xml:space="preserve">2)현장비치 및 구비서류 양식 (안)</t>
  </si>
  <si>
    <t xml:space="preserve">가.안전교육 일지</t>
  </si>
  <si>
    <t xml:space="preserve">나.안전교육 참석자 명단</t>
  </si>
  <si>
    <t xml:space="preserve">다.안전교육사진</t>
  </si>
  <si>
    <t xml:space="preserve">안  전  보  건  교  육  종  류</t>
  </si>
  <si>
    <t xml:space="preserve">교육과정</t>
  </si>
  <si>
    <t xml:space="preserve">교육대상</t>
  </si>
  <si>
    <t xml:space="preserve">교육시간</t>
  </si>
  <si>
    <t xml:space="preserve">교육내용</t>
  </si>
  <si>
    <t xml:space="preserve">정기교육</t>
  </si>
  <si>
    <t xml:space="preserve">근 로 자</t>
  </si>
  <si>
    <t xml:space="preserve">매     월
2시간 이상</t>
  </si>
  <si>
    <t xml:space="preserve">◦ 산업안전보건법령에 관한 사항</t>
  </si>
  <si>
    <t xml:space="preserve">◦ 작업공정의 유해․위험에 관한 사항</t>
  </si>
  <si>
    <t xml:space="preserve">◦ 표준안전작업방법에 관한 사항</t>
  </si>
  <si>
    <t xml:space="preserve">◦ 보호구 및 안전장치취급과 사용에 관한 사항</t>
  </si>
  <si>
    <t xml:space="preserve">◦ 안전사고사례 및 산업재해예방대책에 관한 사항</t>
  </si>
  <si>
    <t xml:space="preserve">◦ 근로자 건강증진 및 산업간호에 관한 사항</t>
  </si>
  <si>
    <t xml:space="preserve">◦ 안전보건표지에 관한 사항</t>
  </si>
  <si>
    <t xml:space="preserve">◦ 기타 안전․보건관리에 관한 사항</t>
  </si>
  <si>
    <t xml:space="preserve">반     기
8시간 이상</t>
  </si>
  <si>
    <t xml:space="preserve">◦ 작업안전지도요령에 관한 사항</t>
  </si>
  <si>
    <t xml:space="preserve">◦ 기계․기구 또는 설비의 안전․보건점검에 관한 사항</t>
  </si>
  <si>
    <t xml:space="preserve">◦ 관리감독자의 역할과 임무에 관한 사항</t>
  </si>
  <si>
    <t xml:space="preserve">신규 채용시
교     육</t>
  </si>
  <si>
    <t xml:space="preserve">신규채용
근로자</t>
  </si>
  <si>
    <t xml:space="preserve">1시간 이상</t>
  </si>
  <si>
    <t xml:space="preserve">◦ 당해 설비․기계 및 기구의 작업안전점검에 관한 사항</t>
  </si>
  <si>
    <t xml:space="preserve">◦ 기계기구의 위험성과 안전작업방법에 관한 사항</t>
  </si>
  <si>
    <t xml:space="preserve">작업내용
변경시 교육</t>
  </si>
  <si>
    <t xml:space="preserve">작업내용 변경 시
해당 근로자</t>
  </si>
  <si>
    <t xml:space="preserve">◦ 신규채용시 교육내용과 동일</t>
  </si>
  <si>
    <t xml:space="preserve">특별교육</t>
  </si>
  <si>
    <t xml:space="preserve">안전담당자
지정작업 종사 
근로자</t>
  </si>
  <si>
    <t xml:space="preserve">2시간 이상</t>
  </si>
  <si>
    <t xml:space="preserve">◦ 공통내용 : 신규채용시 교육내용과 동일</t>
  </si>
  <si>
    <t xml:space="preserve">◦ 개별내용 : 안전담당자 지정작업과 관련된 
                안전보건사항</t>
  </si>
  <si>
    <t xml:space="preserve">        (3) 공사 안전관리 및 안전점검 계획</t>
  </si>
  <si>
    <t xml:space="preserve">1)안전관리 목표</t>
  </si>
  <si>
    <t xml:space="preserve">안전 관리 책임자 (현장대리인)는 그의 관리 하에 안전관리 업무를</t>
  </si>
  <si>
    <t xml:space="preserve">수행함에 있어 참여 인원의 안전을 최우선하여 업무를 원활히 수행</t>
  </si>
  <si>
    <t xml:space="preserve">할 수 있도록 힘써야 한다.</t>
  </si>
  <si>
    <t xml:space="preserve">가.일일 안전 점검표</t>
  </si>
  <si>
    <t xml:space="preserve">        (4) 산업안전보건관리비 사용계획</t>
  </si>
  <si>
    <t xml:space="preserve">아래 칸에 착공내역서를 참고하여 직접노무비, 재료비, 관급재료비(계약금액에 포함된 경우), 안전관리비를 기재하면 자동 계산됨.</t>
  </si>
  <si>
    <t xml:space="preserve">1.일반사항</t>
  </si>
  <si>
    <t xml:space="preserve">직접노무비</t>
  </si>
  <si>
    <t xml:space="preserve">발주처</t>
  </si>
  <si>
    <t xml:space="preserve">공
사
금
액
내
역</t>
  </si>
  <si>
    <t xml:space="preserve">(1)직접노무비</t>
  </si>
  <si>
    <t xml:space="preserve">재료비</t>
  </si>
  <si>
    <t xml:space="preserve"> 
   1. 일반건설공사 (갑)</t>
  </si>
  <si>
    <t xml:space="preserve">(2)재   료   비 </t>
  </si>
  <si>
    <t xml:space="preserve">관급재료비</t>
  </si>
  <si>
    <t xml:space="preserve">(3)관급자재대</t>
  </si>
  <si>
    <t xml:space="preserve">계  상  된
안전관리비</t>
  </si>
  <si>
    <t xml:space="preserve">(4)기        타</t>
  </si>
  <si>
    <t xml:space="preserve">대  상  액</t>
  </si>
  <si>
    <t xml:space="preserve">당초설계금액적용</t>
  </si>
  <si>
    <t xml:space="preserve">합    계</t>
  </si>
  <si>
    <t xml:space="preserve">2.항목별 실행계획</t>
  </si>
  <si>
    <t xml:space="preserve">항                  목</t>
  </si>
  <si>
    <t xml:space="preserve">금     액</t>
  </si>
  <si>
    <t xml:space="preserve">비  율</t>
  </si>
  <si>
    <t xml:space="preserve">비  고</t>
  </si>
  <si>
    <t xml:space="preserve">1.안전보건관계자의 인건비 및 각종업무수당 
   등</t>
  </si>
  <si>
    <t xml:space="preserve">2.안전시설비 등(공사설계내역서 및 건설공
  사 표준품셍에 명기되어 있는 사항 제외)</t>
  </si>
  <si>
    <t xml:space="preserve">안전모 5개</t>
  </si>
  <si>
    <t xml:space="preserve">3.개인보호구 및 안전장구 구입비 등</t>
  </si>
  <si>
    <t xml:space="preserve">안전관리계획서 금액과 동일하게 금액 입력</t>
  </si>
  <si>
    <t xml:space="preserve">임업용안전판2개</t>
  </si>
  <si>
    <t xml:space="preserve">4.사업장의 안전진단비 등</t>
  </si>
  <si>
    <t xml:space="preserve">5.안전보건교육비 및 행사비 등</t>
  </si>
  <si>
    <t xml:space="preserve">6.근로자의 건강관리비 등</t>
  </si>
  <si>
    <t xml:space="preserve">7.건설재해예방 기술지도비</t>
  </si>
  <si>
    <t xml:space="preserve">총                  계</t>
  </si>
  <si>
    <t xml:space="preserve">        (5) 안전사고 처리 계획</t>
  </si>
  <si>
    <t xml:space="preserve">현장 안전사고 발생 시 최초 목격자는 안전 관리자에게</t>
  </si>
  <si>
    <t xml:space="preserve">보고하여 환자를 신속하게 후송 처리 한 후 현장 책임자는</t>
  </si>
  <si>
    <t xml:space="preserve">본 조합 산재담당자에게 연락하여 산재처리 되도록 조치하</t>
  </si>
  <si>
    <t xml:space="preserve">여야 한다.</t>
  </si>
  <si>
    <t xml:space="preserve">최초목격자</t>
  </si>
  <si>
    <t xml:space="preserve">→</t>
  </si>
  <si>
    <t xml:space="preserve">↓</t>
  </si>
  <si>
    <t xml:space="preserve">후송처리</t>
  </si>
  <si>
    <t xml:space="preserve">산재처리</t>
  </si>
  <si>
    <t xml:space="preserve">←</t>
  </si>
  <si>
    <t xml:space="preserve">산림조합
담당자</t>
  </si>
  <si>
    <t xml:space="preserve">환경관리자 선임계</t>
  </si>
  <si>
    <t xml:space="preserve">붙 임 : 환경관리계획서 1부.   끝.</t>
  </si>
  <si>
    <t xml:space="preserve">환 경 관 리 계 획 서</t>
  </si>
  <si>
    <t xml:space="preserve">환경관리자</t>
  </si>
  <si>
    <t xml:space="preserve"> 위 상기 공사에 대하여 착공일로부터 공사완료시까지 현장에 대한 환경관리를 안전관리와 동등한 수준에서 처리할 것을 확인하며 이에 관리계획서를 제출합니다.</t>
  </si>
  <si>
    <t xml:space="preserve">공사현장에서 작업으로 인한 환경피해를 최소화하고 근로자에게 쾌적한 근로여건을 보장하여 작업의 능률을 향상시키며,환경보존에 일조한다.</t>
  </si>
  <si>
    <t xml:space="preserve">2.환경보건 우선</t>
  </si>
  <si>
    <t xml:space="preserve">모든 작업 및 관리에 있어서 환경관리를 안전관리와 더불어 동등한 수준으로 처리한다.</t>
  </si>
  <si>
    <t xml:space="preserve">3.환경관리자의 직무</t>
  </si>
  <si>
    <t xml:space="preserve"> - 환경관리자로 지정된 자는 다음의 업무에 대하여 총괄관리하며 책임을 진다.</t>
  </si>
  <si>
    <t xml:space="preserve">1).현장의 환경관리계획 수립,실행</t>
  </si>
  <si>
    <t xml:space="preserve">2).환경관리비용 산출 및 관련비용 지출 집행.</t>
  </si>
  <si>
    <t xml:space="preserve">3).환경의식 고취를 위한 근로자 환경관리 교육실시</t>
  </si>
  <si>
    <t xml:space="preserve">4).환경오염 물질 발생억제조치 및 적법처리</t>
  </si>
  <si>
    <t xml:space="preserve">5).현장내 환경사고예방을 위한 각종 환경오염방지시설 적정 설치 관리,보수</t>
  </si>
  <si>
    <t xml:space="preserve">6).기타 환경관리 관한 사항 관리.</t>
  </si>
  <si>
    <t xml:space="preserve">4.환경관리자 선임</t>
  </si>
  <si>
    <t xml:space="preserve">환경관리자는 현장내에 유자격자를 선임하여 선정한다.</t>
  </si>
  <si>
    <t xml:space="preserve">5.환경관리 계획</t>
  </si>
  <si>
    <t xml:space="preserve">1).현장에서 작업 중 발생하는 비산먼지 발생을 최소화 할 수있는 방법(살수,양생포 설치,잔토처리등..)을 취하여 비산먼지의 발생억제를 위한 대책을 수립하고 적절한 조치를 취하여야한다.</t>
  </si>
  <si>
    <t xml:space="preserve">2).작업장의 정리 정돈은 철저히 한다.</t>
  </si>
  <si>
    <t xml:space="preserve">3).현장에서는 공사의 진행에 따라 발생되어지는 폐기물의 양을 최소화 할 수 있도록 노력하며 폐기물 수집 처리 등은 반드시 지정된 업체에 의해 처리 되어야하며 지정된 방법으로 처리하여야 한다.</t>
  </si>
  <si>
    <t xml:space="preserve">4).현장내 수질오염에 대한 억제대책은 수질환경관리규칙에 의한다.  </t>
  </si>
  <si>
    <t xml:space="preserve">5).현장내 작업 중 발생되어지는 소음, 진동 발생의억제를 위한 대책을 수립하고 적절한 조치를 취한다.</t>
  </si>
  <si>
    <t xml:space="preserve">6).현장내에서는 수시로 근로자에게 현장에서의 환경오염예방 방법 대하여 교육을 행하여 환경보존의 필요성에 대해 인지토록 한다.</t>
  </si>
  <si>
    <t xml:space="preserve">7).기타 현장에서의 환경오염을 방지하기 위해 필요한 방법등 강구한다.</t>
  </si>
  <si>
    <t xml:space="preserve">6.환경보전관리비의 사용 내역서 작성</t>
  </si>
  <si>
    <t xml:space="preserve"> -.환경관리자는 현장의 작업 진행에 따라 환경보존관리비의 사용내역을 작성하여야 하며,기성 및 준공시에 발주자에게 환경보존관리비의 사용내역서를 작성,제출하여야 한다.</t>
  </si>
  <si>
    <t xml:space="preserve">  (1) 환경보전비 사용계획</t>
  </si>
  <si>
    <t xml:space="preserve">아래 칸에 착공내역서를 참고하여 직접노무비, 재료비, 산출경비, 환경보전비를 기재하면 자동 계산됨.</t>
  </si>
  <si>
    <t xml:space="preserve">산출경비</t>
  </si>
  <si>
    <t xml:space="preserve">(3)산 출 경 비</t>
  </si>
  <si>
    <t xml:space="preserve">계상 된
환경보전비</t>
  </si>
  <si>
    <t xml:space="preserve">[(1)+(2)+(3)]*
0.8%</t>
  </si>
  <si>
    <t xml:space="preserve">1.환경오염방지시설 설치 및 운영 비용
   등</t>
  </si>
  <si>
    <t xml:space="preserve">2.폐기물의 처리 및 재활용 비용</t>
  </si>
  <si>
    <t xml:space="preserve">3.환경 계측 비용</t>
  </si>
  <si>
    <t xml:space="preserve">4.환경교육훈련 비용</t>
  </si>
  <si>
    <t xml:space="preserve">5.현장 환경정리 비용</t>
  </si>
  <si>
    <t xml:space="preserve">6.환경자료 및 홍보물 구입 비용</t>
  </si>
  <si>
    <t xml:space="preserve">7.환경 기술인 및 환경 관련 인건비용</t>
  </si>
  <si>
    <t xml:space="preserve">품질관리자 선임계</t>
  </si>
  <si>
    <t xml:space="preserve">붙 임 : 품질관리계획서 1부.   끝.</t>
  </si>
  <si>
    <t xml:space="preserve">품 질 관 리 계 획 서</t>
  </si>
  <si>
    <t xml:space="preserve">품질관리자</t>
  </si>
  <si>
    <t xml:space="preserve">  위 상기 공사에 대하여 착공일로부터 공사완료시까지 현장에 대한 품질관리를 발주처의 설계도서 및 시방서 기준에 따라 처리할 것을 확인하며 이에 관리계획서를 제출 합니다.</t>
  </si>
  <si>
    <t xml:space="preserve">공사현장에 참여하는 작업자는 전문분야의 우수한 능력을 발휘하여 양질의 품질을 완성하기위한 모든노력을 다한다. </t>
  </si>
  <si>
    <t xml:space="preserve">모든 작업 및 관리에 있어서 품질관리를 안전관리와 더불어 동등한 수준으로 처리한다.</t>
  </si>
  <si>
    <t xml:space="preserve"> - 품질관리자로 지정된 자는 다음의 업무에 대하여 총괄관리하며 책임을 진다.</t>
  </si>
  <si>
    <t xml:space="preserve">1).현장의 품질관리계획 수립,실행</t>
  </si>
  <si>
    <t xml:space="preserve">2).모든공종에 있어서 양질의 품질을 완성하기 위한 노력을 다한다.</t>
  </si>
  <si>
    <t xml:space="preserve">4.품질관리자 선임</t>
  </si>
  <si>
    <t xml:space="preserve">품질관리자는 현장내에 유자격자를 선임하여 선정한다.</t>
  </si>
  <si>
    <t xml:space="preserve">5.품질관리 계획</t>
  </si>
  <si>
    <t xml:space="preserve">1).모든 공정을 시공함에 있어 참여자는 전문분야의 우수한 능력을 발휘하여 발주처의 설계도.서 및 시방서 기준에 따라 모든 공종에  양질의 품질을 완성하고 보장하기 위한 모든 노력을 다한다.</t>
  </si>
  <si>
    <t xml:space="preserve">2).품질관리 업무를 수행함에 있어 참여자는 적절한 자격을 갗추고 부여된 업무를 원활하게 수행할 수 있는 능력이 있음을 보장 한다.</t>
  </si>
  <si>
    <t xml:space="preserve">3).현장에 사용되는 자재는 한국산업 규격표시품질, 품질검사 전문기관의 시험성적서가 제출되는 재료와 주택건설 촉진법 등 관계법령에 의하여 품질검사를 받았거나 품질을 인증받은 재료를 사용하여 시공 한다.</t>
  </si>
  <si>
    <t xml:space="preserve">4).상기 품질관리 목적에 맟추어 이를 충분히 이행하고 유지하도록 힘써야 한다.</t>
  </si>
  <si>
    <t xml:space="preserve"> 공  사  예  정  공  정  표</t>
  </si>
  <si>
    <t xml:space="preserve">공사명: </t>
  </si>
  <si>
    <t xml:space="preserve">공   정   별</t>
  </si>
  <si>
    <t xml:space="preserve">비 고</t>
  </si>
  <si>
    <t xml:space="preserve">5일</t>
  </si>
  <si>
    <t xml:space="preserve">10일</t>
  </si>
  <si>
    <t xml:space="preserve">15일</t>
  </si>
  <si>
    <t xml:space="preserve">20일</t>
  </si>
  <si>
    <t xml:space="preserve">25일</t>
  </si>
  <si>
    <t xml:space="preserve">28일</t>
  </si>
  <si>
    <t xml:space="preserve"> 1. 공사준비</t>
  </si>
  <si>
    <t xml:space="preserve"> 2. 벌목</t>
  </si>
  <si>
    <t xml:space="preserve"> 3. 집재</t>
  </si>
  <si>
    <t xml:space="preserve"> 4. 집적</t>
  </si>
  <si>
    <t xml:space="preserve"> 5. 예정지 정리작업</t>
  </si>
  <si>
    <t xml:space="preserve"> 6. 임산물 운반로개설</t>
  </si>
  <si>
    <t xml:space="preserve">상기와  같이 예정공정표를 제출합니다.</t>
  </si>
  <si>
    <t xml:space="preserve">(인)</t>
  </si>
  <si>
    <t xml:space="preserve">공정별 인력 투입 계획</t>
  </si>
  <si>
    <t xml:space="preserve">공사명:</t>
  </si>
  <si>
    <t xml:space="preserve">공사금액 :</t>
  </si>
  <si>
    <t xml:space="preserve">착 수 년 월 일 :</t>
  </si>
  <si>
    <t xml:space="preserve">완 료 년 월 일 :</t>
  </si>
  <si>
    <t xml:space="preserve">            공 기
구 분</t>
  </si>
  <si>
    <r>
      <rPr>
        <b val="true"/>
        <sz val="11"/>
        <rFont val="굴림"/>
        <family val="3"/>
        <charset val="129"/>
      </rPr>
      <t xml:space="preserve">요율
</t>
    </r>
    <r>
      <rPr>
        <sz val="11"/>
        <rFont val="굴림"/>
        <family val="3"/>
        <charset val="129"/>
      </rPr>
      <t xml:space="preserve">(인)</t>
    </r>
  </si>
  <si>
    <t xml:space="preserve">비고</t>
  </si>
  <si>
    <t xml:space="preserve">설계인원</t>
  </si>
  <si>
    <t xml:space="preserve">보통인부</t>
  </si>
  <si>
    <t xml:space="preserve">벌목공</t>
  </si>
  <si>
    <t xml:space="preserve">기타기술인부</t>
  </si>
  <si>
    <t xml:space="preserve">계</t>
  </si>
  <si>
    <t xml:space="preserve">상기와  같이 동원인력계획표를 제출합니다.</t>
  </si>
  <si>
    <t xml:space="preserve"> 장 비 동 원 계 획 표</t>
  </si>
  <si>
    <t xml:space="preserve">공 사 금 액 :</t>
  </si>
  <si>
    <r>
      <rPr>
        <b val="true"/>
        <sz val="11"/>
        <rFont val="굴림"/>
        <family val="3"/>
        <charset val="129"/>
      </rPr>
      <t xml:space="preserve">요율
</t>
    </r>
    <r>
      <rPr>
        <sz val="11"/>
        <rFont val="굴림"/>
        <family val="3"/>
        <charset val="129"/>
      </rPr>
      <t xml:space="preserve">(시간)</t>
    </r>
  </si>
  <si>
    <t xml:space="preserve">25일 </t>
  </si>
  <si>
    <t xml:space="preserve">설계시간</t>
  </si>
  <si>
    <t xml:space="preserve">굴삭기 0.2㎥</t>
  </si>
  <si>
    <t xml:space="preserve">굴삭기 0.6㎥</t>
  </si>
  <si>
    <t xml:space="preserve">덤프트럭(24ton)</t>
  </si>
  <si>
    <t xml:space="preserve">덤프트럭(15ton)</t>
  </si>
  <si>
    <t xml:space="preserve">기타</t>
  </si>
  <si>
    <t xml:space="preserve">상기와  같이 장비동원계획표를 제출합니다.</t>
  </si>
  <si>
    <t xml:space="preserve">착 공 전 사 진</t>
  </si>
  <si>
    <t xml:space="preserve">←사진이 들어갈 칸 클릭 후 
사진삽입버튼 눌러
삽입할 사진 선택</t>
  </si>
  <si>
    <t xml:space="preserve"> 공  사  명 :</t>
  </si>
  <si>
    <t xml:space="preserve">위   치</t>
  </si>
  <si>
    <t xml:space="preserve">○○○</t>
  </si>
  <si>
    <t xml:space="preserve">4호지</t>
  </si>
  <si>
    <t xml:space="preserve">5호지</t>
  </si>
  <si>
    <t xml:space="preserve">6호지</t>
  </si>
  <si>
    <t xml:space="preserve">■ 산림기술 진흥 및 관리에 관한 법률 시행규칙 [별지 제30호서식]</t>
  </si>
  <si>
    <t xml:space="preserve">현장 배치 확인표</t>
  </si>
  <si>
    <t xml:space="preserve">※ 바탕색이 있는 난은 신청인이 적지 않습니다.</t>
  </si>
  <si>
    <t xml:space="preserve">접수번호</t>
  </si>
  <si>
    <t xml:space="preserve">접수일시</t>
  </si>
  <si>
    <t xml:space="preserve">발급일</t>
  </si>
  <si>
    <t xml:space="preserve">처리기간 즉시</t>
  </si>
  <si>
    <t xml:space="preserve">  </t>
  </si>
  <si>
    <t xml:space="preserve">신청인</t>
  </si>
  <si>
    <t xml:space="preserve">기술자격 종류 및 등급</t>
  </si>
  <si>
    <t xml:space="preserve">소속
업체</t>
  </si>
  <si>
    <t xml:space="preserve">상호 또는 법인명</t>
  </si>
  <si>
    <t xml:space="preserve">대표자</t>
  </si>
  <si>
    <t xml:space="preserve">○○○</t>
  </si>
  <si>
    <t xml:space="preserve">○○○</t>
  </si>
  <si>
    <t xml:space="preserve">등록업종</t>
  </si>
  <si>
    <t xml:space="preserve">등록번호</t>
  </si>
  <si>
    <t xml:space="preserve">임업서비스, 금융</t>
  </si>
  <si>
    <t xml:space="preserve">○○○-○○-○○○○○</t>
  </si>
  <si>
    <t xml:space="preserve">소재지</t>
  </si>
  <si>
    <t xml:space="preserve">전화번호</t>
  </si>
  <si>
    <t xml:space="preserve">○○○</t>
  </si>
  <si>
    <t xml:space="preserve">○○○-○○○○-○○○○</t>
  </si>
  <si>
    <t xml:space="preserve">배치기간</t>
  </si>
  <si>
    <t xml:space="preserve">참여사업명</t>
  </si>
  <si>
    <t xml:space="preserve">직책</t>
  </si>
  <si>
    <t xml:space="preserve">발주자명</t>
  </si>
  <si>
    <t xml:space="preserve">확 인</t>
  </si>
  <si>
    <t xml:space="preserve">연월일</t>
  </si>
  <si>
    <t xml:space="preserve">(발주청)</t>
  </si>
  <si>
    <t xml:space="preserve">~</t>
  </si>
  <si>
    <t xml:space="preserve">「산림기술 진흥 및 관리에 관한 법률」 제25조제1항, 같은 법 시행령 제15조제3항 및 같은 법 시행규칙 제20조제1항에 따라 현장 배치 확인표를 제출합니다.</t>
  </si>
  <si>
    <t xml:space="preserve">성명 </t>
  </si>
  <si>
    <t xml:space="preserve">(서명 또는 인)</t>
  </si>
  <si>
    <t xml:space="preserve">유의사항</t>
  </si>
  <si>
    <r>
      <rPr>
        <sz val="8"/>
        <color rgb="FF000000"/>
        <rFont val="돋움체"/>
        <family val="3"/>
        <charset val="129"/>
      </rPr>
      <t xml:space="preserve">1. 신청인(본인)의 서명 또는 날인은 본인이 직접 해야 하며, 타인이 이를 위조하는 경우 「형법」 제239조에 따라 처벌받을</t>
    </r>
    <r>
      <rPr>
        <sz val="8"/>
        <color rgb="FF000000"/>
        <rFont val="돋움"/>
        <family val="3"/>
        <charset val="129"/>
      </rPr>
      <t xml:space="preserve"> </t>
    </r>
    <r>
      <rPr>
        <sz val="8"/>
        <color rgb="FF000000"/>
        <rFont val="돋움체"/>
        <family val="3"/>
        <charset val="129"/>
      </rPr>
      <t xml:space="preserve">수 있습니다.</t>
    </r>
  </si>
  <si>
    <t xml:space="preserve">2. 대리인이 신청ㆍ수령하는 경우 실명확인을 위해 생년월일을 적어야 합니다.</t>
  </si>
  <si>
    <t xml:space="preserve">처리절차</t>
  </si>
  <si>
    <t xml:space="preserve">확인표 작성ㆍ제출</t>
  </si>
  <si>
    <t xml:space="preserve">접 수</t>
  </si>
  <si>
    <t xml:space="preserve">검토ㆍ확인</t>
  </si>
  <si>
    <t xml:space="preserve">확인표 수령</t>
  </si>
  <si>
    <t xml:space="preserve">발주청</t>
  </si>
  <si>
    <t xml:space="preserve">신고인</t>
  </si>
  <si>
    <t xml:space="preserve">210mm×297mm[백상지(80g/㎡) 또는 중질지(80g/㎡)]</t>
  </si>
</sst>
</file>

<file path=xl/styles.xml><?xml version="1.0" encoding="utf-8"?>
<styleSheet xmlns="http://schemas.openxmlformats.org/spreadsheetml/2006/main">
  <numFmts count="34">
    <numFmt numFmtId="164" formatCode="General"/>
    <numFmt numFmtId="165" formatCode="_-* #,##0\ _F_-;\-* #,##0\ _F_-;_-* &quot;- &quot;_F_-;_-@_-"/>
    <numFmt numFmtId="166" formatCode="_-* #,##0.00\ _F_-;\-* #,##0.00\ _F_-;_-* \-??\ _F_-;_-@_-"/>
    <numFmt numFmtId="167" formatCode="_-* #,##0&quot; F&quot;_-;\-* #,##0&quot; F&quot;_-;_-* &quot;- F&quot;_-;_-@_-"/>
    <numFmt numFmtId="168" formatCode="_-* #,##0.00&quot; F&quot;_-;\-* #,##0.00&quot; F&quot;_-;_-* \-??&quot; F&quot;_-;_-@_-"/>
    <numFmt numFmtId="169" formatCode="_-* #,##0_-;\-* #,##0_-;_-* \-_-;_-@_-"/>
    <numFmt numFmtId="170" formatCode="_ * #,##0_ ;_ * \-#,##0_ ;_ * \-_ ;_ @_ "/>
    <numFmt numFmtId="171" formatCode="_ * #,##0.00_ ;_ * \-#,##0.00_ ;_ * \-??_ ;_ @_ "/>
    <numFmt numFmtId="172" formatCode="000000\-0000000"/>
    <numFmt numFmtId="173" formatCode="#,##0_ "/>
    <numFmt numFmtId="174" formatCode="@"/>
    <numFmt numFmtId="175" formatCode="[$-409]m/d/yyyy"/>
    <numFmt numFmtId="176" formatCode="#,##0_);[RED]\(#,##0\)"/>
    <numFmt numFmtId="177" formatCode="yyyy&quot;년 &quot;m&quot;월 &quot;d\일"/>
    <numFmt numFmtId="178" formatCode="General"/>
    <numFmt numFmtId="179" formatCode="yyyy&quot;년 &quot;m&quot;월 &quot;d\일;@"/>
    <numFmt numFmtId="180" formatCode="yyyy&quot; 년   &quot;m&quot; 월   &quot;d&quot; 일&quot;"/>
    <numFmt numFmtId="181" formatCode="General&quot;  (인)&quot;"/>
    <numFmt numFmtId="182" formatCode="[$-1000409]&quot;일금&quot;[$-412]General&quot;원정&quot;"/>
    <numFmt numFmtId="183" formatCode="yyyy&quot;년  &quot;m&quot;월 &quot;d\일;@"/>
    <numFmt numFmtId="184" formatCode="yyyy&quot;년  &quot;m&quot;월  &quot;d\일;@"/>
    <numFmt numFmtId="185" formatCode="yyyy&quot;년   &quot;m&quot;월   &quot;d\일;@"/>
    <numFmt numFmtId="186" formatCode="#,##0"/>
    <numFmt numFmtId="187" formatCode="0%"/>
    <numFmt numFmtId="188" formatCode="\₩#,##0"/>
    <numFmt numFmtId="189" formatCode="_-\₩* #,##0_-;&quot;-₩&quot;* #,##0_-;_-\₩* \-_-;_-@_-"/>
    <numFmt numFmtId="190" formatCode="_-* #,##0_-;\-* #,##0_-;_-* \-??_-;_-@_-"/>
    <numFmt numFmtId="191" formatCode="0"/>
    <numFmt numFmtId="192" formatCode="0.00"/>
    <numFmt numFmtId="193" formatCode="_-* #,##0.00_-;\-* #,##0.00_-;_-* \-_-;_-@_-"/>
    <numFmt numFmtId="194" formatCode="0.0000000"/>
    <numFmt numFmtId="195" formatCode="\ yyyy&quot;년  &quot;m&quot;월 &quot;d\일;@"/>
    <numFmt numFmtId="196" formatCode="##\일"/>
    <numFmt numFmtId="197" formatCode="mm\/dd\/yy;@"/>
  </numFmts>
  <fonts count="99">
    <font>
      <sz val="11"/>
      <name val="돋움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sz val="10"/>
      <name val="Times New Roman"/>
      <family val="1"/>
    </font>
    <font>
      <sz val="10"/>
      <name val="굴림체"/>
      <family val="3"/>
      <charset val="129"/>
    </font>
    <font>
      <sz val="11"/>
      <name val="굴림"/>
      <family val="3"/>
      <charset val="129"/>
    </font>
    <font>
      <b val="true"/>
      <sz val="13"/>
      <name val="굴림"/>
      <family val="3"/>
      <charset val="129"/>
    </font>
    <font>
      <sz val="12"/>
      <color rgb="FF00000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20"/>
      <name val="굴림"/>
      <family val="3"/>
      <charset val="129"/>
    </font>
    <font>
      <sz val="13"/>
      <name val="굴림"/>
      <family val="3"/>
      <charset val="129"/>
    </font>
    <font>
      <b val="true"/>
      <sz val="8"/>
      <name val="굴림"/>
      <family val="3"/>
      <charset val="129"/>
    </font>
    <font>
      <sz val="13"/>
      <color rgb="FF000000"/>
      <name val="굴림"/>
      <family val="3"/>
      <charset val="129"/>
    </font>
    <font>
      <b val="true"/>
      <sz val="13"/>
      <color rgb="FF00CCFF"/>
      <name val="굴림"/>
      <family val="3"/>
      <charset val="129"/>
    </font>
    <font>
      <sz val="14"/>
      <color rgb="FF000000"/>
      <name val="굴림"/>
      <family val="3"/>
      <charset val="129"/>
    </font>
    <font>
      <b val="true"/>
      <sz val="12"/>
      <color rgb="FF000000"/>
      <name val="돋움"/>
      <family val="3"/>
      <charset val="129"/>
    </font>
    <font>
      <b val="true"/>
      <sz val="9"/>
      <color rgb="FF000000"/>
      <name val="Tahoma"/>
      <family val="2"/>
    </font>
    <font>
      <b val="true"/>
      <sz val="9"/>
      <color rgb="FF000000"/>
      <name val="돋움"/>
      <family val="3"/>
      <charset val="129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b val="true"/>
      <sz val="11"/>
      <color rgb="FF000000"/>
      <name val="돋움"/>
      <family val="3"/>
      <charset val="129"/>
    </font>
    <font>
      <b val="true"/>
      <sz val="14"/>
      <color rgb="FF000000"/>
      <name val="돋움"/>
      <family val="3"/>
      <charset val="129"/>
    </font>
    <font>
      <sz val="12"/>
      <color rgb="FFFF0000"/>
      <name val="맑은 고딕"/>
      <family val="3"/>
      <charset val="129"/>
    </font>
    <font>
      <sz val="12"/>
      <color rgb="FFFF0000"/>
      <name val="Noto Sans CJK SC"/>
      <family val="2"/>
    </font>
    <font>
      <sz val="12"/>
      <color rgb="FFFF0000"/>
      <name val="Calibri"/>
      <family val="2"/>
    </font>
    <font>
      <b val="true"/>
      <sz val="14"/>
      <name val="굴림"/>
      <family val="3"/>
      <charset val="129"/>
    </font>
    <font>
      <b val="true"/>
      <sz val="11"/>
      <color rgb="FFFF0000"/>
      <name val="돋움"/>
      <family val="3"/>
      <charset val="129"/>
    </font>
    <font>
      <b val="true"/>
      <sz val="11"/>
      <name val="돋움"/>
      <family val="3"/>
      <charset val="129"/>
    </font>
    <font>
      <sz val="10"/>
      <name val="굴림"/>
      <family val="3"/>
      <charset val="129"/>
    </font>
    <font>
      <sz val="10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sz val="11"/>
      <name val="바탕체"/>
      <family val="1"/>
      <charset val="129"/>
    </font>
    <font>
      <u val="single"/>
      <sz val="10"/>
      <name val="굴림"/>
      <family val="3"/>
      <charset val="129"/>
    </font>
    <font>
      <b val="true"/>
      <sz val="22"/>
      <name val="굴림"/>
      <family val="3"/>
      <charset val="129"/>
    </font>
    <font>
      <b val="true"/>
      <u val="single"/>
      <sz val="12"/>
      <name val="굴림"/>
      <family val="3"/>
      <charset val="129"/>
    </font>
    <font>
      <sz val="12"/>
      <name val="굴림"/>
      <family val="3"/>
      <charset val="129"/>
    </font>
    <font>
      <sz val="13"/>
      <name val="굴림체"/>
      <family val="3"/>
      <charset val="129"/>
    </font>
    <font>
      <b val="true"/>
      <sz val="12"/>
      <name val="굴림"/>
      <family val="3"/>
      <charset val="129"/>
    </font>
    <font>
      <sz val="11"/>
      <name val="굴림체"/>
      <family val="3"/>
      <charset val="129"/>
    </font>
    <font>
      <b val="true"/>
      <sz val="18"/>
      <color rgb="FF000000"/>
      <name val="굴림"/>
      <family val="3"/>
      <charset val="129"/>
    </font>
    <font>
      <b val="true"/>
      <sz val="16"/>
      <color rgb="FF000000"/>
      <name val="굴림"/>
      <family val="3"/>
      <charset val="129"/>
    </font>
    <font>
      <sz val="16"/>
      <name val="바탕체"/>
      <family val="1"/>
      <charset val="129"/>
    </font>
    <font>
      <b val="true"/>
      <sz val="16"/>
      <name val="굴림"/>
      <family val="3"/>
      <charset val="129"/>
    </font>
    <font>
      <b val="true"/>
      <sz val="13"/>
      <color rgb="FFFF0000"/>
      <name val="굴림체"/>
      <family val="3"/>
      <charset val="129"/>
    </font>
    <font>
      <b val="true"/>
      <sz val="14"/>
      <color rgb="FFFF0000"/>
      <name val="돋움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FF0000"/>
      <name val="돋움"/>
      <family val="3"/>
      <charset val="129"/>
    </font>
    <font>
      <b val="true"/>
      <sz val="20"/>
      <name val="돋움"/>
      <family val="3"/>
      <charset val="129"/>
    </font>
    <font>
      <sz val="24"/>
      <name val="HY헤드라인M"/>
      <family val="1"/>
      <charset val="129"/>
    </font>
    <font>
      <sz val="14"/>
      <name val="HY헤드라인M"/>
      <family val="1"/>
      <charset val="129"/>
    </font>
    <font>
      <sz val="20"/>
      <name val="HY헤드라인M"/>
      <family val="1"/>
      <charset val="129"/>
    </font>
    <font>
      <sz val="11"/>
      <name val="HY헤드라인M"/>
      <family val="1"/>
      <charset val="129"/>
    </font>
    <font>
      <sz val="16"/>
      <name val="굴림"/>
      <family val="3"/>
      <charset val="129"/>
    </font>
    <font>
      <sz val="16"/>
      <name val="굴림체"/>
      <family val="3"/>
      <charset val="129"/>
    </font>
    <font>
      <b val="true"/>
      <sz val="16"/>
      <name val="돋움"/>
      <family val="3"/>
      <charset val="129"/>
    </font>
    <font>
      <b val="true"/>
      <sz val="16"/>
      <color rgb="FFFF0000"/>
      <name val="돋움"/>
      <family val="3"/>
      <charset val="129"/>
    </font>
    <font>
      <b val="true"/>
      <u val="single"/>
      <sz val="20"/>
      <name val="굴림"/>
      <family val="3"/>
      <charset val="129"/>
    </font>
    <font>
      <b val="true"/>
      <sz val="11"/>
      <name val="굴림"/>
      <family val="3"/>
      <charset val="129"/>
    </font>
    <font>
      <sz val="14"/>
      <name val="굴림"/>
      <family val="3"/>
      <charset val="129"/>
    </font>
    <font>
      <b val="true"/>
      <u val="single"/>
      <sz val="18"/>
      <color rgb="FF000000"/>
      <name val="굴림"/>
      <family val="3"/>
      <charset val="129"/>
    </font>
    <font>
      <sz val="18"/>
      <name val="굴림"/>
      <family val="3"/>
      <charset val="129"/>
    </font>
    <font>
      <sz val="28"/>
      <name val="굴림"/>
      <family val="3"/>
      <charset val="129"/>
    </font>
    <font>
      <b val="true"/>
      <sz val="11"/>
      <color rgb="FFFF0000"/>
      <name val="굴림"/>
      <family val="3"/>
      <charset val="129"/>
    </font>
    <font>
      <b val="true"/>
      <sz val="11"/>
      <color rgb="FF000000"/>
      <name val="굴림"/>
      <family val="3"/>
      <charset val="129"/>
    </font>
    <font>
      <b val="true"/>
      <sz val="11"/>
      <color rgb="FFFFFF00"/>
      <name val="굴림"/>
      <family val="3"/>
      <charset val="129"/>
    </font>
    <font>
      <sz val="9"/>
      <color rgb="FF000000"/>
      <name val="Tahoma"/>
      <family val="2"/>
    </font>
    <font>
      <b val="true"/>
      <sz val="16"/>
      <color rgb="FF00000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26"/>
      <name val="바탕"/>
      <family val="1"/>
      <charset val="129"/>
    </font>
    <font>
      <b val="true"/>
      <sz val="26"/>
      <name val="굴림"/>
      <family val="3"/>
      <charset val="129"/>
    </font>
    <font>
      <sz val="12"/>
      <name val="돋움"/>
      <family val="3"/>
      <charset val="129"/>
    </font>
    <font>
      <sz val="9"/>
      <name val="굴림"/>
      <family val="3"/>
      <charset val="129"/>
    </font>
    <font>
      <b val="true"/>
      <sz val="20"/>
      <color rgb="FF000000"/>
      <name val="굴림"/>
      <family val="3"/>
      <charset val="129"/>
    </font>
    <font>
      <sz val="10"/>
      <name val="바탕체"/>
      <family val="1"/>
      <charset val="129"/>
    </font>
    <font>
      <sz val="11"/>
      <color rgb="FFFF0000"/>
      <name val="바탕체"/>
      <family val="1"/>
      <charset val="129"/>
    </font>
    <font>
      <sz val="24"/>
      <name val="HY동녘M"/>
      <family val="1"/>
      <charset val="129"/>
    </font>
    <font>
      <sz val="24"/>
      <name val="돋움"/>
      <family val="3"/>
      <charset val="129"/>
    </font>
    <font>
      <b val="true"/>
      <sz val="12"/>
      <name val="굴림체"/>
      <family val="3"/>
      <charset val="129"/>
    </font>
    <font>
      <b val="true"/>
      <sz val="11"/>
      <name val="굴림체"/>
      <family val="3"/>
      <charset val="129"/>
    </font>
    <font>
      <sz val="9"/>
      <name val="굴림체"/>
      <family val="3"/>
      <charset val="129"/>
    </font>
    <font>
      <sz val="18"/>
      <color rgb="FF000000"/>
      <name val="맑은 고딕"/>
      <family val="3"/>
      <charset val="129"/>
    </font>
    <font>
      <sz val="18"/>
      <color rgb="FF000000"/>
      <name val="Noto Sans CJK SC"/>
      <family val="2"/>
    </font>
    <font>
      <sz val="18"/>
      <color rgb="FF000000"/>
      <name val="DejaVu Sans"/>
      <family val="2"/>
    </font>
    <font>
      <sz val="8"/>
      <color rgb="FF000000"/>
      <name val="돋움체"/>
      <family val="3"/>
      <charset val="129"/>
    </font>
    <font>
      <sz val="16"/>
      <color rgb="FF000000"/>
      <name val="HY견고딕"/>
      <family val="1"/>
      <charset val="129"/>
    </font>
    <font>
      <sz val="9"/>
      <color rgb="FF000000"/>
      <name val="돋움체"/>
      <family val="3"/>
      <charset val="129"/>
    </font>
    <font>
      <sz val="1"/>
      <color rgb="FF000000"/>
      <name val="돋움"/>
      <family val="3"/>
      <charset val="129"/>
    </font>
    <font>
      <sz val="11"/>
      <color rgb="FF000000"/>
      <name val="돋움체"/>
      <family val="3"/>
      <charset val="129"/>
    </font>
    <font>
      <sz val="10"/>
      <color rgb="FF000000"/>
      <name val="돋움체"/>
      <family val="3"/>
      <charset val="129"/>
    </font>
    <font>
      <sz val="10"/>
      <color rgb="FF000000"/>
      <name val="돋움"/>
      <family val="3"/>
      <charset val="129"/>
    </font>
    <font>
      <sz val="11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12"/>
      <color rgb="FF000000"/>
      <name val="돋움체"/>
      <family val="3"/>
      <charset val="129"/>
    </font>
    <font>
      <sz val="2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sz val="9"/>
      <name val="돋움"/>
      <family val="3"/>
      <charset val="129"/>
    </font>
    <font>
      <b val="true"/>
      <sz val="12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</fills>
  <borders count="10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  <border diagonalUp="false" diagonalDown="false">
      <left/>
      <right style="thin"/>
      <top style="double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uble"/>
      <right style="thin"/>
      <top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thin"/>
      <top style="double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double"/>
      <right style="double"/>
      <top/>
      <bottom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true">
      <left style="medium"/>
      <right style="thin"/>
      <top style="medium"/>
      <bottom style="thin"/>
      <diagonal style="thin"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 style="thin">
        <color rgb="FF808080"/>
      </right>
      <top style="thin">
        <color rgb="FF808080"/>
      </top>
      <bottom style="thin"/>
      <diagonal/>
    </border>
    <border diagonalUp="false" diagonalDown="false">
      <left style="thin">
        <color rgb="FF808080"/>
      </left>
      <right/>
      <top style="thin">
        <color rgb="FF808080"/>
      </top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/>
      <diagonal/>
    </border>
    <border diagonalUp="false" diagonalDown="false">
      <left/>
      <right style="thin">
        <color rgb="FF808080"/>
      </right>
      <top style="thin"/>
      <bottom style="thin"/>
      <diagonal/>
    </border>
    <border diagonalUp="false" diagonalDown="false">
      <left style="thin">
        <color rgb="FF808080"/>
      </left>
      <right/>
      <top style="thin"/>
      <bottom/>
      <diagonal/>
    </border>
    <border diagonalUp="false" diagonalDown="false">
      <left/>
      <right style="thin">
        <color rgb="FF808080"/>
      </right>
      <top style="thin"/>
      <bottom/>
      <diagonal/>
    </border>
    <border diagonalUp="false" diagonalDown="false">
      <left style="thin">
        <color rgb="FF808080"/>
      </left>
      <right/>
      <top/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/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  <border diagonalUp="false" diagonalDown="false"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/>
      <bottom style="thin"/>
      <diagonal/>
    </border>
    <border diagonalUp="false" diagonalDown="false">
      <left style="thin">
        <color rgb="FF808080"/>
      </left>
      <right/>
      <top/>
      <bottom style="thin"/>
      <diagonal/>
    </border>
    <border diagonalUp="false" diagonalDown="false">
      <left/>
      <right style="thin">
        <color rgb="FF808080"/>
      </right>
      <top style="thin"/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/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/>
      <bottom/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/>
      <right style="thin">
        <color rgb="FF808080"/>
      </right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/>
      <top style="thick">
        <color rgb="FF808080"/>
      </top>
      <bottom style="thick">
        <color rgb="FF808080"/>
      </bottom>
      <diagonal/>
    </border>
    <border diagonalUp="false" diagonalDown="false">
      <left/>
      <right/>
      <top style="thick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/>
      <bottom style="thick">
        <color rgb="FF808080"/>
      </bottom>
      <diagonal/>
    </border>
    <border diagonalUp="false" diagonalDown="false">
      <left/>
      <right/>
      <top style="thick">
        <color rgb="FF808080"/>
      </top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69" fontId="0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4" fontId="4" fillId="0" borderId="1" applyFont="true" applyBorder="true" applyAlignment="false" applyProtection="false"/>
    <xf numFmtId="164" fontId="4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applyFont="true" applyBorder="false" applyAlignment="false" applyProtection="false"/>
    <xf numFmtId="170" fontId="0" fillId="0" borderId="0" applyFont="true" applyBorder="false" applyAlignment="false" applyProtection="false"/>
    <xf numFmtId="171" fontId="0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2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9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9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3" fontId="9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9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9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2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9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31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7" fillId="0" borderId="6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7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3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8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31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8" fontId="7" fillId="0" borderId="8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3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8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" fillId="0" borderId="8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9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1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31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8" fontId="30" fillId="0" borderId="12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3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2" fillId="0" borderId="1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1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3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3" fontId="32" fillId="0" borderId="14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3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5" fontId="31" fillId="0" borderId="3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3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32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31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32" fillId="0" borderId="3" xfId="31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1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8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6" fontId="0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5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15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15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16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17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8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18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18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19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6" fontId="0" fillId="0" borderId="3" xfId="3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3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31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79" fontId="7" fillId="0" borderId="20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1" xfId="3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3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2" xfId="3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7" fillId="0" borderId="2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1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0" fillId="0" borderId="0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0" fillId="0" borderId="22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22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23" xfId="3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24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3" fontId="30" fillId="0" borderId="25" xfId="31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31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3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6" fillId="0" borderId="0" xfId="31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3" fontId="0" fillId="0" borderId="0" xfId="31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7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78" fontId="3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3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39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37" fillId="0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2" fontId="37" fillId="0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1" fontId="37" fillId="0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1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7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3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3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9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9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0" fontId="3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2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8" fontId="11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4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3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5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51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2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53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9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0" fontId="37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2" fontId="3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1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37" fillId="0" borderId="0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39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2" fontId="37" fillId="0" borderId="2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2" fontId="3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9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1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3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3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5" fontId="6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1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1" fontId="3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5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0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54" fillId="0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4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5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5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9" fillId="0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9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4" fillId="2" borderId="3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8" fontId="59" fillId="0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0" borderId="5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65" fillId="0" borderId="55" xfId="2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9" fillId="0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9" fillId="0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9" fillId="0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6" fontId="65" fillId="0" borderId="8" xfId="2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65" fillId="2" borderId="3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5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65" fillId="0" borderId="19" xfId="2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59" fillId="0" borderId="0" xfId="2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6" fontId="5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5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9" fillId="0" borderId="5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6" fontId="59" fillId="0" borderId="5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59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5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6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9" fillId="0" borderId="61" xfId="2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7" fontId="59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6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5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6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0" fillId="0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1" fillId="0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1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6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6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3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3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9" fillId="0" borderId="3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65" fillId="0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5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59" fillId="0" borderId="5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5" fillId="0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64" fillId="0" borderId="3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0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6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5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59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8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9" fillId="0" borderId="5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9" fillId="0" borderId="61" xfId="27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5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6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68" xfId="0" applyFont="true" applyBorder="true" applyAlignment="true" applyProtection="false">
      <alignment horizontal="fill" vertical="center" textRotation="0" wrapText="true" indent="0" shrinkToFit="true"/>
      <protection locked="true" hidden="false"/>
    </xf>
    <xf numFmtId="192" fontId="7" fillId="0" borderId="6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6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3" fillId="0" borderId="68" xfId="1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3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2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9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7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3" fillId="0" borderId="13" xfId="1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70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93" fontId="73" fillId="0" borderId="69" xfId="1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49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93" fontId="73" fillId="0" borderId="71" xfId="1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9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93" fontId="73" fillId="0" borderId="69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3" fontId="73" fillId="0" borderId="13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2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93" fontId="73" fillId="0" borderId="68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distributed" textRotation="0" wrapText="true" indent="0" shrinkToFit="true"/>
      <protection locked="true" hidden="false"/>
    </xf>
    <xf numFmtId="193" fontId="73" fillId="0" borderId="0" xfId="1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3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74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75" fillId="0" borderId="0" xfId="3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32" applyFont="true" applyBorder="false" applyAlignment="true" applyProtection="false">
      <alignment horizontal="distributed" vertical="center" textRotation="0" wrapText="false" indent="0" shrinkToFit="false"/>
      <protection locked="true" hidden="false"/>
    </xf>
    <xf numFmtId="164" fontId="58" fillId="0" borderId="0" xfId="3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32" applyFont="true" applyBorder="false" applyAlignment="true" applyProtection="false">
      <alignment horizontal="distributed" vertical="center" textRotation="0" wrapText="false" indent="0" shrinkToFit="false"/>
      <protection locked="true" hidden="false"/>
    </xf>
    <xf numFmtId="178" fontId="39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3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9" fillId="0" borderId="0" xfId="32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95" fontId="7" fillId="0" borderId="0" xfId="32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33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3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0" borderId="0" xfId="3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2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37" fillId="0" borderId="0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0" xfId="32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95" fontId="37" fillId="0" borderId="0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37" fillId="0" borderId="0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0" borderId="0" xfId="3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73" xfId="3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9" fillId="0" borderId="51" xfId="3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59" fillId="0" borderId="74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9" fillId="0" borderId="55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96" fontId="10" fillId="0" borderId="3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7" fillId="0" borderId="3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0" fillId="0" borderId="3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8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3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0" borderId="0" xfId="3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5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0" fillId="0" borderId="7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53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7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59" fillId="0" borderId="18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0" fillId="0" borderId="1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19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3" fillId="0" borderId="0" xfId="3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0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0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0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9" fillId="0" borderId="0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7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3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39" fillId="0" borderId="0" xfId="3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95" fontId="37" fillId="0" borderId="0" xfId="32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6" fontId="59" fillId="0" borderId="51" xfId="3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7" fillId="0" borderId="68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7" fillId="0" borderId="15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6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9" fillId="0" borderId="18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9" fillId="0" borderId="19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4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0" xfId="3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26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27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28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21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0" xfId="3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77" fillId="0" borderId="22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8" fillId="0" borderId="20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3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9" fillId="0" borderId="23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25" xfId="3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0" borderId="21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30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7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8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1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1" xfId="3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2" xfId="3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3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3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0" fillId="0" borderId="76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1" fillId="0" borderId="77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77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76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0" borderId="21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0" fillId="0" borderId="0" xfId="3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80" fillId="0" borderId="22" xfId="3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9" fillId="0" borderId="20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3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4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5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2" xfId="3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62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0" xfId="3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5" fillId="0" borderId="7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7" fillId="5" borderId="7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7" fillId="5" borderId="8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7" fillId="5" borderId="8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8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0" borderId="8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90" fillId="0" borderId="8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0" fillId="0" borderId="8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8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0" fillId="0" borderId="7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0" fillId="0" borderId="8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90" fillId="0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8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8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90" fillId="0" borderId="8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90" fillId="0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87" fillId="0" borderId="8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8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0" borderId="8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9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0" fillId="0" borderId="9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9" fillId="0" borderId="9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9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9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8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0" borderId="8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0" borderId="8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0" fillId="0" borderId="9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7" fillId="0" borderId="8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0" borderId="8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1" fillId="0" borderId="8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0" fillId="0" borderId="9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97" fontId="90" fillId="0" borderId="9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0" borderId="9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8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9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1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8" fontId="94" fillId="0" borderId="9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5" fillId="0" borderId="9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0" fillId="5" borderId="10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5" fillId="0" borderId="10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5" fillId="0" borderId="2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5" fillId="0" borderId="10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5" borderId="10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7" fillId="0" borderId="7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7" fillId="0" borderId="7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9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distributed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39" fillId="0" borderId="68" xfId="0" applyFont="true" applyBorder="true" applyAlignment="true" applyProtection="false">
      <alignment horizontal="fill" vertical="center" textRotation="0" wrapText="true" indent="0" shrinkToFit="true"/>
      <protection locked="true" hidden="false"/>
    </xf>
    <xf numFmtId="164" fontId="37" fillId="0" borderId="0" xfId="32" applyFont="true" applyBorder="false" applyAlignment="true" applyProtection="false">
      <alignment horizontal="distributed" vertical="center" textRotation="0" wrapText="false" indent="0" shrinkToFit="false"/>
      <protection locked="true" hidden="false"/>
    </xf>
    <xf numFmtId="164" fontId="39" fillId="0" borderId="0" xfId="32" applyFont="true" applyBorder="false" applyAlignment="true" applyProtection="false">
      <alignment horizontal="distributed" vertical="center" textRotation="0" wrapText="false" indent="0" shrinkToFit="false"/>
      <protection locked="true" hidden="false"/>
    </xf>
    <xf numFmtId="164" fontId="7" fillId="0" borderId="7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7" fillId="0" borderId="3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64" fontId="7" fillId="0" borderId="75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  <xf numFmtId="178" fontId="7" fillId="0" borderId="68" xfId="32" applyFont="true" applyBorder="true" applyAlignment="true" applyProtection="false">
      <alignment horizontal="distributed" vertical="center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</cellStyles>
  <dxfs count="15"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  <dxf>
      <font>
        <name val="돋움"/>
        <charset val="129"/>
        <family val="3"/>
        <color rgb="FFFFFFFF"/>
        <sz val="11"/>
      </font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4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3.jpeg"/><Relationship Id="rId3" Type="http://schemas.openxmlformats.org/officeDocument/2006/relationships/image" Target="../media/image4.jpeg"/><Relationship Id="rId4" Type="http://schemas.openxmlformats.org/officeDocument/2006/relationships/image" Target="../media/image5.jpeg"/><Relationship Id="rId5" Type="http://schemas.openxmlformats.org/officeDocument/2006/relationships/image" Target="../media/image6.jpeg"/><Relationship Id="rId6" Type="http://schemas.openxmlformats.org/officeDocument/2006/relationships/image" Target="../media/image7.jpeg"/><Relationship Id="rId7" Type="http://schemas.openxmlformats.org/officeDocument/2006/relationships/image" Target="../media/image8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9.jpeg"/><Relationship Id="rId2" Type="http://schemas.openxmlformats.org/officeDocument/2006/relationships/image" Target="../media/image10.jpeg"/><Relationship Id="rId3" Type="http://schemas.openxmlformats.org/officeDocument/2006/relationships/image" Target="../media/image11.jpeg"/><Relationship Id="rId4" Type="http://schemas.openxmlformats.org/officeDocument/2006/relationships/image" Target="../media/image12.jpeg"/><Relationship Id="rId5" Type="http://schemas.openxmlformats.org/officeDocument/2006/relationships/image" Target="../media/image13.jpeg"/><Relationship Id="rId6" Type="http://schemas.openxmlformats.org/officeDocument/2006/relationships/image" Target="../media/image14.jpeg"/><Relationship Id="rId7" Type="http://schemas.openxmlformats.org/officeDocument/2006/relationships/image" Target="../media/image15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6.png"/><Relationship Id="rId2" Type="http://schemas.openxmlformats.org/officeDocument/2006/relationships/image" Target="../media/image17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8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9.jpeg"/><Relationship Id="rId2" Type="http://schemas.openxmlformats.org/officeDocument/2006/relationships/image" Target="../media/image20.jpeg"/><Relationship Id="rId3" Type="http://schemas.openxmlformats.org/officeDocument/2006/relationships/image" Target="../media/image21.jpeg"/><Relationship Id="rId4" Type="http://schemas.openxmlformats.org/officeDocument/2006/relationships/image" Target="../media/image22.jpeg"/><Relationship Id="rId5" Type="http://schemas.openxmlformats.org/officeDocument/2006/relationships/image" Target="../media/image23.jpeg"/><Relationship Id="rId6" Type="http://schemas.openxmlformats.org/officeDocument/2006/relationships/image" Target="../media/image24.jpe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25.jpeg"/><Relationship Id="rId2" Type="http://schemas.openxmlformats.org/officeDocument/2006/relationships/image" Target="../media/image26.jpeg"/><Relationship Id="rId3" Type="http://schemas.openxmlformats.org/officeDocument/2006/relationships/image" Target="../media/image27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23400</xdr:colOff>
      <xdr:row>20</xdr:row>
      <xdr:rowOff>19440</xdr:rowOff>
    </xdr:from>
    <xdr:to>
      <xdr:col>4</xdr:col>
      <xdr:colOff>65880</xdr:colOff>
      <xdr:row>21</xdr:row>
      <xdr:rowOff>200520</xdr:rowOff>
    </xdr:to>
    <xdr:sp>
      <xdr:nvSpPr>
        <xdr:cNvPr id="0" name="TextBox 1"/>
        <xdr:cNvSpPr/>
      </xdr:nvSpPr>
      <xdr:spPr>
        <a:xfrm>
          <a:off x="6080760" y="5594760"/>
          <a:ext cx="1899000" cy="459720"/>
        </a:xfrm>
        <a:prstGeom prst="rect">
          <a:avLst/>
        </a:prstGeom>
        <a:solidFill>
          <a:srgbClr val="ffff00"/>
        </a:solidFill>
        <a:ln w="9360">
          <a:solidFill>
            <a:srgbClr val="bcbcbc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ctr">
          <a:noAutofit/>
        </a:bodyPr>
        <a:p>
          <a:pPr algn="ctr"/>
          <a:r>
            <a:rPr b="0" lang="zh-CN" sz="1200" spc="-1" strike="noStrike">
              <a:solidFill>
                <a:srgbClr val="ff0000"/>
              </a:solidFill>
              <a:latin typeface="맑은 고딕"/>
              <a:ea typeface="맑은 고딕"/>
            </a:rPr>
            <a:t>노란색</a:t>
          </a:r>
          <a:r>
            <a:rPr b="0" lang="en-US" sz="1200" spc="-1" strike="noStrike">
              <a:solidFill>
                <a:srgbClr val="ff0000"/>
              </a:solidFill>
              <a:latin typeface="Calibri"/>
            </a:rPr>
            <a:t> </a:t>
          </a:r>
          <a:r>
            <a:rPr b="0" lang="zh-CN" sz="1200" spc="-1" strike="noStrike">
              <a:solidFill>
                <a:srgbClr val="ff0000"/>
              </a:solidFill>
              <a:latin typeface="맑은 고딕"/>
              <a:ea typeface="맑은 고딕"/>
            </a:rPr>
            <a:t>부분</a:t>
          </a:r>
          <a:r>
            <a:rPr b="0" lang="en-US" sz="1200" spc="-1" strike="noStrike">
              <a:solidFill>
                <a:srgbClr val="ff0000"/>
              </a:solidFill>
              <a:latin typeface="Calibri"/>
            </a:rPr>
            <a:t> </a:t>
          </a:r>
          <a:r>
            <a:rPr b="0" lang="zh-CN" sz="1200" spc="-1" strike="noStrike">
              <a:solidFill>
                <a:srgbClr val="ff0000"/>
              </a:solidFill>
              <a:latin typeface="맑은 고딕"/>
              <a:ea typeface="맑은 고딕"/>
            </a:rPr>
            <a:t>수정</a:t>
          </a:r>
          <a:r>
            <a:rPr b="0" lang="en-US" sz="1200" spc="-1" strike="noStrike">
              <a:solidFill>
                <a:srgbClr val="ff0000"/>
              </a:solidFill>
              <a:latin typeface="Calibri"/>
            </a:rPr>
            <a:t> </a:t>
          </a:r>
          <a:r>
            <a:rPr b="0" lang="zh-CN" sz="1200" spc="-1" strike="noStrike">
              <a:solidFill>
                <a:srgbClr val="ff0000"/>
              </a:solidFill>
              <a:latin typeface="맑은 고딕"/>
              <a:ea typeface="맑은 고딕"/>
            </a:rPr>
            <a:t>필수</a:t>
          </a:r>
          <a:r>
            <a:rPr b="0" lang="en-US" sz="1200" spc="-1" strike="noStrike">
              <a:solidFill>
                <a:srgbClr val="ff0000"/>
              </a:solidFill>
              <a:latin typeface="Calibri"/>
            </a:rPr>
            <a:t>!!!!!!!</a:t>
          </a:r>
          <a:endParaRPr b="0" lang="en-US" sz="12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79560</xdr:colOff>
      <xdr:row>9</xdr:row>
      <xdr:rowOff>514800</xdr:rowOff>
    </xdr:from>
    <xdr:to>
      <xdr:col>19</xdr:col>
      <xdr:colOff>111240</xdr:colOff>
      <xdr:row>11</xdr:row>
      <xdr:rowOff>151560</xdr:rowOff>
    </xdr:to>
    <xdr:pic>
      <xdr:nvPicPr>
        <xdr:cNvPr id="1" name="그림 1" descr=""/>
        <xdr:cNvPicPr/>
      </xdr:nvPicPr>
      <xdr:blipFill>
        <a:blip r:embed="rId1"/>
        <a:stretch/>
      </xdr:blipFill>
      <xdr:spPr>
        <a:xfrm>
          <a:off x="2426040" y="5134320"/>
          <a:ext cx="2019240" cy="66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65520</xdr:colOff>
      <xdr:row>3</xdr:row>
      <xdr:rowOff>102960</xdr:rowOff>
    </xdr:from>
    <xdr:to>
      <xdr:col>1</xdr:col>
      <xdr:colOff>3656880</xdr:colOff>
      <xdr:row>3</xdr:row>
      <xdr:rowOff>2796840</xdr:rowOff>
    </xdr:to>
    <xdr:pic>
      <xdr:nvPicPr>
        <xdr:cNvPr id="2" name="그림 16" descr=""/>
        <xdr:cNvPicPr/>
      </xdr:nvPicPr>
      <xdr:blipFill>
        <a:blip r:embed="rId1"/>
        <a:stretch/>
      </xdr:blipFill>
      <xdr:spPr>
        <a:xfrm>
          <a:off x="4114800" y="8869680"/>
          <a:ext cx="3591360" cy="269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39960</xdr:colOff>
      <xdr:row>0</xdr:row>
      <xdr:rowOff>79920</xdr:rowOff>
    </xdr:from>
    <xdr:to>
      <xdr:col>1</xdr:col>
      <xdr:colOff>3631320</xdr:colOff>
      <xdr:row>0</xdr:row>
      <xdr:rowOff>2773800</xdr:rowOff>
    </xdr:to>
    <xdr:pic>
      <xdr:nvPicPr>
        <xdr:cNvPr id="3" name="그림 18" descr=""/>
        <xdr:cNvPicPr/>
      </xdr:nvPicPr>
      <xdr:blipFill>
        <a:blip r:embed="rId2"/>
        <a:stretch/>
      </xdr:blipFill>
      <xdr:spPr>
        <a:xfrm>
          <a:off x="4089240" y="79920"/>
          <a:ext cx="3591360" cy="269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72720</xdr:colOff>
      <xdr:row>1</xdr:row>
      <xdr:rowOff>125640</xdr:rowOff>
    </xdr:from>
    <xdr:to>
      <xdr:col>1</xdr:col>
      <xdr:colOff>3576960</xdr:colOff>
      <xdr:row>1</xdr:row>
      <xdr:rowOff>2819520</xdr:rowOff>
    </xdr:to>
    <xdr:pic>
      <xdr:nvPicPr>
        <xdr:cNvPr id="4" name="그림 21" descr=""/>
        <xdr:cNvPicPr/>
      </xdr:nvPicPr>
      <xdr:blipFill>
        <a:blip r:embed="rId3"/>
        <a:stretch/>
      </xdr:blipFill>
      <xdr:spPr>
        <a:xfrm>
          <a:off x="4122000" y="3047760"/>
          <a:ext cx="3504240" cy="269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54360</xdr:colOff>
      <xdr:row>2</xdr:row>
      <xdr:rowOff>102600</xdr:rowOff>
    </xdr:from>
    <xdr:to>
      <xdr:col>1</xdr:col>
      <xdr:colOff>3627720</xdr:colOff>
      <xdr:row>2</xdr:row>
      <xdr:rowOff>2796480</xdr:rowOff>
    </xdr:to>
    <xdr:pic>
      <xdr:nvPicPr>
        <xdr:cNvPr id="5" name="그림 23" descr=""/>
        <xdr:cNvPicPr/>
      </xdr:nvPicPr>
      <xdr:blipFill>
        <a:blip r:embed="rId4"/>
        <a:stretch/>
      </xdr:blipFill>
      <xdr:spPr>
        <a:xfrm>
          <a:off x="4103640" y="5947200"/>
          <a:ext cx="3573360" cy="269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105480</xdr:colOff>
      <xdr:row>4</xdr:row>
      <xdr:rowOff>159840</xdr:rowOff>
    </xdr:from>
    <xdr:to>
      <xdr:col>1</xdr:col>
      <xdr:colOff>3631320</xdr:colOff>
      <xdr:row>4</xdr:row>
      <xdr:rowOff>2796480</xdr:rowOff>
    </xdr:to>
    <xdr:pic>
      <xdr:nvPicPr>
        <xdr:cNvPr id="6" name="그림 25" descr=""/>
        <xdr:cNvPicPr/>
      </xdr:nvPicPr>
      <xdr:blipFill>
        <a:blip r:embed="rId5"/>
        <a:stretch/>
      </xdr:blipFill>
      <xdr:spPr>
        <a:xfrm>
          <a:off x="4154760" y="11849040"/>
          <a:ext cx="3525840" cy="2636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47160</xdr:colOff>
      <xdr:row>5</xdr:row>
      <xdr:rowOff>102600</xdr:rowOff>
    </xdr:from>
    <xdr:to>
      <xdr:col>1</xdr:col>
      <xdr:colOff>3638520</xdr:colOff>
      <xdr:row>5</xdr:row>
      <xdr:rowOff>2796840</xdr:rowOff>
    </xdr:to>
    <xdr:pic>
      <xdr:nvPicPr>
        <xdr:cNvPr id="7" name="그림 26" descr=""/>
        <xdr:cNvPicPr/>
      </xdr:nvPicPr>
      <xdr:blipFill>
        <a:blip r:embed="rId6"/>
        <a:stretch/>
      </xdr:blipFill>
      <xdr:spPr>
        <a:xfrm>
          <a:off x="4096440" y="14713920"/>
          <a:ext cx="3591360" cy="269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94320</xdr:colOff>
      <xdr:row>6</xdr:row>
      <xdr:rowOff>68400</xdr:rowOff>
    </xdr:from>
    <xdr:to>
      <xdr:col>2</xdr:col>
      <xdr:colOff>720</xdr:colOff>
      <xdr:row>6</xdr:row>
      <xdr:rowOff>2796480</xdr:rowOff>
    </xdr:to>
    <xdr:pic>
      <xdr:nvPicPr>
        <xdr:cNvPr id="8" name="그림 1" descr=""/>
        <xdr:cNvPicPr/>
      </xdr:nvPicPr>
      <xdr:blipFill>
        <a:blip r:embed="rId7"/>
        <a:stretch/>
      </xdr:blipFill>
      <xdr:spPr>
        <a:xfrm>
          <a:off x="4143600" y="17602200"/>
          <a:ext cx="3621240" cy="2728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39960</xdr:colOff>
      <xdr:row>16</xdr:row>
      <xdr:rowOff>8280</xdr:rowOff>
    </xdr:from>
    <xdr:to>
      <xdr:col>20</xdr:col>
      <xdr:colOff>72000</xdr:colOff>
      <xdr:row>16</xdr:row>
      <xdr:rowOff>677160</xdr:rowOff>
    </xdr:to>
    <xdr:pic>
      <xdr:nvPicPr>
        <xdr:cNvPr id="9" name="그림 1" descr=""/>
        <xdr:cNvPicPr/>
      </xdr:nvPicPr>
      <xdr:blipFill>
        <a:blip r:embed="rId1"/>
        <a:stretch/>
      </xdr:blipFill>
      <xdr:spPr>
        <a:xfrm>
          <a:off x="3029400" y="9504720"/>
          <a:ext cx="2019600" cy="668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1123560</xdr:colOff>
      <xdr:row>1</xdr:row>
      <xdr:rowOff>40680</xdr:rowOff>
    </xdr:from>
    <xdr:to>
      <xdr:col>1</xdr:col>
      <xdr:colOff>4435200</xdr:colOff>
      <xdr:row>2</xdr:row>
      <xdr:rowOff>20160</xdr:rowOff>
    </xdr:to>
    <xdr:pic>
      <xdr:nvPicPr>
        <xdr:cNvPr id="10" name="그림 3" descr=""/>
        <xdr:cNvPicPr/>
      </xdr:nvPicPr>
      <xdr:blipFill>
        <a:blip r:embed="rId1"/>
        <a:stretch/>
      </xdr:blipFill>
      <xdr:spPr>
        <a:xfrm>
          <a:off x="1123560" y="212040"/>
          <a:ext cx="4450680" cy="5180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4448160</xdr:colOff>
      <xdr:row>2</xdr:row>
      <xdr:rowOff>5200560</xdr:rowOff>
    </xdr:to>
    <xdr:pic>
      <xdr:nvPicPr>
        <xdr:cNvPr id="11" name="그림 4" descr=""/>
        <xdr:cNvPicPr/>
      </xdr:nvPicPr>
      <xdr:blipFill>
        <a:blip r:embed="rId2"/>
        <a:stretch/>
      </xdr:blipFill>
      <xdr:spPr>
        <a:xfrm>
          <a:off x="1139040" y="5372280"/>
          <a:ext cx="4448160" cy="520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4448160</xdr:colOff>
      <xdr:row>3</xdr:row>
      <xdr:rowOff>5200560</xdr:rowOff>
    </xdr:to>
    <xdr:pic>
      <xdr:nvPicPr>
        <xdr:cNvPr id="12" name="그림 5" descr=""/>
        <xdr:cNvPicPr/>
      </xdr:nvPicPr>
      <xdr:blipFill>
        <a:blip r:embed="rId3"/>
        <a:stretch/>
      </xdr:blipFill>
      <xdr:spPr>
        <a:xfrm>
          <a:off x="1139040" y="10572840"/>
          <a:ext cx="4448160" cy="520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4448160</xdr:colOff>
      <xdr:row>4</xdr:row>
      <xdr:rowOff>5200560</xdr:rowOff>
    </xdr:to>
    <xdr:pic>
      <xdr:nvPicPr>
        <xdr:cNvPr id="13" name="그림 6" descr=""/>
        <xdr:cNvPicPr/>
      </xdr:nvPicPr>
      <xdr:blipFill>
        <a:blip r:embed="rId4"/>
        <a:stretch/>
      </xdr:blipFill>
      <xdr:spPr>
        <a:xfrm>
          <a:off x="1139040" y="15773400"/>
          <a:ext cx="4448160" cy="520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5159880</xdr:rowOff>
    </xdr:from>
    <xdr:to>
      <xdr:col>1</xdr:col>
      <xdr:colOff>4448160</xdr:colOff>
      <xdr:row>5</xdr:row>
      <xdr:rowOff>5200920</xdr:rowOff>
    </xdr:to>
    <xdr:pic>
      <xdr:nvPicPr>
        <xdr:cNvPr id="14" name="그림 7" descr=""/>
        <xdr:cNvPicPr/>
      </xdr:nvPicPr>
      <xdr:blipFill>
        <a:blip r:embed="rId5"/>
        <a:stretch/>
      </xdr:blipFill>
      <xdr:spPr>
        <a:xfrm>
          <a:off x="1139040" y="20933280"/>
          <a:ext cx="4448160" cy="524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5180400</xdr:rowOff>
    </xdr:from>
    <xdr:to>
      <xdr:col>1</xdr:col>
      <xdr:colOff>4448160</xdr:colOff>
      <xdr:row>6</xdr:row>
      <xdr:rowOff>5200560</xdr:rowOff>
    </xdr:to>
    <xdr:pic>
      <xdr:nvPicPr>
        <xdr:cNvPr id="15" name="그림 8" descr=""/>
        <xdr:cNvPicPr/>
      </xdr:nvPicPr>
      <xdr:blipFill>
        <a:blip r:embed="rId6"/>
        <a:stretch/>
      </xdr:blipFill>
      <xdr:spPr>
        <a:xfrm>
          <a:off x="1139040" y="26154360"/>
          <a:ext cx="4448160" cy="5221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4448160</xdr:colOff>
      <xdr:row>8</xdr:row>
      <xdr:rowOff>47520</xdr:rowOff>
    </xdr:to>
    <xdr:pic>
      <xdr:nvPicPr>
        <xdr:cNvPr id="16" name="그림 9" descr=""/>
        <xdr:cNvPicPr/>
      </xdr:nvPicPr>
      <xdr:blipFill>
        <a:blip r:embed="rId7"/>
        <a:stretch/>
      </xdr:blipFill>
      <xdr:spPr>
        <a:xfrm>
          <a:off x="1139040" y="31375440"/>
          <a:ext cx="4448160" cy="5248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15840</xdr:colOff>
      <xdr:row>0</xdr:row>
      <xdr:rowOff>171720</xdr:rowOff>
    </xdr:from>
    <xdr:to>
      <xdr:col>23</xdr:col>
      <xdr:colOff>621360</xdr:colOff>
      <xdr:row>23</xdr:row>
      <xdr:rowOff>306000</xdr:rowOff>
    </xdr:to>
    <xdr:pic>
      <xdr:nvPicPr>
        <xdr:cNvPr id="17" name="그림 1" descr=""/>
        <xdr:cNvPicPr/>
      </xdr:nvPicPr>
      <xdr:blipFill>
        <a:blip r:embed="rId1"/>
        <a:stretch/>
      </xdr:blipFill>
      <xdr:spPr>
        <a:xfrm>
          <a:off x="5435640" y="171720"/>
          <a:ext cx="5406120" cy="881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24</xdr:col>
      <xdr:colOff>16200</xdr:colOff>
      <xdr:row>0</xdr:row>
      <xdr:rowOff>544320</xdr:rowOff>
    </xdr:from>
    <xdr:to>
      <xdr:col>31</xdr:col>
      <xdr:colOff>621360</xdr:colOff>
      <xdr:row>23</xdr:row>
      <xdr:rowOff>209880</xdr:rowOff>
    </xdr:to>
    <xdr:pic>
      <xdr:nvPicPr>
        <xdr:cNvPr id="18" name="그림 2" descr=""/>
        <xdr:cNvPicPr/>
      </xdr:nvPicPr>
      <xdr:blipFill>
        <a:blip r:embed="rId2"/>
        <a:stretch/>
      </xdr:blipFill>
      <xdr:spPr>
        <a:xfrm>
          <a:off x="10873440" y="544320"/>
          <a:ext cx="5063400" cy="8348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342360</xdr:colOff>
      <xdr:row>1</xdr:row>
      <xdr:rowOff>94680</xdr:rowOff>
    </xdr:from>
    <xdr:to>
      <xdr:col>22</xdr:col>
      <xdr:colOff>56520</xdr:colOff>
      <xdr:row>1</xdr:row>
      <xdr:rowOff>353160</xdr:rowOff>
    </xdr:to>
    <xdr:sp>
      <xdr:nvSpPr>
        <xdr:cNvPr id="19" name="직사각형 1"/>
        <xdr:cNvSpPr/>
      </xdr:nvSpPr>
      <xdr:spPr>
        <a:xfrm>
          <a:off x="9288720" y="1142280"/>
          <a:ext cx="351360" cy="258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29</xdr:col>
      <xdr:colOff>501120</xdr:colOff>
      <xdr:row>1</xdr:row>
      <xdr:rowOff>114480</xdr:rowOff>
    </xdr:from>
    <xdr:to>
      <xdr:col>30</xdr:col>
      <xdr:colOff>207720</xdr:colOff>
      <xdr:row>1</xdr:row>
      <xdr:rowOff>362880</xdr:rowOff>
    </xdr:to>
    <xdr:sp>
      <xdr:nvSpPr>
        <xdr:cNvPr id="20" name="직사각형 4"/>
        <xdr:cNvSpPr/>
      </xdr:nvSpPr>
      <xdr:spPr>
        <a:xfrm>
          <a:off x="14542920" y="1162080"/>
          <a:ext cx="343440" cy="24840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119520</xdr:colOff>
      <xdr:row>0</xdr:row>
      <xdr:rowOff>133920</xdr:rowOff>
    </xdr:from>
    <xdr:to>
      <xdr:col>23</xdr:col>
      <xdr:colOff>566280</xdr:colOff>
      <xdr:row>16</xdr:row>
      <xdr:rowOff>524520</xdr:rowOff>
    </xdr:to>
    <xdr:pic>
      <xdr:nvPicPr>
        <xdr:cNvPr id="21" name="그림 1" descr=""/>
        <xdr:cNvPicPr/>
      </xdr:nvPicPr>
      <xdr:blipFill>
        <a:blip r:embed="rId1"/>
        <a:stretch/>
      </xdr:blipFill>
      <xdr:spPr>
        <a:xfrm>
          <a:off x="5459760" y="133920"/>
          <a:ext cx="5247360" cy="8580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15840</xdr:colOff>
      <xdr:row>3</xdr:row>
      <xdr:rowOff>18720</xdr:rowOff>
    </xdr:from>
    <xdr:to>
      <xdr:col>14</xdr:col>
      <xdr:colOff>8640</xdr:colOff>
      <xdr:row>15</xdr:row>
      <xdr:rowOff>190800</xdr:rowOff>
    </xdr:to>
    <xdr:sp>
      <xdr:nvSpPr>
        <xdr:cNvPr id="22" name="직선 연결선 2"/>
        <xdr:cNvSpPr/>
      </xdr:nvSpPr>
      <xdr:spPr>
        <a:xfrm>
          <a:off x="4560480" y="1257120"/>
          <a:ext cx="3479040" cy="2638800"/>
        </a:xfrm>
        <a:prstGeom prst="line">
          <a:avLst/>
        </a:prstGeom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405720</xdr:colOff>
      <xdr:row>8</xdr:row>
      <xdr:rowOff>10080</xdr:rowOff>
    </xdr:from>
    <xdr:to>
      <xdr:col>17</xdr:col>
      <xdr:colOff>1080</xdr:colOff>
      <xdr:row>14</xdr:row>
      <xdr:rowOff>295920</xdr:rowOff>
    </xdr:to>
    <xdr:sp>
      <xdr:nvSpPr>
        <xdr:cNvPr id="23" name="직선 연결선 2"/>
        <xdr:cNvSpPr/>
      </xdr:nvSpPr>
      <xdr:spPr>
        <a:xfrm>
          <a:off x="3978720" y="2004480"/>
          <a:ext cx="3390120" cy="1550880"/>
        </a:xfrm>
        <a:prstGeom prst="line">
          <a:avLst/>
        </a:prstGeom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398160</xdr:colOff>
      <xdr:row>8</xdr:row>
      <xdr:rowOff>28440</xdr:rowOff>
    </xdr:from>
    <xdr:to>
      <xdr:col>17</xdr:col>
      <xdr:colOff>16920</xdr:colOff>
      <xdr:row>14</xdr:row>
      <xdr:rowOff>295200</xdr:rowOff>
    </xdr:to>
    <xdr:sp>
      <xdr:nvSpPr>
        <xdr:cNvPr id="24" name="직선 연결선 2"/>
        <xdr:cNvSpPr/>
      </xdr:nvSpPr>
      <xdr:spPr>
        <a:xfrm>
          <a:off x="4260240" y="2022840"/>
          <a:ext cx="3344760" cy="876600"/>
        </a:xfrm>
        <a:prstGeom prst="line">
          <a:avLst/>
        </a:prstGeom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430200</xdr:colOff>
      <xdr:row>1</xdr:row>
      <xdr:rowOff>114480</xdr:rowOff>
    </xdr:from>
    <xdr:to>
      <xdr:col>27</xdr:col>
      <xdr:colOff>605880</xdr:colOff>
      <xdr:row>3</xdr:row>
      <xdr:rowOff>305280</xdr:rowOff>
    </xdr:to>
    <xdr:sp>
      <xdr:nvSpPr>
        <xdr:cNvPr id="25" name="직사각형 1"/>
        <xdr:cNvSpPr/>
      </xdr:nvSpPr>
      <xdr:spPr>
        <a:xfrm>
          <a:off x="6160320" y="276480"/>
          <a:ext cx="1568880" cy="695520"/>
        </a:xfrm>
        <a:prstGeom prst="rect">
          <a:avLst/>
        </a:prstGeom>
        <a:solidFill>
          <a:srgbClr val="c0504d"/>
        </a:solidFill>
        <a:ln w="936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사진</a:t>
          </a:r>
          <a:r>
            <a:rPr b="0" lang="en-US" sz="18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삽입</a:t>
          </a:r>
          <a:r>
            <a:rPr b="0" lang="en-US" sz="18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버튼</a:t>
          </a:r>
          <a:endParaRPr b="0" lang="en-US" sz="1800" spc="-1" strike="noStrike">
            <a:latin typeface="Times New Roman"/>
          </a:endParaRPr>
        </a:p>
        <a:p>
          <a:endParaRPr b="0" lang="en-US" sz="1800" spc="-1" strike="noStrike">
            <a:latin typeface="Times New Roman"/>
          </a:endParaRPr>
        </a:p>
      </xdr:txBody>
    </xdr:sp>
    <xdr:clientData/>
  </xdr:twoCellAnchor>
  <xdr:twoCellAnchor editAs="oneCell">
    <xdr:from>
      <xdr:col>8</xdr:col>
      <xdr:colOff>0</xdr:colOff>
      <xdr:row>5</xdr:row>
      <xdr:rowOff>0</xdr:rowOff>
    </xdr:from>
    <xdr:to>
      <xdr:col>23</xdr:col>
      <xdr:colOff>360</xdr:colOff>
      <xdr:row>21</xdr:row>
      <xdr:rowOff>180720</xdr:rowOff>
    </xdr:to>
    <xdr:pic>
      <xdr:nvPicPr>
        <xdr:cNvPr id="26" name="그림 3" descr=""/>
        <xdr:cNvPicPr/>
      </xdr:nvPicPr>
      <xdr:blipFill>
        <a:blip r:embed="rId1"/>
        <a:stretch/>
      </xdr:blipFill>
      <xdr:spPr>
        <a:xfrm>
          <a:off x="1910160" y="1057320"/>
          <a:ext cx="3581640" cy="29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23</xdr:col>
      <xdr:colOff>360</xdr:colOff>
      <xdr:row>40</xdr:row>
      <xdr:rowOff>181080</xdr:rowOff>
    </xdr:to>
    <xdr:pic>
      <xdr:nvPicPr>
        <xdr:cNvPr id="27" name="그림 4" descr=""/>
        <xdr:cNvPicPr/>
      </xdr:nvPicPr>
      <xdr:blipFill>
        <a:blip r:embed="rId2"/>
        <a:stretch/>
      </xdr:blipFill>
      <xdr:spPr>
        <a:xfrm>
          <a:off x="1910160" y="41148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43</xdr:row>
      <xdr:rowOff>0</xdr:rowOff>
    </xdr:from>
    <xdr:to>
      <xdr:col>23</xdr:col>
      <xdr:colOff>360</xdr:colOff>
      <xdr:row>59</xdr:row>
      <xdr:rowOff>181080</xdr:rowOff>
    </xdr:to>
    <xdr:pic>
      <xdr:nvPicPr>
        <xdr:cNvPr id="28" name="그림 5" descr=""/>
        <xdr:cNvPicPr/>
      </xdr:nvPicPr>
      <xdr:blipFill>
        <a:blip r:embed="rId3"/>
        <a:stretch/>
      </xdr:blipFill>
      <xdr:spPr>
        <a:xfrm>
          <a:off x="1910160" y="71532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23</xdr:col>
      <xdr:colOff>360</xdr:colOff>
      <xdr:row>21</xdr:row>
      <xdr:rowOff>180720</xdr:rowOff>
    </xdr:to>
    <xdr:pic>
      <xdr:nvPicPr>
        <xdr:cNvPr id="29" name="그림 2" descr=""/>
        <xdr:cNvPicPr/>
      </xdr:nvPicPr>
      <xdr:blipFill>
        <a:blip r:embed="rId4"/>
        <a:stretch/>
      </xdr:blipFill>
      <xdr:spPr>
        <a:xfrm>
          <a:off x="1910160" y="1057320"/>
          <a:ext cx="3581640" cy="29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23</xdr:col>
      <xdr:colOff>360</xdr:colOff>
      <xdr:row>40</xdr:row>
      <xdr:rowOff>181080</xdr:rowOff>
    </xdr:to>
    <xdr:pic>
      <xdr:nvPicPr>
        <xdr:cNvPr id="30" name="그림 3" descr=""/>
        <xdr:cNvPicPr/>
      </xdr:nvPicPr>
      <xdr:blipFill>
        <a:blip r:embed="rId5"/>
        <a:stretch/>
      </xdr:blipFill>
      <xdr:spPr>
        <a:xfrm>
          <a:off x="1910160" y="41148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43</xdr:row>
      <xdr:rowOff>0</xdr:rowOff>
    </xdr:from>
    <xdr:to>
      <xdr:col>23</xdr:col>
      <xdr:colOff>360</xdr:colOff>
      <xdr:row>59</xdr:row>
      <xdr:rowOff>181080</xdr:rowOff>
    </xdr:to>
    <xdr:pic>
      <xdr:nvPicPr>
        <xdr:cNvPr id="31" name="그림 4" descr=""/>
        <xdr:cNvPicPr/>
      </xdr:nvPicPr>
      <xdr:blipFill>
        <a:blip r:embed="rId6"/>
        <a:stretch/>
      </xdr:blipFill>
      <xdr:spPr>
        <a:xfrm>
          <a:off x="1910160" y="71532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430200</xdr:colOff>
      <xdr:row>1</xdr:row>
      <xdr:rowOff>114480</xdr:rowOff>
    </xdr:from>
    <xdr:to>
      <xdr:col>27</xdr:col>
      <xdr:colOff>605880</xdr:colOff>
      <xdr:row>3</xdr:row>
      <xdr:rowOff>305280</xdr:rowOff>
    </xdr:to>
    <xdr:sp>
      <xdr:nvSpPr>
        <xdr:cNvPr id="32" name="직사각형 1"/>
        <xdr:cNvSpPr/>
      </xdr:nvSpPr>
      <xdr:spPr>
        <a:xfrm>
          <a:off x="6160320" y="276480"/>
          <a:ext cx="1568880" cy="695520"/>
        </a:xfrm>
        <a:prstGeom prst="rect">
          <a:avLst/>
        </a:prstGeom>
        <a:solidFill>
          <a:srgbClr val="c0504d"/>
        </a:solidFill>
        <a:ln w="9360">
          <a:solidFill>
            <a:srgbClr val="000000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사진</a:t>
          </a:r>
          <a:r>
            <a:rPr b="0" lang="en-US" sz="18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삽입</a:t>
          </a:r>
          <a:r>
            <a:rPr b="0" lang="en-US" sz="18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zh-CN" sz="1800" spc="-1" strike="noStrike">
              <a:solidFill>
                <a:srgbClr val="000000"/>
              </a:solidFill>
              <a:latin typeface="맑은 고딕"/>
              <a:ea typeface="맑은 고딕"/>
            </a:rPr>
            <a:t>버튼</a:t>
          </a:r>
          <a:endParaRPr b="0" lang="en-US" sz="1800" spc="-1" strike="noStrike">
            <a:latin typeface="Times New Roman"/>
          </a:endParaRPr>
        </a:p>
        <a:p>
          <a:endParaRPr b="0" lang="en-US" sz="1800" spc="-1" strike="noStrike">
            <a:latin typeface="Times New Roman"/>
          </a:endParaRPr>
        </a:p>
      </xdr:txBody>
    </xdr:sp>
    <xdr:clientData/>
  </xdr:twoCellAnchor>
  <xdr:twoCellAnchor editAs="oneCell">
    <xdr:from>
      <xdr:col>8</xdr:col>
      <xdr:colOff>0</xdr:colOff>
      <xdr:row>5</xdr:row>
      <xdr:rowOff>0</xdr:rowOff>
    </xdr:from>
    <xdr:to>
      <xdr:col>23</xdr:col>
      <xdr:colOff>360</xdr:colOff>
      <xdr:row>21</xdr:row>
      <xdr:rowOff>180720</xdr:rowOff>
    </xdr:to>
    <xdr:pic>
      <xdr:nvPicPr>
        <xdr:cNvPr id="33" name="그림 5" descr=""/>
        <xdr:cNvPicPr/>
      </xdr:nvPicPr>
      <xdr:blipFill>
        <a:blip r:embed="rId1"/>
        <a:stretch/>
      </xdr:blipFill>
      <xdr:spPr>
        <a:xfrm>
          <a:off x="1910160" y="1057320"/>
          <a:ext cx="3581640" cy="29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23</xdr:col>
      <xdr:colOff>360</xdr:colOff>
      <xdr:row>40</xdr:row>
      <xdr:rowOff>181080</xdr:rowOff>
    </xdr:to>
    <xdr:pic>
      <xdr:nvPicPr>
        <xdr:cNvPr id="34" name="그림 6" descr=""/>
        <xdr:cNvPicPr/>
      </xdr:nvPicPr>
      <xdr:blipFill>
        <a:blip r:embed="rId2"/>
        <a:stretch/>
      </xdr:blipFill>
      <xdr:spPr>
        <a:xfrm>
          <a:off x="1910160" y="41148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43</xdr:row>
      <xdr:rowOff>0</xdr:rowOff>
    </xdr:from>
    <xdr:to>
      <xdr:col>23</xdr:col>
      <xdr:colOff>360</xdr:colOff>
      <xdr:row>59</xdr:row>
      <xdr:rowOff>181080</xdr:rowOff>
    </xdr:to>
    <xdr:pic>
      <xdr:nvPicPr>
        <xdr:cNvPr id="35" name="그림 7" descr=""/>
        <xdr:cNvPicPr/>
      </xdr:nvPicPr>
      <xdr:blipFill>
        <a:blip r:embed="rId3"/>
        <a:stretch/>
      </xdr:blipFill>
      <xdr:spPr>
        <a:xfrm>
          <a:off x="1910160" y="7153200"/>
          <a:ext cx="3581640" cy="2943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3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4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3.5" zeroHeight="false" outlineLevelRow="0" outlineLevelCol="0"/>
  <cols>
    <col min="1" max="1" width="18.0000" customWidth="1"/>
    <col min="2" max="2" width="50.3320" customWidth="1"/>
    <col min="3" max="3" width="16.1094" customWidth="1"/>
    <col min="4" max="4" width="25.8867" customWidth="1"/>
    <col min="5" max="5" width="24.1094" customWidth="1"/>
    <col min="6" max="6" width="24.1094" customWidth="1"/>
    <col min="7" max="7" width="24.1094" customWidth="1"/>
    <col min="8" max="8" width="24.1094" customWidth="1"/>
    <col min="9" max="9" width="24.1094" customWidth="1"/>
    <col min="10" max="10" width="24.1094" customWidth="1"/>
    <col min="11" max="11" width="8.8867" customWidth="1"/>
    <col min="12" max="12" width="8.8867" customWidth="1"/>
    <col min="13" max="13" width="8.8867" customWidth="1"/>
    <col min="14" max="14" width="8.8867" customWidth="1"/>
    <col min="15" max="15" width="8.8867" customWidth="1"/>
    <col min="16" max="16" width="8.8867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s="4" customFormat="true" ht="21.95" hidden="false" customHeight="true" outlineLevel="0" collapsed="false">
      <c r="A1" s="595" t="s">
        <v>0</v>
      </c>
      <c r="B1" s="3"/>
      <c r="D1" s="5"/>
      <c r="E1" s="6"/>
      <c r="F1" s="7" t="s">
        <v>1</v>
      </c>
      <c r="G1" s="7"/>
      <c r="H1" s="7"/>
      <c r="I1" s="6"/>
    </row>
    <row r="2" s="10" customFormat="true" ht="21.95" hidden="false" customHeight="true" outlineLevel="0" collapsed="false">
      <c r="A2" s="596" t="s">
        <v>2</v>
      </c>
      <c r="B2" s="9"/>
      <c r="D2" s="11"/>
      <c r="E2" s="6"/>
      <c r="F2" s="7"/>
      <c r="G2" s="7"/>
      <c r="H2" s="7"/>
      <c r="I2" s="6"/>
    </row>
    <row r="3" s="10" customFormat="true" ht="21.95" hidden="false" customHeight="true" outlineLevel="0" collapsed="false">
      <c r="A3" s="596" t="s">
        <v>3</v>
      </c>
      <c r="B3" s="9"/>
      <c r="D3" s="11"/>
      <c r="E3" s="6"/>
      <c r="F3" s="7"/>
      <c r="G3" s="7"/>
      <c r="H3" s="7"/>
      <c r="I3" s="6"/>
    </row>
    <row r="4" s="10" customFormat="true" ht="21.95" hidden="false" customHeight="true" outlineLevel="0" collapsed="false">
      <c r="A4" s="596" t="s">
        <v>4</v>
      </c>
      <c r="B4" s="9"/>
      <c r="D4" s="6"/>
      <c r="E4" s="6"/>
      <c r="F4" s="7"/>
      <c r="G4" s="7"/>
      <c r="H4" s="7"/>
      <c r="I4" s="6"/>
    </row>
    <row r="5" s="10" customFormat="true" ht="21.95" hidden="false" customHeight="true" outlineLevel="0" collapsed="false">
      <c r="A5" s="596" t="s">
        <v>5</v>
      </c>
      <c r="B5" s="12"/>
      <c r="D5" s="6"/>
      <c r="E5" s="6"/>
      <c r="F5" s="7"/>
      <c r="G5" s="7"/>
      <c r="H5" s="7"/>
      <c r="I5" s="6"/>
    </row>
    <row r="6" s="10" customFormat="true" ht="21.95" hidden="false" customHeight="true" outlineLevel="0" collapsed="false">
      <c r="A6" s="595" t="s">
        <v>6</v>
      </c>
      <c r="B6" s="13"/>
      <c r="D6" s="11"/>
      <c r="E6" s="6"/>
      <c r="F6" s="7"/>
      <c r="G6" s="7"/>
      <c r="H6" s="7"/>
      <c r="I6" s="6"/>
    </row>
    <row r="7" s="10" customFormat="true" ht="21.95" hidden="false" customHeight="true" outlineLevel="0" collapsed="false">
      <c r="A7" s="595" t="s">
        <v>7</v>
      </c>
      <c r="B7" s="3"/>
      <c r="D7" s="11"/>
      <c r="E7" s="14"/>
      <c r="F7" s="7"/>
      <c r="G7" s="7"/>
      <c r="H7" s="7"/>
      <c r="I7" s="6"/>
    </row>
    <row r="8" s="10" customFormat="true" ht="21.95" hidden="false" customHeight="true" outlineLevel="0" collapsed="false">
      <c r="A8" s="595" t="s">
        <v>8</v>
      </c>
      <c r="B8" s="13"/>
      <c r="D8" s="11"/>
      <c r="E8" s="6"/>
      <c r="F8" s="7"/>
      <c r="G8" s="7"/>
      <c r="H8" s="7"/>
      <c r="I8" s="6"/>
    </row>
    <row r="9" s="10" customFormat="true" ht="21.95" hidden="false" customHeight="true" outlineLevel="0" collapsed="false">
      <c r="A9" s="595" t="s">
        <v>9</v>
      </c>
      <c r="B9" s="15"/>
      <c r="C9" s="16"/>
      <c r="D9" s="17"/>
      <c r="F9" s="7"/>
      <c r="G9" s="7"/>
      <c r="H9" s="7"/>
    </row>
    <row r="10" s="10" customFormat="true" ht="21.95" hidden="false" customHeight="true" outlineLevel="0" collapsed="false">
      <c r="A10" s="595" t="s">
        <v>10</v>
      </c>
      <c r="B10" s="15"/>
      <c r="C10" s="16"/>
      <c r="D10" s="17"/>
      <c r="F10" s="7"/>
      <c r="G10" s="7"/>
      <c r="H10" s="7"/>
    </row>
    <row r="11" s="10" customFormat="true" ht="21.95" hidden="false" customHeight="true" outlineLevel="0" collapsed="false">
      <c r="A11" s="595" t="s">
        <v>11</v>
      </c>
      <c r="B11" s="15"/>
      <c r="C11" s="16"/>
      <c r="D11" s="17"/>
      <c r="F11" s="7"/>
      <c r="G11" s="7"/>
      <c r="H11" s="7"/>
    </row>
    <row r="12" s="10" customFormat="true" ht="21.95" hidden="false" customHeight="true" outlineLevel="0" collapsed="false">
      <c r="A12" s="595" t="s">
        <v>12</v>
      </c>
      <c r="B12" s="15"/>
      <c r="C12" s="16"/>
      <c r="D12" s="17"/>
      <c r="F12" s="7"/>
      <c r="G12" s="7"/>
      <c r="H12" s="7"/>
    </row>
    <row r="13" s="10" customFormat="true" ht="21.95" hidden="false" customHeight="true" outlineLevel="0" collapsed="false">
      <c r="A13" s="597" t="s">
        <v>13</v>
      </c>
      <c r="B13" s="19"/>
      <c r="C13" s="16"/>
      <c r="D13" s="17"/>
      <c r="F13" s="7"/>
      <c r="G13" s="7"/>
      <c r="H13" s="7"/>
    </row>
    <row r="14" s="10" customFormat="true" ht="21.95" hidden="false" customHeight="true" outlineLevel="0" collapsed="false">
      <c r="A14" s="598" t="s">
        <v>14</v>
      </c>
      <c r="B14" s="21"/>
      <c r="C14" s="22"/>
      <c r="F14" s="7"/>
      <c r="G14" s="7"/>
      <c r="H14" s="7"/>
    </row>
    <row r="15" s="10" customFormat="true" ht="21.95" hidden="false" customHeight="true" outlineLevel="0" collapsed="false">
      <c r="A15" s="595" t="s">
        <v>15</v>
      </c>
      <c r="B15" s="23"/>
      <c r="C15" s="24"/>
      <c r="F15" s="7"/>
      <c r="G15" s="7"/>
      <c r="H15" s="7"/>
    </row>
    <row r="16" s="10" customFormat="true" ht="21.95" hidden="false" customHeight="true" outlineLevel="0" collapsed="false">
      <c r="A16" s="598" t="s">
        <v>16</v>
      </c>
      <c r="B16" s="25"/>
      <c r="C16" s="22"/>
      <c r="F16" s="7"/>
      <c r="G16" s="7"/>
      <c r="H16" s="7"/>
    </row>
    <row r="17" s="10" customFormat="true" ht="21.95" hidden="false" customHeight="true" outlineLevel="0" collapsed="false">
      <c r="A17" s="595" t="s">
        <v>17</v>
      </c>
      <c r="B17" s="23"/>
      <c r="C17" s="26" t="n">
        <f aca="false">B17</f>
        <v>0</v>
      </c>
      <c r="D17" s="27" t="s">
        <v>18</v>
      </c>
      <c r="F17" s="7"/>
      <c r="G17" s="7"/>
      <c r="H17" s="7"/>
    </row>
    <row r="18" s="10" customFormat="true" ht="21.95" hidden="false" customHeight="true" outlineLevel="0" collapsed="false">
      <c r="A18" s="595" t="s">
        <v>19</v>
      </c>
      <c r="B18" s="23"/>
      <c r="C18" s="28" t="n">
        <f aca="false">B18</f>
        <v>0</v>
      </c>
      <c r="D18" s="29" t="s">
        <v>20</v>
      </c>
      <c r="F18" s="7"/>
      <c r="G18" s="7"/>
      <c r="H18" s="7"/>
    </row>
    <row r="19" s="10" customFormat="true" ht="21.95" hidden="false" customHeight="true" outlineLevel="0" collapsed="false">
      <c r="A19" s="595" t="s">
        <v>21</v>
      </c>
      <c r="B19" s="23"/>
      <c r="C19" s="24"/>
      <c r="F19" s="17"/>
      <c r="G19" s="17"/>
      <c r="H19" s="17"/>
    </row>
    <row r="20" s="10" customFormat="true" ht="21.95" hidden="false" customHeight="true" outlineLevel="0" collapsed="false">
      <c r="A20" s="595" t="s">
        <v>22</v>
      </c>
      <c r="B20" s="30"/>
      <c r="C20" s="22"/>
      <c r="F20" s="17"/>
      <c r="G20" s="31"/>
      <c r="H20" s="17"/>
    </row>
    <row r="21" s="10" customFormat="true" ht="21.95" hidden="false" customHeight="true" outlineLevel="0" collapsed="false">
      <c r="A21" s="595" t="s">
        <v>23</v>
      </c>
      <c r="B21" s="30"/>
      <c r="C21" s="22"/>
      <c r="F21" s="17"/>
      <c r="G21" s="17"/>
      <c r="H21" s="17"/>
    </row>
    <row r="22" s="10" customFormat="true" ht="21.95" hidden="false" customHeight="true" outlineLevel="0" collapsed="false">
      <c r="A22" s="595" t="s">
        <v>24</v>
      </c>
      <c r="B22" s="32"/>
      <c r="C22" s="22" t="s">
        <v>25</v>
      </c>
    </row>
    <row r="23" s="10" customFormat="true" ht="21.95" hidden="false" customHeight="true" outlineLevel="0" collapsed="false">
      <c r="A23" s="595" t="s">
        <v>26</v>
      </c>
      <c r="B23" s="32"/>
      <c r="C23" s="22"/>
    </row>
    <row r="24" s="10" customFormat="true" ht="21.95" hidden="false" customHeight="true" outlineLevel="0" collapsed="false">
      <c r="A24" s="595" t="s">
        <v>27</v>
      </c>
      <c r="B24" s="32"/>
      <c r="C24" s="22"/>
      <c r="D24" s="33"/>
      <c r="E24" s="33"/>
      <c r="F24" s="33"/>
      <c r="G24" s="33"/>
      <c r="H24" s="33"/>
      <c r="I24" s="33"/>
      <c r="J24" s="33"/>
    </row>
    <row r="25" s="10" customFormat="true" ht="21.95" hidden="false" customHeight="true" outlineLevel="0" collapsed="false">
      <c r="A25" s="595" t="s">
        <v>3</v>
      </c>
      <c r="B25" s="32"/>
      <c r="C25" s="22"/>
      <c r="D25" s="33"/>
      <c r="E25" s="33"/>
      <c r="F25" s="33"/>
      <c r="G25" s="33"/>
      <c r="H25" s="33"/>
      <c r="I25" s="33"/>
      <c r="J25" s="33"/>
    </row>
    <row r="26" s="10" customFormat="true" ht="21.95" hidden="false" customHeight="true" outlineLevel="0" collapsed="false">
      <c r="A26" s="595" t="s">
        <v>28</v>
      </c>
      <c r="B26" s="32"/>
      <c r="C26" s="22"/>
      <c r="D26" s="33"/>
      <c r="E26" s="33"/>
      <c r="F26" s="33"/>
      <c r="G26" s="33"/>
      <c r="H26" s="33"/>
      <c r="I26" s="33"/>
      <c r="J26" s="33"/>
    </row>
    <row r="27" s="10" customFormat="true" ht="21.95" hidden="false" customHeight="true" outlineLevel="0" collapsed="false">
      <c r="A27" s="595" t="s">
        <v>29</v>
      </c>
      <c r="B27" s="32"/>
      <c r="C27" s="22"/>
      <c r="D27" s="33"/>
      <c r="E27" s="33"/>
      <c r="F27" s="33"/>
      <c r="G27" s="33"/>
      <c r="H27" s="33"/>
      <c r="I27" s="33"/>
      <c r="J27" s="33"/>
    </row>
    <row r="28" s="10" customFormat="true" ht="21.75" hidden="false" customHeight="true" outlineLevel="0" collapsed="false">
      <c r="A28" s="595" t="s">
        <v>30</v>
      </c>
      <c r="B28" s="32"/>
      <c r="C28" s="22"/>
      <c r="D28" s="34"/>
      <c r="E28" s="34"/>
      <c r="F28" s="34"/>
      <c r="G28" s="34"/>
      <c r="H28" s="34"/>
      <c r="I28" s="34"/>
      <c r="J28" s="34"/>
    </row>
    <row r="29" s="10" customFormat="true" ht="21.95" hidden="false" customHeight="true" outlineLevel="0" collapsed="false">
      <c r="A29" s="595" t="s">
        <v>31</v>
      </c>
      <c r="B29" s="35"/>
      <c r="C29" s="22"/>
      <c r="D29" s="33"/>
      <c r="E29" s="33"/>
      <c r="F29" s="33"/>
      <c r="G29" s="33"/>
      <c r="H29" s="33"/>
      <c r="I29" s="33"/>
      <c r="J29" s="33"/>
    </row>
    <row r="30" s="10" customFormat="true" ht="21.95" hidden="false" customHeight="true" outlineLevel="0" collapsed="false">
      <c r="A30" s="595" t="s">
        <v>32</v>
      </c>
      <c r="B30" s="35"/>
      <c r="C30" s="22"/>
      <c r="D30" s="34"/>
      <c r="E30" s="34"/>
      <c r="F30" s="34"/>
      <c r="G30" s="34"/>
      <c r="H30" s="34"/>
      <c r="I30" s="34"/>
      <c r="J30" s="34"/>
    </row>
    <row r="31" s="37" customFormat="true" ht="21.95" hidden="false" customHeight="true" outlineLevel="0" collapsed="false">
      <c r="A31" s="595" t="s">
        <v>33</v>
      </c>
      <c r="B31" s="30"/>
      <c r="C31" s="36"/>
      <c r="D31" s="33"/>
      <c r="E31" s="33"/>
      <c r="F31" s="33"/>
      <c r="G31" s="33"/>
      <c r="H31" s="33"/>
      <c r="I31" s="33"/>
      <c r="J31" s="33"/>
    </row>
  </sheetData>
  <mergeCells count="1">
    <mergeCell ref="F1:H18"/>
  </mergeCells>
  <printOptions headings="false" gridLines="false" gridLinesSet="true" horizontalCentered="true" verticalCentered="true"/>
  <pageMargins left="0.708333333333333" right="0.590277777777778" top="0.7875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K59"/>
  <sheetViews>
    <sheetView showFormulas="false" showGridLines="true" showRowColHeaders="true" showZeros="true" rightToLeft="false" tabSelected="false" showOutlineSymbols="true" defaultGridColor="true" view="pageBreakPreview" topLeftCell="A1" colorId="64" zoomScale="75" zoomScaleNormal="100" zoomScalePageLayoutView="75" workbookViewId="0">
      <selection pane="topLeft" activeCell="C12" activeCellId="0" sqref="C12:D17"/>
    </sheetView>
  </sheetViews>
  <sheetFormatPr defaultColWidth="8.7100" defaultRowHeight="13.5" zeroHeight="false" outlineLevelRow="0" outlineLevelCol="0"/>
  <cols>
    <col min="1" max="1" width="17.5547" customWidth="1"/>
    <col min="2" max="2" width="17.3320" customWidth="1"/>
    <col min="3" max="3" width="12.3320" customWidth="1"/>
    <col min="4" max="4" width="6.7773" customWidth="1"/>
    <col min="5" max="5" width="8.7773" customWidth="1"/>
    <col min="6" max="6" width="5.4414" customWidth="1"/>
    <col min="7" max="7" width="14.0000" customWidth="1"/>
    <col min="8" max="8" width="9.3320" customWidth="1"/>
    <col min="9" max="9" width="16.0000" customWidth="1"/>
    <col min="10" max="10" width="15.5547" customWidth="1"/>
    <col min="11" max="11" width="4.3320" customWidth="1"/>
    <col min="12" max="12" width="4.3320" customWidth="1"/>
    <col min="13" max="13" width="4.3320" customWidth="1"/>
    <col min="14" max="14" width="4.3320" customWidth="1"/>
    <col min="15" max="15" width="4.3320" customWidth="1"/>
    <col min="16" max="16" width="13.3320" customWidth="1"/>
    <col min="17" max="17" width="12.4414" customWidth="1"/>
    <col min="18" max="18" width="19.5547" customWidth="1"/>
    <col min="19" max="19" width="4.3320" customWidth="1"/>
    <col min="20" max="20" width="10.7773" customWidth="1"/>
    <col min="21" max="21" width="4.3320" customWidth="1"/>
    <col min="22" max="22" width="4.3320" customWidth="1"/>
    <col min="23" max="23" width="9.554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45.75" hidden="false" customHeight="true" outlineLevel="0" collapsed="false">
      <c r="A1" s="39" t="s">
        <v>34</v>
      </c>
      <c r="B1" s="39"/>
      <c r="C1" s="39"/>
      <c r="D1" s="39"/>
      <c r="E1" s="39"/>
      <c r="F1" s="39"/>
      <c r="G1" s="39"/>
    </row>
    <row r="2" s="44" customFormat="true" ht="24" hidden="false" customHeight="true" outlineLevel="0" collapsed="false">
      <c r="A2" s="40" t="s">
        <v>35</v>
      </c>
      <c r="B2" s="41" t="n">
        <f aca="false">기록지!B4</f>
        <v>0</v>
      </c>
      <c r="C2" s="42" t="s">
        <v>36</v>
      </c>
      <c r="D2" s="42"/>
      <c r="E2" s="42"/>
      <c r="F2" s="43" t="n">
        <f aca="false">기록지!B5</f>
        <v>0</v>
      </c>
      <c r="G2" s="43"/>
    </row>
    <row r="3" s="44" customFormat="true" ht="24" hidden="false" customHeight="true" outlineLevel="0" collapsed="false">
      <c r="A3" s="40" t="s">
        <v>37</v>
      </c>
      <c r="B3" s="45" t="n">
        <f aca="false">기록지!B3</f>
        <v>0</v>
      </c>
      <c r="C3" s="45"/>
      <c r="D3" s="45"/>
      <c r="E3" s="45"/>
      <c r="F3" s="45"/>
      <c r="G3" s="45"/>
    </row>
    <row r="4" s="44" customFormat="true" ht="24" hidden="false" customHeight="true" outlineLevel="0" collapsed="false">
      <c r="A4" s="40" t="s">
        <v>38</v>
      </c>
      <c r="B4" s="45" t="n">
        <f aca="false">기록지!B2</f>
        <v>0</v>
      </c>
      <c r="C4" s="45"/>
      <c r="D4" s="45"/>
      <c r="E4" s="45"/>
      <c r="F4" s="45"/>
      <c r="G4" s="45"/>
    </row>
    <row r="5" s="44" customFormat="true" ht="30" hidden="false" customHeight="true" outlineLevel="0" collapsed="false">
      <c r="A5" s="40" t="s">
        <v>6</v>
      </c>
      <c r="B5" s="46" t="s">
        <v>39</v>
      </c>
      <c r="C5" s="46"/>
      <c r="D5" s="46"/>
      <c r="E5" s="42" t="s">
        <v>40</v>
      </c>
      <c r="F5" s="42"/>
      <c r="G5" s="47" t="s">
        <v>41</v>
      </c>
    </row>
    <row r="6" s="44" customFormat="true" ht="24" hidden="false" customHeight="true" outlineLevel="0" collapsed="false">
      <c r="A6" s="40" t="s">
        <v>42</v>
      </c>
      <c r="B6" s="45" t="n">
        <f aca="false">기록지!B31</f>
        <v>0</v>
      </c>
      <c r="C6" s="45"/>
      <c r="D6" s="45"/>
      <c r="E6" s="45"/>
      <c r="F6" s="45"/>
      <c r="G6" s="45"/>
    </row>
    <row r="7" s="44" customFormat="true" ht="24" hidden="false" customHeight="true" outlineLevel="0" collapsed="false">
      <c r="A7" s="40" t="s">
        <v>43</v>
      </c>
      <c r="B7" s="48" t="e">
        <f aca="false">"일금"&amp;#NAME!(기록지!B9,1)&amp;"원정 ("&amp;TEXT(기록지!B9,"\#,##0--")&amp;" )"</f>
        <v>#NAME?</v>
      </c>
      <c r="C7" s="48"/>
      <c r="D7" s="48"/>
      <c r="E7" s="48"/>
      <c r="F7" s="48"/>
      <c r="G7" s="48"/>
    </row>
    <row r="8" s="44" customFormat="true" ht="23.25" hidden="false" customHeight="true" outlineLevel="0" collapsed="false">
      <c r="A8" s="49" t="s">
        <v>44</v>
      </c>
      <c r="B8" s="50" t="s">
        <v>45</v>
      </c>
      <c r="C8" s="50" t="s">
        <v>46</v>
      </c>
      <c r="D8" s="50" t="s">
        <v>47</v>
      </c>
      <c r="E8" s="50" t="s">
        <v>48</v>
      </c>
      <c r="F8" s="50" t="s">
        <v>49</v>
      </c>
      <c r="G8" s="51" t="s">
        <v>50</v>
      </c>
      <c r="I8" s="52" t="s">
        <v>51</v>
      </c>
      <c r="J8" s="52"/>
      <c r="K8" s="52"/>
    </row>
    <row r="9" s="44" customFormat="true" ht="23.25" hidden="false" customHeight="true" outlineLevel="0" collapsed="false">
      <c r="A9" s="53" t="n">
        <f aca="false">기록지!B6</f>
        <v>0</v>
      </c>
      <c r="B9" s="54" t="s">
        <v>52</v>
      </c>
      <c r="C9" s="54"/>
      <c r="D9" s="55" t="s">
        <v>53</v>
      </c>
      <c r="E9" s="56"/>
      <c r="F9" s="57"/>
      <c r="G9" s="58" t="n">
        <v>81724556</v>
      </c>
    </row>
    <row r="10" s="44" customFormat="true" ht="23.25" hidden="false" customHeight="true" outlineLevel="0" collapsed="false">
      <c r="A10" s="53"/>
      <c r="B10" s="59" t="s">
        <v>54</v>
      </c>
      <c r="C10" s="60"/>
      <c r="D10" s="61" t="s">
        <v>53</v>
      </c>
      <c r="E10" s="61"/>
      <c r="F10" s="62"/>
      <c r="G10" s="58" t="n">
        <v>60508844</v>
      </c>
    </row>
    <row r="11" s="44" customFormat="true" ht="23.25" hidden="false" customHeight="true" outlineLevel="0" collapsed="false">
      <c r="A11" s="53"/>
      <c r="B11" s="59" t="s">
        <v>55</v>
      </c>
      <c r="C11" s="63"/>
      <c r="D11" s="61" t="s">
        <v>53</v>
      </c>
      <c r="E11" s="61"/>
      <c r="F11" s="62"/>
      <c r="G11" s="58" t="n">
        <v>14783817</v>
      </c>
    </row>
    <row r="12" s="44" customFormat="true" ht="23.25" hidden="false" customHeight="true" outlineLevel="0" collapsed="false">
      <c r="A12" s="53"/>
      <c r="B12" s="59" t="s">
        <v>56</v>
      </c>
      <c r="C12" s="63"/>
      <c r="D12" s="61" t="s">
        <v>53</v>
      </c>
      <c r="E12" s="64"/>
      <c r="F12" s="62"/>
      <c r="G12" s="58" t="n">
        <v>13103347</v>
      </c>
      <c r="I12" s="65"/>
    </row>
    <row r="13" s="44" customFormat="true" ht="23.25" hidden="false" customHeight="true" outlineLevel="0" collapsed="false">
      <c r="A13" s="53"/>
      <c r="B13" s="59" t="s">
        <v>57</v>
      </c>
      <c r="C13" s="63"/>
      <c r="D13" s="61" t="s">
        <v>53</v>
      </c>
      <c r="E13" s="66"/>
      <c r="F13" s="62"/>
      <c r="G13" s="58" t="n">
        <v>147492436</v>
      </c>
      <c r="I13" s="65"/>
    </row>
    <row r="14" s="44" customFormat="true" ht="23.25" hidden="false" customHeight="true" outlineLevel="0" collapsed="false">
      <c r="A14" s="53"/>
      <c r="B14" s="59"/>
      <c r="C14" s="63"/>
      <c r="D14" s="61"/>
      <c r="E14" s="61"/>
      <c r="F14" s="62"/>
      <c r="G14" s="58"/>
      <c r="I14" s="65"/>
    </row>
    <row r="15" s="44" customFormat="true" ht="23.25" hidden="false" customHeight="true" outlineLevel="0" collapsed="false">
      <c r="A15" s="53"/>
      <c r="B15" s="59"/>
      <c r="C15" s="63"/>
      <c r="D15" s="61"/>
      <c r="E15" s="61"/>
      <c r="F15" s="62"/>
      <c r="G15" s="58"/>
      <c r="I15" s="65"/>
    </row>
    <row r="16" s="44" customFormat="true" ht="23.25" hidden="false" customHeight="true" outlineLevel="0" collapsed="false">
      <c r="A16" s="53"/>
      <c r="B16" s="59"/>
      <c r="C16" s="63"/>
      <c r="D16" s="61"/>
      <c r="E16" s="61"/>
      <c r="F16" s="62"/>
      <c r="G16" s="58"/>
      <c r="I16" s="65"/>
    </row>
    <row r="17" s="44" customFormat="true" ht="23.25" hidden="false" customHeight="true" outlineLevel="0" collapsed="false">
      <c r="A17" s="53"/>
      <c r="B17" s="59"/>
      <c r="C17" s="63"/>
      <c r="D17" s="61"/>
      <c r="E17" s="61"/>
      <c r="F17" s="62"/>
      <c r="G17" s="58"/>
      <c r="I17" s="65"/>
    </row>
    <row r="18" customFormat="false" ht="23.25" hidden="false" customHeight="true" outlineLevel="0" collapsed="false">
      <c r="A18" s="53"/>
      <c r="B18" s="59"/>
      <c r="C18" s="63"/>
      <c r="D18" s="61"/>
      <c r="E18" s="67"/>
      <c r="F18" s="59"/>
      <c r="G18" s="68"/>
      <c r="I18" s="69" t="s">
        <v>58</v>
      </c>
      <c r="J18" s="70" t="s">
        <v>59</v>
      </c>
    </row>
    <row r="19" customFormat="false" ht="23.25" hidden="false" customHeight="true" outlineLevel="0" collapsed="false">
      <c r="A19" s="53"/>
      <c r="B19" s="71"/>
      <c r="C19" s="72"/>
      <c r="D19" s="61"/>
      <c r="E19" s="73"/>
      <c r="F19" s="71"/>
      <c r="G19" s="74"/>
      <c r="I19" s="69"/>
      <c r="J19" s="70"/>
    </row>
    <row r="20" customFormat="false" ht="23.25" hidden="false" customHeight="true" outlineLevel="0" collapsed="false">
      <c r="A20" s="53"/>
      <c r="B20" s="71"/>
      <c r="C20" s="72"/>
      <c r="D20" s="61"/>
      <c r="E20" s="73"/>
      <c r="F20" s="71"/>
      <c r="G20" s="74"/>
      <c r="I20" s="69"/>
      <c r="J20" s="70"/>
    </row>
    <row r="21" customFormat="false" ht="23.25" hidden="false" customHeight="true" outlineLevel="0" collapsed="false">
      <c r="A21" s="75" t="s">
        <v>60</v>
      </c>
      <c r="B21" s="76"/>
      <c r="C21" s="77"/>
      <c r="D21" s="78"/>
      <c r="E21" s="78"/>
      <c r="F21" s="76"/>
      <c r="G21" s="79" t="n">
        <f aca="false">SUM(G9:G20)</f>
        <v>317613000</v>
      </c>
      <c r="I21" s="80" t="n">
        <v>317613000</v>
      </c>
      <c r="J21" s="81" t="n">
        <f aca="false">I21-G9-G10-G11-G12-G13-G14-G15-G16-G17-G18-G19</f>
        <v>0</v>
      </c>
    </row>
    <row r="22" customFormat="false" ht="8.25" hidden="false" customHeight="true" outlineLevel="0" collapsed="false">
      <c r="A22" s="82"/>
      <c r="B22" s="82"/>
      <c r="C22" s="82"/>
      <c r="D22" s="82"/>
      <c r="E22" s="82"/>
      <c r="F22" s="82"/>
      <c r="G22" s="82"/>
      <c r="I22" s="83"/>
    </row>
    <row r="23" customFormat="false" ht="47.25" hidden="false" customHeight="true" outlineLevel="0" collapsed="false">
      <c r="A23" s="84" t="str">
        <f aca="false">""&amp;기록지!B15&amp;"자로 계약체결한 
"&amp;기록지!B6&amp;"
현장을 위와 같이 인수함."</f>
        <v>자로 계약체결한 
현장을 위와 같이 인수함.</v>
      </c>
      <c r="B23" s="84"/>
      <c r="C23" s="84"/>
      <c r="D23" s="84"/>
      <c r="E23" s="84"/>
      <c r="F23" s="84"/>
      <c r="G23" s="84"/>
      <c r="I23" s="83"/>
    </row>
    <row r="24" customFormat="false" ht="30.75" hidden="false" customHeight="true" outlineLevel="0" collapsed="false">
      <c r="A24" s="85"/>
      <c r="B24" s="86"/>
      <c r="C24" s="86"/>
      <c r="D24" s="86"/>
      <c r="E24" s="86"/>
      <c r="F24" s="86"/>
      <c r="G24" s="87"/>
      <c r="I24" s="83"/>
    </row>
    <row r="25" customFormat="false" ht="21" hidden="false" customHeight="true" outlineLevel="0" collapsed="false">
      <c r="A25" s="88" t="n">
        <f aca="false">기록지!B19</f>
        <v>0</v>
      </c>
      <c r="B25" s="88"/>
      <c r="C25" s="88"/>
      <c r="D25" s="88"/>
      <c r="E25" s="88"/>
      <c r="F25" s="88"/>
      <c r="G25" s="88"/>
      <c r="I25" s="83"/>
    </row>
    <row r="26" customFormat="false" ht="16.5" hidden="false" customHeight="true" outlineLevel="0" collapsed="false">
      <c r="A26" s="89"/>
      <c r="B26" s="90"/>
      <c r="C26" s="91"/>
      <c r="D26" s="91"/>
      <c r="E26" s="91"/>
      <c r="F26" s="90"/>
      <c r="G26" s="92"/>
      <c r="I26" s="83"/>
    </row>
    <row r="27" customFormat="false" ht="21" hidden="false" customHeight="true" outlineLevel="0" collapsed="false">
      <c r="A27" s="89"/>
      <c r="B27" s="90"/>
      <c r="C27" s="93" t="s">
        <v>61</v>
      </c>
      <c r="D27" s="93"/>
      <c r="E27" s="93"/>
      <c r="F27" s="93"/>
      <c r="G27" s="93"/>
      <c r="I27" s="83"/>
    </row>
    <row r="28" customFormat="false" ht="23.25" hidden="false" customHeight="true" outlineLevel="0" collapsed="false">
      <c r="A28" s="89"/>
      <c r="B28" s="90"/>
      <c r="C28" s="90"/>
      <c r="D28" s="94"/>
      <c r="E28" s="90"/>
      <c r="F28" s="90"/>
      <c r="G28" s="92"/>
      <c r="I28" s="83"/>
    </row>
    <row r="29" customFormat="false" ht="56.25" hidden="false" customHeight="true" outlineLevel="0" collapsed="false">
      <c r="A29" s="95" t="str">
        <f aca="false">기록지!B1&amp;" 귀하"</f>
        <v> 귀하</v>
      </c>
      <c r="B29" s="95"/>
      <c r="C29" s="95"/>
      <c r="D29" s="95"/>
      <c r="E29" s="95"/>
      <c r="F29" s="96"/>
      <c r="G29" s="97"/>
      <c r="I29" s="83"/>
    </row>
    <row r="30" customFormat="false" ht="21" hidden="false" customHeight="true" outlineLevel="0" collapsed="false">
      <c r="A30" s="98"/>
      <c r="B30" s="98"/>
      <c r="C30" s="98"/>
      <c r="D30" s="99"/>
      <c r="E30" s="98"/>
      <c r="F30" s="98"/>
      <c r="G30" s="100"/>
      <c r="I30" s="83"/>
    </row>
    <row r="31" customFormat="false" ht="13.5" hidden="false" customHeight="false" outlineLevel="0" collapsed="false">
      <c r="A31" s="98"/>
      <c r="B31" s="98"/>
      <c r="C31" s="98"/>
      <c r="D31" s="99"/>
      <c r="E31" s="98"/>
      <c r="F31" s="98"/>
      <c r="G31" s="100"/>
      <c r="I31" s="83"/>
    </row>
    <row r="32" customFormat="false" ht="13.5" hidden="false" customHeight="false" outlineLevel="0" collapsed="false">
      <c r="A32" s="98"/>
      <c r="B32" s="98"/>
      <c r="C32" s="98"/>
      <c r="D32" s="99"/>
      <c r="E32" s="98"/>
      <c r="F32" s="98"/>
      <c r="G32" s="100"/>
      <c r="I32" s="83"/>
    </row>
    <row r="33" customFormat="false" ht="13.5" hidden="false" customHeight="false" outlineLevel="0" collapsed="false">
      <c r="A33" s="98"/>
      <c r="B33" s="98"/>
      <c r="C33" s="98"/>
      <c r="D33" s="99"/>
      <c r="E33" s="98"/>
      <c r="F33" s="98"/>
      <c r="G33" s="100"/>
      <c r="I33" s="83"/>
    </row>
    <row r="34" customFormat="false" ht="13.5" hidden="false" customHeight="false" outlineLevel="0" collapsed="false">
      <c r="A34" s="98"/>
      <c r="B34" s="98"/>
      <c r="C34" s="98"/>
      <c r="D34" s="99"/>
      <c r="E34" s="98"/>
      <c r="F34" s="98"/>
      <c r="G34" s="100"/>
      <c r="I34" s="83"/>
    </row>
    <row r="35" customFormat="false" ht="13.5" hidden="false" customHeight="false" outlineLevel="0" collapsed="false">
      <c r="A35" s="98"/>
      <c r="B35" s="98"/>
      <c r="C35" s="98"/>
      <c r="D35" s="98"/>
      <c r="E35" s="98"/>
      <c r="F35" s="98"/>
      <c r="G35" s="100"/>
      <c r="I35" s="83"/>
    </row>
    <row r="36" customFormat="false" ht="13.5" hidden="false" customHeight="false" outlineLevel="0" collapsed="false">
      <c r="A36" s="98"/>
      <c r="B36" s="98"/>
      <c r="C36" s="98"/>
      <c r="D36" s="98"/>
      <c r="E36" s="98"/>
      <c r="F36" s="98"/>
      <c r="G36" s="100"/>
      <c r="I36" s="83"/>
    </row>
    <row r="37" customFormat="false" ht="13.5" hidden="false" customHeight="false" outlineLevel="0" collapsed="false">
      <c r="A37" s="98"/>
      <c r="B37" s="98"/>
      <c r="C37" s="98"/>
      <c r="D37" s="98"/>
      <c r="E37" s="98"/>
      <c r="F37" s="98"/>
      <c r="G37" s="100"/>
      <c r="I37" s="83"/>
    </row>
    <row r="38" customFormat="false" ht="13.5" hidden="false" customHeight="false" outlineLevel="0" collapsed="false">
      <c r="A38" s="98"/>
      <c r="B38" s="98"/>
      <c r="C38" s="98"/>
      <c r="D38" s="98"/>
      <c r="E38" s="98"/>
      <c r="F38" s="98"/>
      <c r="G38" s="100"/>
      <c r="I38" s="83"/>
    </row>
    <row r="39" customFormat="false" ht="13.5" hidden="false" customHeight="false" outlineLevel="0" collapsed="false">
      <c r="A39" s="98"/>
      <c r="B39" s="98"/>
      <c r="C39" s="98"/>
      <c r="D39" s="98"/>
      <c r="E39" s="98"/>
      <c r="F39" s="98"/>
      <c r="G39" s="100"/>
      <c r="I39" s="83"/>
    </row>
    <row r="40" customFormat="false" ht="13.5" hidden="false" customHeight="false" outlineLevel="0" collapsed="false">
      <c r="G40" s="101"/>
      <c r="I40" s="83"/>
    </row>
    <row r="41" customFormat="false" ht="13.5" hidden="false" customHeight="false" outlineLevel="0" collapsed="false">
      <c r="G41" s="101"/>
      <c r="I41" s="83"/>
    </row>
    <row r="42" customFormat="false" ht="13.5" hidden="false" customHeight="false" outlineLevel="0" collapsed="false">
      <c r="G42" s="101"/>
      <c r="I42" s="83"/>
    </row>
    <row r="43" customFormat="false" ht="13.5" hidden="false" customHeight="false" outlineLevel="0" collapsed="false">
      <c r="G43" s="101"/>
      <c r="I43" s="83"/>
    </row>
    <row r="44" customFormat="false" ht="13.5" hidden="false" customHeight="false" outlineLevel="0" collapsed="false">
      <c r="G44" s="101"/>
      <c r="I44" s="83"/>
    </row>
    <row r="45" customFormat="false" ht="13.5" hidden="false" customHeight="false" outlineLevel="0" collapsed="false">
      <c r="G45" s="101"/>
      <c r="I45" s="83"/>
    </row>
    <row r="46" customFormat="false" ht="13.5" hidden="false" customHeight="false" outlineLevel="0" collapsed="false">
      <c r="I46" s="83"/>
    </row>
    <row r="47" customFormat="false" ht="13.5" hidden="false" customHeight="false" outlineLevel="0" collapsed="false">
      <c r="I47" s="83"/>
    </row>
    <row r="48" customFormat="false" ht="13.5" hidden="false" customHeight="false" outlineLevel="0" collapsed="false">
      <c r="I48" s="83"/>
    </row>
    <row r="49" customFormat="false" ht="13.5" hidden="false" customHeight="false" outlineLevel="0" collapsed="false">
      <c r="I49" s="83"/>
    </row>
    <row r="50" customFormat="false" ht="13.5" hidden="false" customHeight="false" outlineLevel="0" collapsed="false">
      <c r="I50" s="83"/>
    </row>
    <row r="51" customFormat="false" ht="13.5" hidden="false" customHeight="false" outlineLevel="0" collapsed="false">
      <c r="I51" s="83"/>
    </row>
    <row r="52" customFormat="false" ht="13.5" hidden="false" customHeight="false" outlineLevel="0" collapsed="false">
      <c r="I52" s="83"/>
    </row>
    <row r="53" customFormat="false" ht="13.5" hidden="false" customHeight="false" outlineLevel="0" collapsed="false">
      <c r="I53" s="83"/>
    </row>
    <row r="54" customFormat="false" ht="13.5" hidden="false" customHeight="false" outlineLevel="0" collapsed="false">
      <c r="I54" s="83"/>
    </row>
    <row r="55" customFormat="false" ht="13.5" hidden="false" customHeight="false" outlineLevel="0" collapsed="false">
      <c r="I55" s="83"/>
    </row>
    <row r="56" customFormat="false" ht="13.5" hidden="false" customHeight="false" outlineLevel="0" collapsed="false">
      <c r="I56" s="83"/>
    </row>
    <row r="57" customFormat="false" ht="13.5" hidden="false" customHeight="false" outlineLevel="0" collapsed="false">
      <c r="I57" s="83"/>
    </row>
    <row r="58" customFormat="false" ht="13.5" hidden="false" customHeight="false" outlineLevel="0" collapsed="false">
      <c r="I58" s="83"/>
    </row>
    <row r="59" customFormat="false" ht="13.5" hidden="false" customHeight="false" outlineLevel="0" collapsed="false">
      <c r="I59" s="83"/>
    </row>
  </sheetData>
  <mergeCells count="15">
    <mergeCell ref="A1:G1"/>
    <mergeCell ref="C2:E2"/>
    <mergeCell ref="F2:G2"/>
    <mergeCell ref="B3:G3"/>
    <mergeCell ref="B4:G4"/>
    <mergeCell ref="B5:D5"/>
    <mergeCell ref="E5:F5"/>
    <mergeCell ref="B6:G6"/>
    <mergeCell ref="B7:G7"/>
    <mergeCell ref="A9:A20"/>
    <mergeCell ref="A22:G22"/>
    <mergeCell ref="A23:G23"/>
    <mergeCell ref="A25:G25"/>
    <mergeCell ref="C27:G27"/>
    <mergeCell ref="A29:E29"/>
  </mergeCells>
  <printOptions headings="false" gridLines="false" gridLinesSet="true" horizontalCentered="false" verticalCentered="false"/>
  <pageMargins left="0.6" right="0.259722222222222" top="1.25" bottom="0.5" header="0.511811023622047" footer="0.511811023622047"/>
  <pageSetup paperSize="9" scale="95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selection pane="topLeft" activeCell="A2" activeCellId="0" sqref="A2:Z2"/>
    </sheetView>
  </sheetViews>
  <sheetFormatPr defaultColWidth="2.7773" defaultRowHeight="20.1" zeroHeight="false" outlineLevelRow="0" outlineLevelCol="0"/>
  <cols>
    <col min="1" max="1" width="2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4.4414" customWidth="1"/>
    <col min="7" max="7" width="3.5547" customWidth="1"/>
    <col min="8" max="8" width="6.1094" customWidth="1"/>
    <col min="9" max="9" width="2.7773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5.0000" customWidth="1"/>
    <col min="27" max="27" width="2.7773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7.25" hidden="false" customHeight="true" outlineLevel="0" collapsed="false">
      <c r="A1" s="103"/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</row>
    <row r="2" customFormat="false" ht="33" hidden="false" customHeight="true" outlineLevel="0" collapsed="false">
      <c r="A2" s="107" t="s">
        <v>62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</row>
    <row r="3" customFormat="false" ht="9.95" hidden="false" customHeight="true" outlineLevel="0" collapsed="false">
      <c r="A3" s="108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10"/>
    </row>
    <row r="4" customFormat="false" ht="24" hidden="false" customHeight="true" outlineLevel="0" collapsed="false">
      <c r="A4" s="111"/>
      <c r="B4" s="112"/>
      <c r="C4" s="113"/>
      <c r="D4" s="113"/>
      <c r="E4" s="113"/>
      <c r="F4" s="113"/>
      <c r="G4" s="113"/>
      <c r="H4" s="113"/>
      <c r="I4" s="114" t="s">
        <v>63</v>
      </c>
      <c r="J4" s="114"/>
      <c r="K4" s="114"/>
      <c r="L4" s="114"/>
      <c r="M4" s="115" t="s">
        <v>64</v>
      </c>
      <c r="N4" s="599" t="n">
        <f aca="false">기록지!B20</f>
        <v>0</v>
      </c>
      <c r="O4" s="599"/>
      <c r="P4" s="599"/>
      <c r="Q4" s="599"/>
      <c r="R4" s="599"/>
      <c r="S4" s="115"/>
      <c r="T4" s="117" t="s">
        <v>65</v>
      </c>
      <c r="U4" s="117"/>
      <c r="V4" s="118" t="str">
        <f aca="false">기록지!B21&amp;"  (인)"</f>
        <v>  (인)</v>
      </c>
      <c r="W4" s="118"/>
      <c r="X4" s="118"/>
      <c r="Y4" s="118"/>
      <c r="Z4" s="118"/>
    </row>
    <row r="5" customFormat="false" ht="24" hidden="false" customHeight="true" outlineLevel="0" collapsed="false">
      <c r="A5" s="111"/>
      <c r="B5" s="112"/>
      <c r="C5" s="113"/>
      <c r="D5" s="113"/>
      <c r="E5" s="113"/>
      <c r="F5" s="113"/>
      <c r="G5" s="113"/>
      <c r="H5" s="113"/>
      <c r="I5" s="114" t="s">
        <v>66</v>
      </c>
      <c r="J5" s="114"/>
      <c r="K5" s="114"/>
      <c r="L5" s="114"/>
      <c r="M5" s="115"/>
      <c r="N5" s="599"/>
      <c r="O5" s="599"/>
      <c r="P5" s="599"/>
      <c r="Q5" s="599"/>
      <c r="R5" s="599"/>
      <c r="S5" s="115"/>
      <c r="T5" s="117" t="s">
        <v>65</v>
      </c>
      <c r="U5" s="117"/>
      <c r="V5" s="118" t="s">
        <v>67</v>
      </c>
      <c r="W5" s="118"/>
      <c r="X5" s="118"/>
      <c r="Y5" s="118"/>
      <c r="Z5" s="118"/>
      <c r="AE5" s="0"/>
    </row>
    <row r="6" customFormat="false" ht="9.95" hidden="false" customHeight="true" outlineLevel="0" collapsed="false">
      <c r="A6" s="111"/>
      <c r="B6" s="119"/>
      <c r="C6" s="113"/>
      <c r="D6" s="113"/>
      <c r="E6" s="113"/>
      <c r="F6" s="113"/>
      <c r="G6" s="113"/>
      <c r="H6" s="113"/>
      <c r="I6" s="113"/>
      <c r="J6" s="113"/>
      <c r="K6" s="113"/>
      <c r="L6" s="120"/>
      <c r="M6" s="120"/>
      <c r="N6" s="120"/>
      <c r="O6" s="120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21"/>
    </row>
    <row r="7" s="126" customFormat="true" ht="30" hidden="false" customHeight="true" outlineLevel="0" collapsed="false">
      <c r="A7" s="600" t="s">
        <v>68</v>
      </c>
      <c r="B7" s="600"/>
      <c r="C7" s="600"/>
      <c r="D7" s="600"/>
      <c r="E7" s="600"/>
      <c r="F7" s="123" t="n">
        <f aca="false">기록지!B6</f>
        <v>0</v>
      </c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4" t="s">
        <v>8</v>
      </c>
      <c r="V7" s="124"/>
      <c r="W7" s="124"/>
      <c r="X7" s="125" t="n">
        <f aca="false">기록지!B8</f>
        <v>0</v>
      </c>
      <c r="Y7" s="125"/>
      <c r="Z7" s="125"/>
    </row>
    <row r="8" s="126" customFormat="true" ht="30" hidden="false" customHeight="true" outlineLevel="0" collapsed="false">
      <c r="A8" s="600" t="s">
        <v>69</v>
      </c>
      <c r="B8" s="600"/>
      <c r="C8" s="600"/>
      <c r="D8" s="600"/>
      <c r="E8" s="600"/>
      <c r="F8" s="127" t="n">
        <f aca="false">기록지!B31</f>
        <v>0</v>
      </c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 s="126" customFormat="true" ht="30" hidden="false" customHeight="true" outlineLevel="0" collapsed="false">
      <c r="A9" s="600" t="s">
        <v>70</v>
      </c>
      <c r="B9" s="600"/>
      <c r="C9" s="600"/>
      <c r="D9" s="600"/>
      <c r="E9" s="600"/>
      <c r="F9" s="601" t="s">
        <v>71</v>
      </c>
      <c r="G9" s="601"/>
      <c r="H9" s="601"/>
      <c r="I9" s="127" t="e">
        <f aca="false">"일금"&amp;#NAME!(기록지!B13,1)&amp;"원정("&amp;TEXT(기록지!B13,"\#,##0")&amp;" )"</f>
        <v>#NAME?</v>
      </c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9"/>
    </row>
    <row r="10" s="126" customFormat="true" ht="30" hidden="false" customHeight="true" outlineLevel="0" collapsed="false">
      <c r="A10" s="600"/>
      <c r="B10" s="600"/>
      <c r="C10" s="600"/>
      <c r="D10" s="600"/>
      <c r="E10" s="600"/>
      <c r="F10" s="602" t="s">
        <v>72</v>
      </c>
      <c r="G10" s="602"/>
      <c r="H10" s="602"/>
      <c r="I10" s="131" t="e">
        <f aca="false">"일금"&amp;#NAME!(기록지!B9,1)&amp;"원정("&amp;TEXT(기록지!B9,"\#,##0")&amp;" )"</f>
        <v>#NAME?</v>
      </c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29"/>
    </row>
    <row r="11" s="126" customFormat="true" ht="30" hidden="false" customHeight="true" outlineLevel="0" collapsed="false">
      <c r="A11" s="600"/>
      <c r="B11" s="600"/>
      <c r="C11" s="600"/>
      <c r="D11" s="600"/>
      <c r="E11" s="600"/>
      <c r="F11" s="601" t="s">
        <v>73</v>
      </c>
      <c r="G11" s="601"/>
      <c r="H11" s="601"/>
      <c r="I11" s="127" t="e">
        <f aca="false">"일금"&amp;#NAME!(기록지!B10,1)&amp;"원정("&amp;TEXT(기록지!B10,"\#,##0--")&amp;" )"</f>
        <v>#NAME?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9"/>
    </row>
    <row r="12" s="126" customFormat="true" ht="30" hidden="false" customHeight="true" outlineLevel="0" collapsed="false">
      <c r="A12" s="600" t="s">
        <v>74</v>
      </c>
      <c r="B12" s="600"/>
      <c r="C12" s="600"/>
      <c r="D12" s="600"/>
      <c r="E12" s="600"/>
      <c r="F12" s="132" t="n">
        <f aca="false">기록지!B15</f>
        <v>0</v>
      </c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29"/>
    </row>
    <row r="13" s="126" customFormat="true" ht="30" hidden="false" customHeight="true" outlineLevel="0" collapsed="false">
      <c r="A13" s="600" t="s">
        <v>75</v>
      </c>
      <c r="B13" s="600"/>
      <c r="C13" s="600"/>
      <c r="D13" s="600"/>
      <c r="E13" s="600"/>
      <c r="F13" s="132" t="n">
        <f aca="false">기록지!B17</f>
        <v>0</v>
      </c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29"/>
    </row>
    <row r="14" s="126" customFormat="true" ht="30" hidden="false" customHeight="true" outlineLevel="0" collapsed="false">
      <c r="A14" s="600" t="s">
        <v>76</v>
      </c>
      <c r="B14" s="600"/>
      <c r="C14" s="600"/>
      <c r="D14" s="600"/>
      <c r="E14" s="600"/>
      <c r="F14" s="132" t="n">
        <f aca="false">기록지!B18</f>
        <v>0</v>
      </c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="136" customFormat="true" ht="9.75" hidden="false" customHeight="true" outlineLevel="0" collapsed="false">
      <c r="A15" s="111"/>
      <c r="B15" s="133"/>
      <c r="C15" s="603"/>
      <c r="D15" s="603"/>
      <c r="E15" s="603"/>
      <c r="F15" s="603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13"/>
      <c r="S15" s="113"/>
      <c r="T15" s="113"/>
      <c r="U15" s="113"/>
      <c r="V15" s="113"/>
      <c r="W15" s="113"/>
      <c r="X15" s="113"/>
      <c r="Y15" s="113"/>
      <c r="Z15" s="121"/>
    </row>
    <row r="16" s="126" customFormat="true" ht="50.25" hidden="false" customHeight="true" outlineLevel="0" collapsed="false">
      <c r="A16" s="137"/>
      <c r="B16" s="138" t="s">
        <v>77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9"/>
      <c r="AA16" s="129"/>
    </row>
    <row r="17" s="126" customFormat="true" ht="18.95" hidden="false" customHeight="true" outlineLevel="0" collapsed="false">
      <c r="A17" s="140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2"/>
    </row>
    <row r="18" s="126" customFormat="true" ht="18.95" hidden="false" customHeight="true" outlineLevel="0" collapsed="false">
      <c r="A18" s="143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4"/>
      <c r="T18" s="144"/>
      <c r="U18" s="144"/>
      <c r="V18" s="144"/>
      <c r="W18" s="144"/>
      <c r="X18" s="144"/>
      <c r="Y18" s="144"/>
      <c r="Z18" s="145"/>
    </row>
    <row r="19" s="126" customFormat="true" ht="20.1" hidden="false" customHeight="true" outlineLevel="0" collapsed="false">
      <c r="A19" s="143"/>
      <c r="B19" s="146" t="n">
        <f aca="false">기록지!B19</f>
        <v>0</v>
      </c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5"/>
    </row>
    <row r="20" customFormat="false" ht="18.95" hidden="false" customHeight="true" outlineLevel="0" collapsed="false">
      <c r="A20" s="111"/>
      <c r="B20" s="119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21"/>
    </row>
    <row r="21" customFormat="false" ht="18.95" hidden="false" customHeight="true" outlineLevel="0" collapsed="false">
      <c r="A21" s="111"/>
      <c r="B21" s="119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21"/>
    </row>
    <row r="22" customFormat="false" ht="20.1" hidden="false" customHeight="true" outlineLevel="0" collapsed="false">
      <c r="A22" s="111"/>
      <c r="B22" s="113"/>
      <c r="C22" s="113"/>
      <c r="D22" s="113"/>
      <c r="E22" s="113"/>
      <c r="F22" s="113"/>
      <c r="G22" s="113"/>
      <c r="H22" s="113"/>
      <c r="I22" s="113"/>
      <c r="J22" s="604" t="s">
        <v>78</v>
      </c>
      <c r="K22" s="604"/>
      <c r="L22" s="604"/>
      <c r="M22" s="604"/>
      <c r="N22" s="604"/>
      <c r="O22" s="604"/>
      <c r="P22" s="148" t="n">
        <f aca="false">기록지!B3</f>
        <v>0</v>
      </c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customFormat="false" ht="20.1" hidden="false" customHeight="true" outlineLevel="0" collapsed="false">
      <c r="A23" s="111"/>
      <c r="B23" s="119"/>
      <c r="C23" s="113"/>
      <c r="D23" s="113"/>
      <c r="E23" s="113"/>
      <c r="F23" s="113"/>
      <c r="G23" s="113"/>
      <c r="H23" s="113"/>
      <c r="I23" s="113"/>
      <c r="J23" s="604" t="s">
        <v>79</v>
      </c>
      <c r="K23" s="604"/>
      <c r="L23" s="604"/>
      <c r="M23" s="604"/>
      <c r="N23" s="604"/>
      <c r="O23" s="604"/>
      <c r="P23" s="148" t="n">
        <f aca="false">기록지!B2</f>
        <v>0</v>
      </c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customFormat="false" ht="20.1" hidden="false" customHeight="true" outlineLevel="0" collapsed="false">
      <c r="A24" s="111"/>
      <c r="B24" s="119"/>
      <c r="C24" s="113"/>
      <c r="D24" s="113"/>
      <c r="E24" s="113"/>
      <c r="F24" s="113"/>
      <c r="G24" s="113"/>
      <c r="H24" s="113"/>
      <c r="I24" s="113"/>
      <c r="J24" s="604" t="s">
        <v>80</v>
      </c>
      <c r="K24" s="604"/>
      <c r="L24" s="604"/>
      <c r="M24" s="604"/>
      <c r="N24" s="604"/>
      <c r="O24" s="604"/>
      <c r="P24" s="149" t="n">
        <f aca="false">기록지!B5</f>
        <v>0</v>
      </c>
      <c r="Q24" s="149"/>
      <c r="R24" s="149"/>
      <c r="S24" s="149"/>
      <c r="T24" s="149"/>
      <c r="U24" s="149"/>
      <c r="V24" s="149"/>
      <c r="W24" s="149"/>
      <c r="X24" s="149"/>
      <c r="Y24" s="149"/>
      <c r="Z24" s="149"/>
    </row>
    <row r="25" customFormat="false" ht="20.1" hidden="false" customHeight="true" outlineLevel="0" collapsed="false">
      <c r="A25" s="111"/>
      <c r="B25" s="119"/>
      <c r="C25" s="113"/>
      <c r="D25" s="113"/>
      <c r="E25" s="113"/>
      <c r="F25" s="113"/>
      <c r="G25" s="113"/>
      <c r="H25" s="113"/>
      <c r="I25" s="113"/>
      <c r="J25" s="604" t="s">
        <v>81</v>
      </c>
      <c r="K25" s="604"/>
      <c r="L25" s="604"/>
      <c r="M25" s="604"/>
      <c r="N25" s="604"/>
      <c r="O25" s="604"/>
      <c r="P25" s="150" t="str">
        <f aca="false">기록지!B4&amp;"  (인)"</f>
        <v>  (인)</v>
      </c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 customFormat="false" ht="31.5" hidden="false" customHeight="true" outlineLevel="0" collapsed="false">
      <c r="A26" s="111"/>
      <c r="B26" s="119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21"/>
    </row>
    <row r="27" customFormat="false" ht="18" hidden="false" customHeight="true" outlineLevel="0" collapsed="false">
      <c r="A27" s="111"/>
      <c r="B27" s="119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21"/>
    </row>
    <row r="28" s="155" customFormat="true" ht="11.25" hidden="false" customHeight="true" outlineLevel="0" collapsed="false">
      <c r="A28" s="151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3"/>
      <c r="S28" s="153"/>
      <c r="T28" s="153"/>
      <c r="U28" s="153"/>
      <c r="V28" s="153"/>
      <c r="W28" s="153"/>
      <c r="X28" s="153"/>
      <c r="Y28" s="153"/>
      <c r="Z28" s="154"/>
    </row>
    <row r="29" customFormat="false" ht="28.5" hidden="false" customHeight="true" outlineLevel="0" collapsed="false">
      <c r="A29" s="156"/>
      <c r="B29" s="157" t="str">
        <f aca="false">기록지!B1&amp;" 귀하"</f>
        <v> 귀하</v>
      </c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8"/>
    </row>
    <row r="30" customFormat="false" ht="20.1" hidden="false" customHeight="true" outlineLevel="0" collapsed="false">
      <c r="A30" s="159"/>
      <c r="B30" s="160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1"/>
    </row>
  </sheetData>
  <mergeCells count="40">
    <mergeCell ref="A2:Z2"/>
    <mergeCell ref="I4:L4"/>
    <mergeCell ref="N4:R4"/>
    <mergeCell ref="T4:U4"/>
    <mergeCell ref="V4:Z4"/>
    <mergeCell ref="I5:L5"/>
    <mergeCell ref="N5:R5"/>
    <mergeCell ref="T5:U5"/>
    <mergeCell ref="V5:Z5"/>
    <mergeCell ref="A7:E7"/>
    <mergeCell ref="F7:T7"/>
    <mergeCell ref="U7:W7"/>
    <mergeCell ref="X7:Z7"/>
    <mergeCell ref="A8:E8"/>
    <mergeCell ref="F8:Z8"/>
    <mergeCell ref="A9:E11"/>
    <mergeCell ref="F9:H9"/>
    <mergeCell ref="I9:Z9"/>
    <mergeCell ref="F10:H10"/>
    <mergeCell ref="I10:Z10"/>
    <mergeCell ref="F11:H11"/>
    <mergeCell ref="I11:Z11"/>
    <mergeCell ref="A12:E12"/>
    <mergeCell ref="F12:Z12"/>
    <mergeCell ref="A13:E13"/>
    <mergeCell ref="F13:Z13"/>
    <mergeCell ref="A14:E14"/>
    <mergeCell ref="F14:Z14"/>
    <mergeCell ref="B16:Y16"/>
    <mergeCell ref="B19:Y19"/>
    <mergeCell ref="J22:O22"/>
    <mergeCell ref="P22:Z22"/>
    <mergeCell ref="J23:O23"/>
    <mergeCell ref="P23:Z23"/>
    <mergeCell ref="J24:O24"/>
    <mergeCell ref="P24:Z24"/>
    <mergeCell ref="J25:O25"/>
    <mergeCell ref="P25:Z25"/>
    <mergeCell ref="B28:Q28"/>
    <mergeCell ref="B29:Y29"/>
  </mergeCells>
  <printOptions headings="false" gridLines="false" gridLinesSet="true" horizontalCentered="true" verticalCentered="true"/>
  <pageMargins left="0.669444444444445" right="0.590277777777778" top="1.10208333333333" bottom="0.7875" header="0.511811023622047" footer="0.511811023622047"/>
  <pageSetup paperSize="9" scale="96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9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"/>
    </sheetView>
  </sheetViews>
  <sheetFormatPr defaultColWidth="2.7773" defaultRowHeight="20.1" zeroHeight="false" outlineLevelRow="0" outlineLevelCol="0"/>
  <cols>
    <col min="1" max="1" width="4.7773" customWidth="1"/>
    <col min="2" max="2" width="2.7773" customWidth="1"/>
    <col min="3" max="3" width="2.7773" customWidth="1"/>
    <col min="4" max="4" width="2.7773" customWidth="1"/>
    <col min="5" max="5" width="4.4414" customWidth="1"/>
    <col min="6" max="6" width="3.5547" customWidth="1"/>
    <col min="7" max="7" width="6.1094" customWidth="1"/>
    <col min="8" max="8" width="2.7773" customWidth="1"/>
    <col min="9" max="9" width="2.7773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0.2188" customWidth="1"/>
    <col min="19" max="19" width="3.2188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6.8867" customWidth="1"/>
    <col min="25" max="25" width="2.7773" customWidth="1"/>
    <col min="26" max="26" width="2.7773" customWidth="1"/>
    <col min="27" max="27" width="2.7773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59.3320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7.25" hidden="false" customHeight="true" outlineLevel="0" collapsed="false">
      <c r="A1" s="162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6"/>
    </row>
    <row r="2" customFormat="false" ht="33" hidden="false" customHeight="true" outlineLevel="0" collapsed="false">
      <c r="A2" s="107" t="s">
        <v>82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</row>
    <row r="3" customFormat="false" ht="12" hidden="false" customHeight="true" outlineLevel="0" collapsed="false">
      <c r="A3" s="163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21"/>
    </row>
    <row r="4" customFormat="false" ht="13.5" hidden="false" customHeight="true" outlineLevel="0" collapsed="false">
      <c r="A4" s="164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21"/>
    </row>
    <row r="5" s="126" customFormat="true" ht="30" hidden="false" customHeight="true" outlineLevel="0" collapsed="false">
      <c r="A5" s="605" t="s">
        <v>68</v>
      </c>
      <c r="B5" s="605"/>
      <c r="C5" s="605"/>
      <c r="D5" s="605"/>
      <c r="E5" s="123" t="n">
        <f aca="false">착공계!F7</f>
        <v>0</v>
      </c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4" t="s">
        <v>8</v>
      </c>
      <c r="T5" s="124"/>
      <c r="U5" s="124"/>
      <c r="V5" s="166" t="n">
        <f aca="false">기록지!B8</f>
        <v>0</v>
      </c>
      <c r="W5" s="166"/>
      <c r="X5" s="166"/>
      <c r="AF5" s="167" t="s">
        <v>83</v>
      </c>
    </row>
    <row r="6" s="126" customFormat="true" ht="30" hidden="false" customHeight="true" outlineLevel="0" collapsed="false">
      <c r="A6" s="605" t="s">
        <v>69</v>
      </c>
      <c r="B6" s="605"/>
      <c r="C6" s="605"/>
      <c r="D6" s="605"/>
      <c r="E6" s="127" t="n">
        <f aca="false">기록지!B31</f>
        <v>0</v>
      </c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</row>
    <row r="7" s="126" customFormat="true" ht="30" hidden="false" customHeight="true" outlineLevel="0" collapsed="false">
      <c r="A7" s="605" t="s">
        <v>27</v>
      </c>
      <c r="B7" s="605"/>
      <c r="C7" s="605"/>
      <c r="D7" s="605"/>
      <c r="E7" s="601" t="s">
        <v>84</v>
      </c>
      <c r="F7" s="601"/>
      <c r="G7" s="601"/>
      <c r="H7" s="168" t="n">
        <f aca="false">기록지!B27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29"/>
    </row>
    <row r="8" s="126" customFormat="true" ht="30" hidden="false" customHeight="true" outlineLevel="0" collapsed="false">
      <c r="A8" s="605"/>
      <c r="B8" s="605"/>
      <c r="C8" s="605"/>
      <c r="D8" s="605"/>
      <c r="E8" s="601" t="s">
        <v>85</v>
      </c>
      <c r="F8" s="601"/>
      <c r="G8" s="601"/>
      <c r="H8" s="168" t="n">
        <f aca="false">기록지!B26</f>
        <v>0</v>
      </c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29"/>
    </row>
    <row r="9" s="126" customFormat="true" ht="30" hidden="false" customHeight="true" outlineLevel="0" collapsed="false">
      <c r="A9" s="605"/>
      <c r="B9" s="605"/>
      <c r="C9" s="605"/>
      <c r="D9" s="605"/>
      <c r="E9" s="601" t="s">
        <v>86</v>
      </c>
      <c r="F9" s="601"/>
      <c r="G9" s="601"/>
      <c r="H9" s="168" t="n">
        <f aca="false">기록지!B25</f>
        <v>0</v>
      </c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29"/>
    </row>
    <row r="10" s="126" customFormat="true" ht="30" hidden="false" customHeight="true" outlineLevel="0" collapsed="false">
      <c r="A10" s="605"/>
      <c r="B10" s="605"/>
      <c r="C10" s="605"/>
      <c r="D10" s="605"/>
      <c r="E10" s="601" t="s">
        <v>30</v>
      </c>
      <c r="F10" s="601"/>
      <c r="G10" s="601"/>
      <c r="H10" s="168" t="n">
        <f aca="false">기록지!B28</f>
        <v>0</v>
      </c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29"/>
    </row>
    <row r="11" s="126" customFormat="true" ht="30" hidden="false" customHeight="true" outlineLevel="0" collapsed="false">
      <c r="A11" s="605"/>
      <c r="B11" s="605"/>
      <c r="C11" s="605"/>
      <c r="D11" s="605"/>
      <c r="E11" s="601" t="s">
        <v>87</v>
      </c>
      <c r="F11" s="601"/>
      <c r="G11" s="601"/>
      <c r="H11" s="168" t="n">
        <f aca="false">기록지!B24</f>
        <v>0</v>
      </c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29"/>
    </row>
    <row r="12" s="126" customFormat="true" ht="27" hidden="false" customHeight="true" outlineLevel="0" collapsed="false">
      <c r="A12" s="140"/>
      <c r="B12" s="606"/>
      <c r="C12" s="606"/>
      <c r="D12" s="606"/>
      <c r="E12" s="606"/>
      <c r="F12" s="141"/>
      <c r="G12" s="607"/>
      <c r="H12" s="607"/>
      <c r="I12" s="607"/>
      <c r="J12" s="607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2"/>
    </row>
    <row r="13" s="136" customFormat="true" ht="9.75" hidden="false" customHeight="true" outlineLevel="0" collapsed="false">
      <c r="A13" s="173"/>
      <c r="B13" s="603"/>
      <c r="C13" s="603"/>
      <c r="D13" s="603"/>
      <c r="E13" s="603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13"/>
      <c r="R13" s="113"/>
      <c r="S13" s="113"/>
      <c r="T13" s="113"/>
      <c r="U13" s="113"/>
      <c r="V13" s="113"/>
      <c r="W13" s="113"/>
      <c r="X13" s="121"/>
    </row>
    <row r="14" s="126" customFormat="true" ht="50.25" hidden="false" customHeight="true" outlineLevel="0" collapsed="false">
      <c r="A14" s="137"/>
      <c r="B14" s="174" t="str">
        <f aca="false">"  상기자를  "&amp;기록지!B15&amp;"자 계약한 "&amp;기록지!B6&amp;"의 현장대리인으로 선임하고 본인에게 부여된 현장내의 책임을 대행하도록 하였기에 
현장대리인 선임계를 제출합니다."</f>
        <v>  상기자를  자 계약한 의 현장대리인으로 선임하고 본인에게 부여된 현장내의 책임을 대행하도록 하였기에 
현장대리인 선임계를 제출합니다.</v>
      </c>
      <c r="C14" s="174"/>
      <c r="D14" s="174"/>
      <c r="E14" s="174"/>
      <c r="F14" s="174"/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5"/>
      <c r="Y14" s="129"/>
    </row>
    <row r="15" s="126" customFormat="true" ht="17.25" hidden="false" customHeight="true" outlineLevel="0" collapsed="false">
      <c r="A15" s="176"/>
      <c r="B15" s="174"/>
      <c r="C15" s="174"/>
      <c r="D15" s="174"/>
      <c r="E15" s="174"/>
      <c r="F15" s="174"/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7"/>
    </row>
    <row r="16" s="126" customFormat="true" ht="20.1" hidden="false" customHeight="true" outlineLevel="0" collapsed="false">
      <c r="A16" s="178"/>
      <c r="B16" s="115"/>
      <c r="C16" s="115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80"/>
      <c r="AF16" s="17"/>
      <c r="AG16" s="17"/>
      <c r="AH16" s="144"/>
      <c r="AI16" s="144"/>
      <c r="AJ16" s="144"/>
      <c r="AK16" s="144"/>
      <c r="AL16" s="144"/>
    </row>
    <row r="17" s="126" customFormat="true" ht="20.1" hidden="false" customHeight="true" outlineLevel="0" collapsed="false">
      <c r="A17" s="178"/>
      <c r="B17" s="179"/>
      <c r="C17" s="179"/>
      <c r="D17" s="179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80"/>
    </row>
    <row r="18" s="126" customFormat="true" ht="20.1" hidden="false" customHeight="true" outlineLevel="0" collapsed="false">
      <c r="A18" s="181" t="n">
        <f aca="false">기록지!B19</f>
        <v>0</v>
      </c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1"/>
      <c r="W18" s="181"/>
      <c r="X18" s="181"/>
    </row>
    <row r="19" customFormat="false" ht="25.5" hidden="false" customHeight="true" outlineLevel="0" collapsed="false">
      <c r="A19" s="178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80"/>
    </row>
    <row r="20" customFormat="false" ht="17.25" hidden="false" customHeight="true" outlineLevel="0" collapsed="false">
      <c r="A20" s="164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21"/>
    </row>
    <row r="21" customFormat="false" ht="20.1" hidden="false" customHeight="true" outlineLevel="0" collapsed="false">
      <c r="A21" s="111"/>
      <c r="B21" s="113"/>
      <c r="C21" s="113"/>
      <c r="D21" s="113"/>
      <c r="E21" s="113"/>
      <c r="F21" s="113"/>
      <c r="G21" s="113"/>
      <c r="H21" s="113"/>
      <c r="I21" s="604" t="s">
        <v>78</v>
      </c>
      <c r="J21" s="604"/>
      <c r="K21" s="604"/>
      <c r="L21" s="604"/>
      <c r="M21" s="604"/>
      <c r="N21" s="604"/>
      <c r="O21" s="148" t="n">
        <f aca="false">기록지!B3</f>
        <v>0</v>
      </c>
      <c r="P21" s="148"/>
      <c r="Q21" s="148"/>
      <c r="R21" s="148"/>
      <c r="S21" s="148"/>
      <c r="T21" s="148"/>
      <c r="U21" s="148"/>
      <c r="V21" s="148"/>
      <c r="W21" s="148"/>
      <c r="X21" s="148"/>
    </row>
    <row r="22" customFormat="false" ht="20.1" hidden="false" customHeight="true" outlineLevel="0" collapsed="false">
      <c r="A22" s="164"/>
      <c r="B22" s="113"/>
      <c r="C22" s="113"/>
      <c r="D22" s="113"/>
      <c r="E22" s="113"/>
      <c r="F22" s="113"/>
      <c r="G22" s="113"/>
      <c r="H22" s="113"/>
      <c r="I22" s="604" t="s">
        <v>79</v>
      </c>
      <c r="J22" s="604"/>
      <c r="K22" s="604"/>
      <c r="L22" s="604"/>
      <c r="M22" s="604"/>
      <c r="N22" s="604"/>
      <c r="O22" s="148" t="n">
        <f aca="false">기록지!B2</f>
        <v>0</v>
      </c>
      <c r="P22" s="148"/>
      <c r="Q22" s="148"/>
      <c r="R22" s="148"/>
      <c r="S22" s="148"/>
      <c r="T22" s="148"/>
      <c r="U22" s="148"/>
      <c r="V22" s="148"/>
      <c r="W22" s="148"/>
      <c r="X22" s="148"/>
    </row>
    <row r="23" customFormat="false" ht="20.1" hidden="false" customHeight="true" outlineLevel="0" collapsed="false">
      <c r="A23" s="164"/>
      <c r="B23" s="113"/>
      <c r="C23" s="113"/>
      <c r="D23" s="113"/>
      <c r="E23" s="113"/>
      <c r="F23" s="113"/>
      <c r="G23" s="113"/>
      <c r="H23" s="113"/>
      <c r="I23" s="604" t="s">
        <v>80</v>
      </c>
      <c r="J23" s="604"/>
      <c r="K23" s="604"/>
      <c r="L23" s="604"/>
      <c r="M23" s="604"/>
      <c r="N23" s="604"/>
      <c r="O23" s="149" t="n">
        <f aca="false">기록지!B5</f>
        <v>0</v>
      </c>
      <c r="P23" s="149"/>
      <c r="Q23" s="149"/>
      <c r="R23" s="149"/>
      <c r="S23" s="149"/>
      <c r="T23" s="149"/>
      <c r="U23" s="149"/>
      <c r="V23" s="149"/>
      <c r="W23" s="149"/>
      <c r="X23" s="149"/>
    </row>
    <row r="24" customFormat="false" ht="20.1" hidden="false" customHeight="true" outlineLevel="0" collapsed="false">
      <c r="A24" s="164"/>
      <c r="B24" s="113"/>
      <c r="C24" s="113"/>
      <c r="D24" s="113"/>
      <c r="E24" s="113"/>
      <c r="F24" s="113"/>
      <c r="G24" s="113"/>
      <c r="H24" s="113"/>
      <c r="I24" s="604" t="s">
        <v>81</v>
      </c>
      <c r="J24" s="604"/>
      <c r="K24" s="604"/>
      <c r="L24" s="604"/>
      <c r="M24" s="604"/>
      <c r="N24" s="604"/>
      <c r="O24" s="150" t="str">
        <f aca="false">기록지!B4&amp;"  (인)"</f>
        <v>  (인)</v>
      </c>
      <c r="P24" s="150"/>
      <c r="Q24" s="150"/>
      <c r="R24" s="150"/>
      <c r="S24" s="150"/>
      <c r="T24" s="150"/>
      <c r="U24" s="150"/>
      <c r="V24" s="150"/>
      <c r="W24" s="150"/>
      <c r="X24" s="150"/>
    </row>
    <row r="25" customFormat="false" ht="29.25" hidden="false" customHeight="true" outlineLevel="0" collapsed="false">
      <c r="A25" s="164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21"/>
    </row>
    <row r="26" customFormat="false" ht="29.25" hidden="false" customHeight="true" outlineLevel="0" collapsed="false">
      <c r="A26" s="164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21"/>
    </row>
    <row r="27" s="155" customFormat="true" ht="30.75" hidden="false" customHeight="true" outlineLevel="0" collapsed="false">
      <c r="A27" s="182"/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53"/>
      <c r="R27" s="153"/>
      <c r="S27" s="153"/>
      <c r="T27" s="153"/>
      <c r="U27" s="153"/>
      <c r="V27" s="153"/>
      <c r="W27" s="153"/>
      <c r="X27" s="154"/>
    </row>
    <row r="28" customFormat="false" ht="30" hidden="false" customHeight="true" outlineLevel="0" collapsed="false">
      <c r="A28" s="184" t="str">
        <f aca="false">기록지!B1&amp;" 귀하"</f>
        <v> 귀하</v>
      </c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</row>
    <row r="29" customFormat="false" ht="9.95" hidden="false" customHeight="true" outlineLevel="0" collapsed="false">
      <c r="A29" s="185"/>
      <c r="B29" s="160"/>
      <c r="C29" s="160"/>
      <c r="D29" s="160"/>
      <c r="E29" s="160"/>
      <c r="F29" s="160"/>
      <c r="G29" s="160"/>
      <c r="H29" s="160"/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86"/>
    </row>
  </sheetData>
  <mergeCells count="30">
    <mergeCell ref="A2:X2"/>
    <mergeCell ref="A5:D5"/>
    <mergeCell ref="E5:R5"/>
    <mergeCell ref="S5:U5"/>
    <mergeCell ref="V5:X5"/>
    <mergeCell ref="A6:D6"/>
    <mergeCell ref="E6:X6"/>
    <mergeCell ref="A7:D11"/>
    <mergeCell ref="E7:G7"/>
    <mergeCell ref="H7:X7"/>
    <mergeCell ref="E8:G8"/>
    <mergeCell ref="H8:X8"/>
    <mergeCell ref="E9:G9"/>
    <mergeCell ref="H9:X9"/>
    <mergeCell ref="E10:G10"/>
    <mergeCell ref="H10:X10"/>
    <mergeCell ref="E11:G11"/>
    <mergeCell ref="H11:X11"/>
    <mergeCell ref="B14:W15"/>
    <mergeCell ref="E16:J16"/>
    <mergeCell ref="A18:X18"/>
    <mergeCell ref="I21:N21"/>
    <mergeCell ref="O21:X21"/>
    <mergeCell ref="I22:N22"/>
    <mergeCell ref="O22:X22"/>
    <mergeCell ref="I23:N23"/>
    <mergeCell ref="O23:X23"/>
    <mergeCell ref="I24:N24"/>
    <mergeCell ref="O24:X24"/>
    <mergeCell ref="A28:X28"/>
  </mergeCells>
  <printOptions headings="false" gridLines="false" gridLinesSet="true" horizontalCentered="true" verticalCentered="true"/>
  <pageMargins left="0.669444444444445" right="0.590277777777778" top="1.10208333333333" bottom="0.7875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A17"/>
  <sheetViews>
    <sheetView showFormulas="false" showGridLines="true" showRowColHeaders="true" showZeros="true" rightToLeft="false" tabSelected="false" showOutlineSymbols="true" defaultGridColor="true" view="pageBreakPreview" topLeftCell="A1" colorId="64" zoomScale="85" zoomScaleNormal="100" zoomScalePageLayoutView="85" workbookViewId="0">
      <selection pane="topLeft" activeCell="Z4" activeCellId="0" sqref="Z4"/>
    </sheetView>
  </sheetViews>
  <sheetFormatPr defaultColWidth="8.7100" defaultRowHeight="13.5" zeroHeight="false" outlineLevelRow="0" outlineLevelCol="0"/>
  <cols>
    <col min="1" max="1" width="4.7773" customWidth="1"/>
    <col min="2" max="2" width="2.7773" customWidth="1"/>
    <col min="3" max="3" width="2.7773" customWidth="1"/>
    <col min="4" max="4" width="2.7773" customWidth="1"/>
    <col min="5" max="5" width="4.4414" customWidth="1"/>
    <col min="6" max="6" width="3.5547" customWidth="1"/>
    <col min="7" max="7" width="6.1094" customWidth="1"/>
    <col min="8" max="8" width="2.7773" customWidth="1"/>
    <col min="9" max="9" width="2.7773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4.7773" customWidth="1"/>
    <col min="25" max="25" width="16.2188" customWidth="1"/>
    <col min="26" max="26" width="18.0000" customWidth="1"/>
    <col min="27" max="27" width="30.7773" customWidth="1"/>
  </cols>
  <sheetData>
    <row r="1" customFormat="false" ht="13.5" hidden="false" customHeight="false" outlineLevel="0" collapsed="false">
      <c r="A1" s="187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</row>
    <row r="2" customFormat="false" ht="25.5" hidden="false" customHeight="true" outlineLevel="0" collapsed="false">
      <c r="A2" s="109" t="s">
        <v>88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</row>
    <row r="3" customFormat="false" ht="25.5" hidden="false" customHeight="true" outlineLevel="0" collapsed="false">
      <c r="A3" s="188"/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9" t="s">
        <v>89</v>
      </c>
      <c r="Z3" s="190" t="n">
        <f aca="false">기록지!B24</f>
        <v>0</v>
      </c>
    </row>
    <row r="4" customFormat="false" ht="21.75" hidden="false" customHeight="true" outlineLevel="0" collapsed="false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91"/>
      <c r="Z4" s="192"/>
      <c r="AA4" s="193" t="s">
        <v>90</v>
      </c>
    </row>
    <row r="5" customFormat="false" ht="55.5" hidden="false" customHeight="true" outlineLevel="0" collapsed="false">
      <c r="A5" s="188"/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</row>
    <row r="6" customFormat="false" ht="55.5" hidden="false" customHeight="true" outlineLevel="0" collapsed="false">
      <c r="A6" s="188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</row>
    <row r="7" customFormat="false" ht="55.5" hidden="false" customHeight="true" outlineLevel="0" collapsed="false">
      <c r="A7" s="188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</row>
    <row r="8" customFormat="false" ht="55.5" hidden="false" customHeight="true" outlineLevel="0" collapsed="false">
      <c r="A8" s="188"/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</row>
    <row r="9" customFormat="false" ht="55.5" hidden="false" customHeight="true" outlineLevel="0" collapsed="false">
      <c r="A9" s="188"/>
      <c r="B9" s="188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</row>
    <row r="10" customFormat="false" ht="55.5" hidden="false" customHeight="true" outlineLevel="0" collapsed="false">
      <c r="A10" s="188"/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</row>
    <row r="11" customFormat="false" ht="25.5" hidden="false" customHeight="true" outlineLevel="0" collapsed="false">
      <c r="A11" s="188"/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</row>
    <row r="12" customFormat="false" ht="25.5" hidden="false" customHeight="true" outlineLevel="0" collapsed="false">
      <c r="A12" s="188"/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</row>
    <row r="13" customFormat="false" ht="24.75" hidden="false" customHeight="true" outlineLevel="0" collapsed="false">
      <c r="A13" s="188"/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</row>
    <row r="14" customFormat="false" ht="24.75" hidden="false" customHeight="true" outlineLevel="0" collapsed="false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</row>
    <row r="15" customFormat="false" ht="25.5" hidden="false" customHeight="true" outlineLevel="0" collapsed="false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</row>
    <row r="16" customFormat="false" ht="25.5" hidden="false" customHeight="true" outlineLevel="0" collapsed="false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</row>
    <row r="17" customFormat="false" ht="25.5" hidden="false" customHeight="true" outlineLevel="0" collapsed="false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</row>
  </sheetData>
  <mergeCells count="2">
    <mergeCell ref="A2:X2"/>
    <mergeCell ref="A3:X17"/>
  </mergeCells>
  <dataValidations count="1">
    <dataValidation allowBlank="true" errorStyle="stop" operator="between" showDropDown="false" showErrorMessage="true" showInputMessage="false" sqref="Z4" type="list">
      <formula1>이름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CCFF"/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pageBreakPreview" topLeftCell="A4" colorId="64" zoomScale="40" zoomScaleNormal="100" zoomScalePageLayoutView="40" workbookViewId="0">
      <selection pane="topLeft" activeCell="A8" activeCellId="0" sqref="A8"/>
    </sheetView>
  </sheetViews>
  <sheetFormatPr defaultColWidth="8.7100" defaultRowHeight="13.5" zeroHeight="false" outlineLevelRow="0" outlineLevelCol="0"/>
  <cols>
    <col min="1" max="1" width="56.4414" customWidth="1"/>
    <col min="2" max="2" width="51.7773" customWidth="1"/>
  </cols>
  <sheetData>
    <row r="1" customFormat="false" ht="230.1" hidden="false" customHeight="true" outlineLevel="0" collapsed="false">
      <c r="A1" s="194" t="s">
        <v>91</v>
      </c>
    </row>
    <row r="2" customFormat="false" ht="230.1" hidden="false" customHeight="true" outlineLevel="0" collapsed="false">
      <c r="A2" s="194" t="s">
        <v>92</v>
      </c>
    </row>
    <row r="3" customFormat="false" ht="230.1" hidden="false" customHeight="true" outlineLevel="0" collapsed="false">
      <c r="A3" s="194" t="s">
        <v>93</v>
      </c>
    </row>
    <row r="4" customFormat="false" ht="230.1" hidden="false" customHeight="true" outlineLevel="0" collapsed="false">
      <c r="A4" s="194" t="s">
        <v>94</v>
      </c>
    </row>
    <row r="5" customFormat="false" ht="230.1" hidden="false" customHeight="true" outlineLevel="0" collapsed="false">
      <c r="A5" s="194" t="s">
        <v>95</v>
      </c>
    </row>
    <row r="6" customFormat="false" ht="230.1" hidden="false" customHeight="true" outlineLevel="0" collapsed="false">
      <c r="A6" s="194" t="s">
        <v>96</v>
      </c>
    </row>
    <row r="7" customFormat="false" ht="230.1" hidden="false" customHeight="true" outlineLevel="0" collapsed="false">
      <c r="A7" s="194" t="s">
        <v>97</v>
      </c>
    </row>
    <row r="8" customFormat="false" ht="300" hidden="false" customHeight="true" outlineLevel="0" collapsed="false"/>
    <row r="9" customFormat="false" ht="300" hidden="false" customHeight="true" outlineLevel="0" collapsed="false"/>
    <row r="10" customFormat="false" ht="300" hidden="false" customHeight="true" outlineLevel="0" collapsed="false"/>
    <row r="11" customFormat="false" ht="300" hidden="false" customHeight="true" outlineLevel="0" collapsed="false"/>
    <row r="12" customFormat="false" ht="300" hidden="false" customHeight="true" outlineLevel="0" collapsed="false"/>
    <row r="13" customFormat="false" ht="300" hidden="false" customHeight="true" outlineLevel="0" collapsed="false"/>
    <row r="14" customFormat="false" ht="300" hidden="false" customHeight="true" outlineLevel="0" collapsed="false"/>
    <row r="15" customFormat="false" ht="300" hidden="false" customHeight="true" outlineLevel="0" collapsed="false"/>
    <row r="16" customFormat="false" ht="300" hidden="false" customHeight="true" outlineLevel="0" collapsed="false"/>
    <row r="17" customFormat="false" ht="300" hidden="false" customHeight="true" outlineLevel="0" collapsed="false"/>
    <row r="18" customFormat="false" ht="99.95" hidden="false" customHeight="true" outlineLevel="0" collapsed="false"/>
    <row r="19" customFormat="false" ht="99.95" hidden="false" customHeight="true" outlineLevel="0" collapsed="false"/>
    <row r="20" customFormat="false" ht="99.95" hidden="false" customHeight="true" outlineLevel="0" collapsed="false"/>
    <row r="21" customFormat="false" ht="99.95" hidden="false" customHeight="true" outlineLevel="0" collapsed="false"/>
    <row r="22" customFormat="false" ht="99.9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5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pageBreakPreview" topLeftCell="A1" colorId="64" zoomScale="110" zoomScaleNormal="100" zoomScalePageLayoutView="110" workbookViewId="0">
      <selection pane="topLeft" activeCell="N19" activeCellId="0" sqref="N19"/>
    </sheetView>
  </sheetViews>
  <sheetFormatPr defaultColWidth="8.7100" defaultRowHeight="13.5" zeroHeight="false" outlineLevelRow="0" outlineLevelCol="0"/>
  <cols>
    <col min="1" max="1" width="8.7100" customWidth="1"/>
    <col min="2" max="2" width="8.7100" customWidth="1"/>
    <col min="3" max="3" width="8.7100" customWidth="1"/>
    <col min="4" max="4" width="8.7100" customWidth="1"/>
    <col min="5" max="5" width="8.7100" customWidth="1"/>
    <col min="6" max="6" width="8.7100" customWidth="1"/>
    <col min="7" max="7" width="8.7100" customWidth="1"/>
    <col min="8" max="8" width="8.7100" customWidth="1"/>
    <col min="9" max="9" width="8.7100" customWidth="1"/>
    <col min="10" max="10" width="8.7100" customWidth="1"/>
    <col min="11" max="11" width="8.7100" customWidth="1"/>
    <col min="12" max="12" width="8.7100" customWidth="1"/>
  </cols>
  <sheetData>
    <row r="1" customFormat="false" ht="14.25" hidden="false" customHeight="false" outlineLevel="0" collapsed="false">
      <c r="A1" s="195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7"/>
    </row>
    <row r="2" customFormat="false" ht="13.5" hidden="false" customHeight="false" outlineLevel="0" collapsed="false">
      <c r="A2" s="198"/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200"/>
    </row>
    <row r="3" customFormat="false" ht="13.5" hidden="false" customHeight="false" outlineLevel="0" collapsed="false">
      <c r="A3" s="198"/>
      <c r="B3" s="201" t="n">
        <f aca="false">기록지!B6</f>
        <v>0</v>
      </c>
      <c r="C3" s="201"/>
      <c r="D3" s="201"/>
      <c r="E3" s="201"/>
      <c r="F3" s="201"/>
      <c r="G3" s="201"/>
      <c r="H3" s="201"/>
      <c r="I3" s="201"/>
      <c r="J3" s="201"/>
      <c r="K3" s="201"/>
      <c r="L3" s="200"/>
    </row>
    <row r="4" customFormat="false" ht="13.5" hidden="false" customHeight="false" outlineLevel="0" collapsed="false">
      <c r="A4" s="198"/>
      <c r="B4" s="201"/>
      <c r="C4" s="201"/>
      <c r="D4" s="201"/>
      <c r="E4" s="201"/>
      <c r="F4" s="201"/>
      <c r="G4" s="201"/>
      <c r="H4" s="201"/>
      <c r="I4" s="201"/>
      <c r="J4" s="201"/>
      <c r="K4" s="201"/>
      <c r="L4" s="200"/>
    </row>
    <row r="5" customFormat="false" ht="13.5" hidden="false" customHeight="false" outlineLevel="0" collapsed="false">
      <c r="A5" s="198"/>
      <c r="B5" s="201"/>
      <c r="C5" s="201"/>
      <c r="D5" s="201"/>
      <c r="E5" s="201"/>
      <c r="F5" s="201"/>
      <c r="G5" s="201"/>
      <c r="H5" s="201"/>
      <c r="I5" s="201"/>
      <c r="J5" s="201"/>
      <c r="K5" s="201"/>
      <c r="L5" s="200"/>
    </row>
    <row r="6" customFormat="false" ht="13.5" hidden="false" customHeight="false" outlineLevel="0" collapsed="false">
      <c r="A6" s="198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0"/>
    </row>
    <row r="7" customFormat="false" ht="13.5" hidden="false" customHeight="false" outlineLevel="0" collapsed="false">
      <c r="A7" s="198"/>
      <c r="B7" s="201"/>
      <c r="C7" s="201"/>
      <c r="D7" s="201"/>
      <c r="E7" s="201"/>
      <c r="F7" s="201"/>
      <c r="G7" s="201"/>
      <c r="H7" s="201"/>
      <c r="I7" s="201"/>
      <c r="J7" s="201"/>
      <c r="K7" s="201"/>
      <c r="L7" s="200"/>
    </row>
    <row r="8" customFormat="false" ht="13.5" hidden="false" customHeight="true" outlineLevel="0" collapsed="false">
      <c r="A8" s="198"/>
      <c r="B8" s="199"/>
      <c r="C8" s="202" t="s">
        <v>98</v>
      </c>
      <c r="D8" s="202"/>
      <c r="E8" s="202"/>
      <c r="F8" s="202"/>
      <c r="G8" s="202"/>
      <c r="H8" s="202"/>
      <c r="I8" s="202"/>
      <c r="J8" s="202"/>
      <c r="K8" s="199"/>
      <c r="L8" s="200"/>
    </row>
    <row r="9" customFormat="false" ht="13.5" hidden="false" customHeight="true" outlineLevel="0" collapsed="false">
      <c r="A9" s="198"/>
      <c r="B9" s="199"/>
      <c r="C9" s="202"/>
      <c r="D9" s="202"/>
      <c r="E9" s="202"/>
      <c r="F9" s="202"/>
      <c r="G9" s="202"/>
      <c r="H9" s="202"/>
      <c r="I9" s="202"/>
      <c r="J9" s="202"/>
      <c r="K9" s="199"/>
      <c r="L9" s="200"/>
    </row>
    <row r="10" customFormat="false" ht="13.5" hidden="false" customHeight="true" outlineLevel="0" collapsed="false">
      <c r="A10" s="198"/>
      <c r="B10" s="199"/>
      <c r="C10" s="202"/>
      <c r="D10" s="202"/>
      <c r="E10" s="202"/>
      <c r="F10" s="202"/>
      <c r="G10" s="202"/>
      <c r="H10" s="202"/>
      <c r="I10" s="202"/>
      <c r="J10" s="202"/>
      <c r="K10" s="199"/>
      <c r="L10" s="200"/>
    </row>
    <row r="11" customFormat="false" ht="13.5" hidden="false" customHeight="true" outlineLevel="0" collapsed="false">
      <c r="A11" s="198"/>
      <c r="B11" s="199"/>
      <c r="C11" s="202"/>
      <c r="D11" s="202"/>
      <c r="E11" s="202"/>
      <c r="F11" s="202"/>
      <c r="G11" s="202"/>
      <c r="H11" s="202"/>
      <c r="I11" s="202"/>
      <c r="J11" s="202"/>
      <c r="K11" s="199"/>
      <c r="L11" s="200"/>
    </row>
    <row r="12" customFormat="false" ht="13.5" hidden="false" customHeight="true" outlineLevel="0" collapsed="false">
      <c r="A12" s="198"/>
      <c r="B12" s="199"/>
      <c r="C12" s="202"/>
      <c r="D12" s="202"/>
      <c r="E12" s="202"/>
      <c r="F12" s="202"/>
      <c r="G12" s="202"/>
      <c r="H12" s="202"/>
      <c r="I12" s="202"/>
      <c r="J12" s="202"/>
      <c r="K12" s="199"/>
      <c r="L12" s="200"/>
    </row>
    <row r="13" customFormat="false" ht="13.5" hidden="false" customHeight="false" outlineLevel="0" collapsed="false">
      <c r="A13" s="198"/>
      <c r="B13" s="199"/>
      <c r="C13" s="199"/>
      <c r="D13" s="199"/>
      <c r="E13" s="199"/>
      <c r="F13" s="199"/>
      <c r="G13" s="199"/>
      <c r="H13" s="199"/>
      <c r="I13" s="199"/>
      <c r="J13" s="199"/>
      <c r="K13" s="199"/>
      <c r="L13" s="200"/>
    </row>
    <row r="14" customFormat="false" ht="13.5" hidden="false" customHeight="false" outlineLevel="0" collapsed="false">
      <c r="A14" s="198"/>
      <c r="B14" s="199"/>
      <c r="C14" s="199"/>
      <c r="D14" s="199"/>
      <c r="E14" s="199"/>
      <c r="F14" s="199"/>
      <c r="G14" s="199"/>
      <c r="H14" s="199"/>
      <c r="I14" s="199"/>
      <c r="J14" s="199"/>
      <c r="K14" s="199"/>
      <c r="L14" s="200"/>
    </row>
    <row r="15" customFormat="false" ht="13.5" hidden="false" customHeight="false" outlineLevel="0" collapsed="false">
      <c r="A15" s="198"/>
      <c r="B15" s="199"/>
      <c r="C15" s="199"/>
      <c r="D15" s="199"/>
      <c r="E15" s="199"/>
      <c r="F15" s="199"/>
      <c r="G15" s="199"/>
      <c r="H15" s="199"/>
      <c r="I15" s="199"/>
      <c r="J15" s="199"/>
      <c r="K15" s="199"/>
      <c r="L15" s="200"/>
    </row>
    <row r="16" customFormat="false" ht="13.5" hidden="false" customHeight="true" outlineLevel="0" collapsed="false">
      <c r="A16" s="198"/>
      <c r="B16" s="203" t="str">
        <f aca="false">"공사위치: "&amp;기록지!B31&amp;""</f>
        <v>공사위치: </v>
      </c>
      <c r="C16" s="203"/>
      <c r="D16" s="203"/>
      <c r="E16" s="203"/>
      <c r="F16" s="203"/>
      <c r="G16" s="203"/>
      <c r="H16" s="203"/>
      <c r="I16" s="203"/>
      <c r="J16" s="203"/>
      <c r="K16" s="203"/>
      <c r="L16" s="204"/>
    </row>
    <row r="17" customFormat="false" ht="13.5" hidden="false" customHeight="true" outlineLevel="0" collapsed="false">
      <c r="A17" s="198"/>
      <c r="B17" s="203"/>
      <c r="C17" s="203"/>
      <c r="D17" s="203"/>
      <c r="E17" s="203"/>
      <c r="F17" s="203"/>
      <c r="G17" s="203"/>
      <c r="H17" s="203"/>
      <c r="I17" s="203"/>
      <c r="J17" s="203"/>
      <c r="K17" s="203"/>
      <c r="L17" s="204"/>
    </row>
    <row r="18" customFormat="false" ht="13.5" hidden="false" customHeight="true" outlineLevel="0" collapsed="false">
      <c r="A18" s="198"/>
      <c r="B18" s="203"/>
      <c r="C18" s="203"/>
      <c r="D18" s="203"/>
      <c r="E18" s="203"/>
      <c r="F18" s="203"/>
      <c r="G18" s="203"/>
      <c r="H18" s="203"/>
      <c r="I18" s="203"/>
      <c r="J18" s="203"/>
      <c r="K18" s="203"/>
      <c r="L18" s="204"/>
    </row>
    <row r="19" customFormat="false" ht="13.5" hidden="false" customHeight="false" outlineLevel="0" collapsed="false">
      <c r="A19" s="198"/>
      <c r="B19" s="199"/>
      <c r="C19" s="199"/>
      <c r="D19" s="199"/>
      <c r="E19" s="199"/>
      <c r="F19" s="199"/>
      <c r="G19" s="199"/>
      <c r="H19" s="199"/>
      <c r="I19" s="199"/>
      <c r="J19" s="199"/>
      <c r="K19" s="199"/>
      <c r="L19" s="200"/>
    </row>
    <row r="20" customFormat="false" ht="13.5" hidden="false" customHeight="false" outlineLevel="0" collapsed="false">
      <c r="A20" s="198"/>
      <c r="B20" s="199"/>
      <c r="C20" s="199"/>
      <c r="D20" s="199"/>
      <c r="E20" s="199"/>
      <c r="F20" s="199"/>
      <c r="G20" s="199"/>
      <c r="H20" s="199"/>
      <c r="I20" s="199"/>
      <c r="J20" s="199"/>
      <c r="K20" s="199"/>
      <c r="L20" s="200"/>
    </row>
    <row r="21" customFormat="false" ht="13.5" hidden="false" customHeight="false" outlineLevel="0" collapsed="false">
      <c r="A21" s="198"/>
      <c r="B21" s="199"/>
      <c r="C21" s="199"/>
      <c r="D21" s="199"/>
      <c r="E21" s="199"/>
      <c r="F21" s="199"/>
      <c r="G21" s="199"/>
      <c r="H21" s="199"/>
      <c r="I21" s="199"/>
      <c r="J21" s="199"/>
      <c r="K21" s="199"/>
      <c r="L21" s="200"/>
    </row>
    <row r="22" customFormat="false" ht="13.5" hidden="false" customHeight="false" outlineLevel="0" collapsed="false">
      <c r="A22" s="198"/>
      <c r="B22" s="199"/>
      <c r="C22" s="199"/>
      <c r="D22" s="199"/>
      <c r="E22" s="199"/>
      <c r="F22" s="199"/>
      <c r="G22" s="199"/>
      <c r="H22" s="199"/>
      <c r="I22" s="199"/>
      <c r="J22" s="199"/>
      <c r="K22" s="199"/>
      <c r="L22" s="200"/>
    </row>
    <row r="23" customFormat="false" ht="13.5" hidden="false" customHeight="false" outlineLevel="0" collapsed="false">
      <c r="A23" s="198"/>
      <c r="B23" s="199"/>
      <c r="C23" s="199"/>
      <c r="D23" s="199"/>
      <c r="E23" s="199"/>
      <c r="F23" s="199"/>
      <c r="G23" s="199"/>
      <c r="H23" s="199"/>
      <c r="I23" s="199"/>
      <c r="J23" s="199"/>
      <c r="K23" s="199"/>
      <c r="L23" s="200"/>
    </row>
    <row r="24" customFormat="false" ht="13.5" hidden="false" customHeight="false" outlineLevel="0" collapsed="false">
      <c r="A24" s="198"/>
      <c r="B24" s="199"/>
      <c r="C24" s="199"/>
      <c r="D24" s="199"/>
      <c r="E24" s="199"/>
      <c r="F24" s="199"/>
      <c r="G24" s="199"/>
      <c r="H24" s="199"/>
      <c r="I24" s="199"/>
      <c r="J24" s="199"/>
      <c r="K24" s="199"/>
      <c r="L24" s="200"/>
    </row>
    <row r="25" customFormat="false" ht="13.5" hidden="false" customHeight="false" outlineLevel="0" collapsed="false">
      <c r="A25" s="198"/>
      <c r="B25" s="199"/>
      <c r="C25" s="199"/>
      <c r="D25" s="199"/>
      <c r="E25" s="199"/>
      <c r="F25" s="199"/>
      <c r="G25" s="199"/>
      <c r="H25" s="199"/>
      <c r="I25" s="199"/>
      <c r="J25" s="199"/>
      <c r="K25" s="199"/>
      <c r="L25" s="200"/>
    </row>
    <row r="26" customFormat="false" ht="13.5" hidden="false" customHeight="false" outlineLevel="0" collapsed="false">
      <c r="A26" s="198"/>
      <c r="B26" s="199"/>
      <c r="C26" s="199"/>
      <c r="D26" s="199"/>
      <c r="E26" s="199"/>
      <c r="F26" s="199"/>
      <c r="G26" s="199"/>
      <c r="H26" s="199"/>
      <c r="I26" s="199"/>
      <c r="J26" s="199"/>
      <c r="K26" s="199"/>
      <c r="L26" s="200"/>
    </row>
    <row r="27" customFormat="false" ht="13.5" hidden="false" customHeight="true" outlineLevel="0" collapsed="false">
      <c r="A27" s="198"/>
      <c r="B27" s="199"/>
      <c r="C27" s="199"/>
      <c r="D27" s="199"/>
      <c r="E27" s="199"/>
      <c r="F27" s="205" t="s">
        <v>99</v>
      </c>
      <c r="G27" s="205"/>
      <c r="H27" s="206" t="n">
        <f aca="false">기록지!B3</f>
        <v>0</v>
      </c>
      <c r="I27" s="206"/>
      <c r="J27" s="206"/>
      <c r="K27" s="206"/>
      <c r="L27" s="206"/>
    </row>
    <row r="28" customFormat="false" ht="13.5" hidden="false" customHeight="true" outlineLevel="0" collapsed="false">
      <c r="A28" s="198"/>
      <c r="B28" s="199"/>
      <c r="C28" s="199"/>
      <c r="D28" s="199"/>
      <c r="E28" s="199"/>
      <c r="F28" s="205"/>
      <c r="G28" s="205"/>
      <c r="H28" s="206"/>
      <c r="I28" s="206"/>
      <c r="J28" s="206"/>
      <c r="K28" s="206"/>
      <c r="L28" s="206"/>
    </row>
    <row r="29" customFormat="false" ht="13.5" hidden="false" customHeight="true" outlineLevel="0" collapsed="false">
      <c r="A29" s="198"/>
      <c r="B29" s="199"/>
      <c r="C29" s="199"/>
      <c r="D29" s="199"/>
      <c r="E29" s="199"/>
      <c r="F29" s="205" t="s">
        <v>100</v>
      </c>
      <c r="G29" s="205"/>
      <c r="H29" s="206" t="n">
        <f aca="false">기록지!B2</f>
        <v>0</v>
      </c>
      <c r="I29" s="206"/>
      <c r="J29" s="206"/>
      <c r="K29" s="206"/>
      <c r="L29" s="206"/>
    </row>
    <row r="30" customFormat="false" ht="13.5" hidden="false" customHeight="true" outlineLevel="0" collapsed="false">
      <c r="A30" s="198"/>
      <c r="B30" s="199"/>
      <c r="C30" s="199"/>
      <c r="D30" s="199"/>
      <c r="E30" s="199"/>
      <c r="F30" s="205"/>
      <c r="G30" s="205"/>
      <c r="H30" s="206"/>
      <c r="I30" s="206"/>
      <c r="J30" s="206"/>
      <c r="K30" s="206"/>
      <c r="L30" s="206"/>
    </row>
    <row r="31" customFormat="false" ht="13.5" hidden="false" customHeight="true" outlineLevel="0" collapsed="false">
      <c r="A31" s="198"/>
      <c r="B31" s="199"/>
      <c r="C31" s="199"/>
      <c r="D31" s="199"/>
      <c r="E31" s="199"/>
      <c r="F31" s="205" t="s">
        <v>101</v>
      </c>
      <c r="G31" s="205"/>
      <c r="H31" s="206" t="str">
        <f aca="false">기록지!B4&amp;"     (인)"</f>
        <v>     (인)</v>
      </c>
      <c r="I31" s="206"/>
      <c r="J31" s="206"/>
      <c r="K31" s="206"/>
      <c r="L31" s="206"/>
    </row>
    <row r="32" customFormat="false" ht="13.5" hidden="false" customHeight="true" outlineLevel="0" collapsed="false">
      <c r="A32" s="198"/>
      <c r="B32" s="199"/>
      <c r="C32" s="199"/>
      <c r="D32" s="199"/>
      <c r="E32" s="199"/>
      <c r="F32" s="205"/>
      <c r="G32" s="205"/>
      <c r="H32" s="206"/>
      <c r="I32" s="206"/>
      <c r="J32" s="206"/>
      <c r="K32" s="206"/>
      <c r="L32" s="206"/>
    </row>
    <row r="33" customFormat="false" ht="13.5" hidden="false" customHeight="false" outlineLevel="0" collapsed="false">
      <c r="A33" s="198"/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200"/>
    </row>
    <row r="34" customFormat="false" ht="13.5" hidden="false" customHeight="false" outlineLevel="0" collapsed="false">
      <c r="A34" s="198"/>
      <c r="B34" s="199"/>
      <c r="C34" s="199"/>
      <c r="D34" s="199"/>
      <c r="E34" s="199"/>
      <c r="F34" s="199"/>
      <c r="G34" s="199"/>
      <c r="H34" s="199"/>
      <c r="I34" s="199"/>
      <c r="J34" s="199"/>
      <c r="K34" s="199"/>
      <c r="L34" s="200"/>
    </row>
    <row r="35" customFormat="false" ht="14.25" hidden="false" customHeight="false" outlineLevel="0" collapsed="false">
      <c r="A35" s="207"/>
      <c r="B35" s="208"/>
      <c r="C35" s="208"/>
      <c r="D35" s="208"/>
      <c r="E35" s="208"/>
      <c r="F35" s="208"/>
      <c r="G35" s="208"/>
      <c r="H35" s="208"/>
      <c r="I35" s="208"/>
      <c r="J35" s="208"/>
      <c r="K35" s="208"/>
      <c r="L35" s="209"/>
    </row>
    <row r="36" customFormat="false" ht="14.25" hidden="false" customHeight="false" outlineLevel="0" collapsed="false"/>
  </sheetData>
  <mergeCells count="9">
    <mergeCell ref="B3:K7"/>
    <mergeCell ref="C8:J12"/>
    <mergeCell ref="B16:K18"/>
    <mergeCell ref="F27:G28"/>
    <mergeCell ref="H27:L28"/>
    <mergeCell ref="F29:G30"/>
    <mergeCell ref="H29:L30"/>
    <mergeCell ref="F31:G32"/>
    <mergeCell ref="H31:L32"/>
  </mergeCells>
  <printOptions headings="false" gridLines="false" gridLinesSet="true" horizontalCentered="true" verticalCentered="false"/>
  <pageMargins left="0.708333333333333" right="0.708333333333333" top="0.920138888888889" bottom="0.5097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2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P19" activeCellId="0" sqref="P19:Z19"/>
    </sheetView>
  </sheetViews>
  <sheetFormatPr defaultColWidth="2.7773" defaultRowHeight="20.1" zeroHeight="false" outlineLevelRow="0" outlineLevelCol="0"/>
  <cols>
    <col min="1" max="1" width="2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4414" customWidth="1"/>
    <col min="8" max="8" width="2.0000" customWidth="1"/>
    <col min="9" max="9" width="6.1094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3.4414" customWidth="1"/>
    <col min="27" max="27" width="2.6641" customWidth="1"/>
    <col min="28" max="28" width="6.0000" customWidth="1"/>
    <col min="29" max="29" width="2.7773" customWidth="1"/>
    <col min="30" max="30" width="2.7773" customWidth="1"/>
    <col min="31" max="31" width="2.7773" customWidth="1"/>
    <col min="32" max="32" width="75.8867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54" hidden="false" customHeight="true" outlineLevel="0" collapsed="false">
      <c r="A1" s="103"/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  <c r="AA1" s="111"/>
    </row>
    <row r="2" customFormat="false" ht="55.5" hidden="false" customHeight="true" outlineLevel="0" collapsed="false">
      <c r="A2" s="210" t="n">
        <f aca="false">기록지!B6</f>
        <v>0</v>
      </c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0"/>
      <c r="R2" s="210"/>
      <c r="S2" s="210"/>
      <c r="T2" s="210"/>
      <c r="U2" s="210"/>
      <c r="V2" s="210"/>
      <c r="W2" s="210"/>
      <c r="X2" s="210"/>
      <c r="Y2" s="210"/>
      <c r="Z2" s="210"/>
      <c r="AA2" s="211"/>
    </row>
    <row r="3" customFormat="false" ht="14.25" hidden="false" customHeight="true" outlineLevel="0" collapsed="false">
      <c r="A3" s="111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21"/>
      <c r="AA3" s="113"/>
    </row>
    <row r="4" customFormat="false" ht="16.5" hidden="false" customHeight="true" outlineLevel="0" collapsed="false">
      <c r="A4" s="111"/>
      <c r="B4" s="119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21"/>
      <c r="AA4" s="113"/>
    </row>
    <row r="5" s="216" customFormat="true" ht="48" hidden="false" customHeight="true" outlineLevel="0" collapsed="false">
      <c r="A5" s="212"/>
      <c r="B5" s="213"/>
      <c r="C5" s="213"/>
      <c r="D5" s="213"/>
      <c r="E5" s="213" t="s">
        <v>102</v>
      </c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4"/>
      <c r="AA5" s="215"/>
    </row>
    <row r="6" s="216" customFormat="true" ht="48" hidden="false" customHeight="true" outlineLevel="0" collapsed="false">
      <c r="A6" s="212"/>
      <c r="B6" s="213"/>
      <c r="C6" s="213"/>
      <c r="D6" s="213"/>
      <c r="E6" s="213" t="s">
        <v>103</v>
      </c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3"/>
      <c r="Q6" s="213"/>
      <c r="R6" s="213"/>
      <c r="S6" s="213"/>
      <c r="T6" s="213"/>
      <c r="U6" s="213"/>
      <c r="V6" s="213"/>
      <c r="W6" s="213"/>
      <c r="X6" s="213"/>
      <c r="Y6" s="213"/>
      <c r="Z6" s="214"/>
      <c r="AA6" s="215"/>
      <c r="AF6" s="102"/>
    </row>
    <row r="7" s="216" customFormat="true" ht="48" hidden="false" customHeight="true" outlineLevel="0" collapsed="false">
      <c r="A7" s="212"/>
      <c r="B7" s="213"/>
      <c r="C7" s="213"/>
      <c r="D7" s="213"/>
      <c r="E7" s="213" t="s">
        <v>104</v>
      </c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R7" s="213"/>
      <c r="S7" s="213"/>
      <c r="T7" s="213"/>
      <c r="U7" s="213"/>
      <c r="V7" s="213"/>
      <c r="W7" s="213"/>
      <c r="X7" s="213"/>
      <c r="Y7" s="213"/>
      <c r="Z7" s="214"/>
      <c r="AA7" s="215"/>
    </row>
    <row r="8" s="216" customFormat="true" ht="48" hidden="false" customHeight="true" outlineLevel="0" collapsed="false">
      <c r="A8" s="212"/>
      <c r="B8" s="213"/>
      <c r="C8" s="213"/>
      <c r="D8" s="213"/>
      <c r="E8" s="213" t="s">
        <v>105</v>
      </c>
      <c r="F8" s="213"/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4"/>
      <c r="AA8" s="215"/>
    </row>
    <row r="9" s="216" customFormat="true" ht="48" hidden="false" customHeight="true" outlineLevel="0" collapsed="false">
      <c r="A9" s="212"/>
      <c r="B9" s="213"/>
      <c r="C9" s="213"/>
      <c r="D9" s="213"/>
      <c r="E9" s="213" t="s">
        <v>106</v>
      </c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4"/>
      <c r="AA9" s="215"/>
    </row>
    <row r="10" s="136" customFormat="true" ht="21.95" hidden="false" customHeight="true" outlineLevel="0" collapsed="false">
      <c r="A10" s="178"/>
      <c r="B10" s="117"/>
      <c r="C10" s="604"/>
      <c r="D10" s="604"/>
      <c r="E10" s="604"/>
      <c r="F10" s="604"/>
      <c r="G10" s="60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79"/>
      <c r="T10" s="179"/>
      <c r="U10" s="179"/>
      <c r="V10" s="179"/>
      <c r="W10" s="179"/>
      <c r="X10" s="179"/>
      <c r="Y10" s="179"/>
      <c r="Z10" s="180"/>
      <c r="AA10" s="179"/>
    </row>
    <row r="11" s="126" customFormat="true" ht="16.5" hidden="false" customHeight="true" outlineLevel="0" collapsed="false">
      <c r="A11" s="143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5"/>
      <c r="AA11" s="144"/>
    </row>
    <row r="12" s="126" customFormat="true" ht="20.1" hidden="false" customHeight="true" outlineLevel="0" collapsed="false">
      <c r="A12" s="143"/>
      <c r="B12" s="146" t="n">
        <f aca="false">기록지!B19</f>
        <v>0</v>
      </c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217"/>
      <c r="AA12" s="144"/>
    </row>
    <row r="13" customFormat="false" ht="30" hidden="false" customHeight="true" outlineLevel="0" collapsed="false">
      <c r="A13" s="111"/>
      <c r="B13" s="179"/>
      <c r="C13" s="179"/>
      <c r="D13" s="179"/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80"/>
      <c r="AA13" s="113"/>
    </row>
    <row r="14" customFormat="false" ht="30" hidden="false" customHeight="true" outlineLevel="0" collapsed="false">
      <c r="A14" s="111"/>
      <c r="B14" s="179"/>
      <c r="C14" s="179"/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80"/>
      <c r="AA14" s="113"/>
    </row>
    <row r="15" customFormat="false" ht="30" hidden="false" customHeight="true" outlineLevel="0" collapsed="false">
      <c r="A15" s="111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80"/>
      <c r="AA15" s="113"/>
    </row>
    <row r="16" customFormat="false" ht="20.1" hidden="false" customHeight="true" outlineLevel="0" collapsed="false">
      <c r="A16" s="111"/>
      <c r="B16" s="179"/>
      <c r="C16" s="179"/>
      <c r="D16" s="179"/>
      <c r="E16" s="179"/>
      <c r="F16" s="179"/>
      <c r="G16" s="179"/>
      <c r="H16" s="179"/>
      <c r="I16" s="179"/>
      <c r="J16" s="114" t="s">
        <v>107</v>
      </c>
      <c r="K16" s="114"/>
      <c r="L16" s="114"/>
      <c r="M16" s="114"/>
      <c r="N16" s="114"/>
      <c r="O16" s="114"/>
      <c r="P16" s="148" t="n">
        <f aca="false">기록지!B3</f>
        <v>0</v>
      </c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218"/>
    </row>
    <row r="17" customFormat="false" ht="20.1" hidden="false" customHeight="true" outlineLevel="0" collapsed="false">
      <c r="A17" s="111"/>
      <c r="B17" s="179"/>
      <c r="C17" s="179"/>
      <c r="D17" s="179"/>
      <c r="E17" s="179"/>
      <c r="F17" s="179"/>
      <c r="G17" s="179"/>
      <c r="H17" s="179"/>
      <c r="I17" s="179"/>
      <c r="J17" s="114" t="s">
        <v>108</v>
      </c>
      <c r="K17" s="114"/>
      <c r="L17" s="114"/>
      <c r="M17" s="114"/>
      <c r="N17" s="114"/>
      <c r="O17" s="114"/>
      <c r="P17" s="148" t="n">
        <f aca="false">기록지!B2</f>
        <v>0</v>
      </c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218"/>
    </row>
    <row r="18" customFormat="false" ht="20.1" hidden="false" customHeight="true" outlineLevel="0" collapsed="false">
      <c r="A18" s="111"/>
      <c r="B18" s="179"/>
      <c r="C18" s="179"/>
      <c r="D18" s="179"/>
      <c r="E18" s="179"/>
      <c r="F18" s="179"/>
      <c r="G18" s="179"/>
      <c r="H18" s="179"/>
      <c r="I18" s="179"/>
      <c r="J18" s="114" t="s">
        <v>80</v>
      </c>
      <c r="K18" s="114"/>
      <c r="L18" s="114"/>
      <c r="M18" s="114"/>
      <c r="N18" s="114"/>
      <c r="O18" s="114"/>
      <c r="P18" s="149" t="n">
        <f aca="false">기록지!B5</f>
        <v>0</v>
      </c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219"/>
    </row>
    <row r="19" customFormat="false" ht="20.1" hidden="false" customHeight="true" outlineLevel="0" collapsed="false">
      <c r="A19" s="111"/>
      <c r="B19" s="179"/>
      <c r="C19" s="179"/>
      <c r="D19" s="179"/>
      <c r="E19" s="179"/>
      <c r="F19" s="179"/>
      <c r="G19" s="179"/>
      <c r="H19" s="179"/>
      <c r="I19" s="179"/>
      <c r="J19" s="114" t="s">
        <v>109</v>
      </c>
      <c r="K19" s="114"/>
      <c r="L19" s="114"/>
      <c r="M19" s="114"/>
      <c r="N19" s="114"/>
      <c r="O19" s="114"/>
      <c r="P19" s="150" t="str">
        <f aca="false">기록지!B4&amp;"  (인)"</f>
        <v>  (인)</v>
      </c>
      <c r="Q19" s="150"/>
      <c r="R19" s="150"/>
      <c r="S19" s="150"/>
      <c r="T19" s="150"/>
      <c r="U19" s="150"/>
      <c r="V19" s="150"/>
      <c r="W19" s="150"/>
      <c r="X19" s="150"/>
      <c r="Y19" s="150"/>
      <c r="Z19" s="150"/>
      <c r="AA19" s="220"/>
    </row>
    <row r="20" customFormat="false" ht="75" hidden="false" customHeight="true" outlineLevel="0" collapsed="false">
      <c r="A20" s="221"/>
      <c r="B20" s="222"/>
      <c r="C20" s="223"/>
      <c r="D20" s="223"/>
      <c r="E20" s="223"/>
      <c r="F20" s="223"/>
      <c r="G20" s="223"/>
      <c r="H20" s="223"/>
      <c r="I20" s="223"/>
      <c r="J20" s="223"/>
      <c r="K20" s="223"/>
      <c r="L20" s="223"/>
      <c r="M20" s="223"/>
      <c r="N20" s="223"/>
      <c r="O20" s="223"/>
      <c r="P20" s="223"/>
      <c r="Q20" s="223"/>
      <c r="R20" s="223"/>
      <c r="S20" s="223"/>
      <c r="T20" s="223"/>
      <c r="U20" s="223"/>
      <c r="V20" s="223"/>
      <c r="W20" s="223"/>
      <c r="X20" s="223"/>
      <c r="Y20" s="223"/>
      <c r="Z20" s="224"/>
      <c r="AA20" s="113"/>
    </row>
    <row r="21" customFormat="false" ht="17.25" hidden="false" customHeight="true" outlineLevel="0" collapsed="false">
      <c r="A21" s="111"/>
      <c r="B21" s="119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225"/>
    </row>
    <row r="22" customFormat="false" ht="20.1" hidden="false" customHeight="true" outlineLevel="0" collapsed="false">
      <c r="Y22" s="225"/>
      <c r="Z22" s="225"/>
      <c r="AA22" s="225"/>
      <c r="AB22" s="225"/>
    </row>
  </sheetData>
  <mergeCells count="15">
    <mergeCell ref="A2:Z2"/>
    <mergeCell ref="E5:V5"/>
    <mergeCell ref="E6:V6"/>
    <mergeCell ref="E7:V7"/>
    <mergeCell ref="E8:V8"/>
    <mergeCell ref="E9:V9"/>
    <mergeCell ref="B12:Y12"/>
    <mergeCell ref="J16:O16"/>
    <mergeCell ref="P16:Z16"/>
    <mergeCell ref="J17:O17"/>
    <mergeCell ref="P17:Z17"/>
    <mergeCell ref="J18:O18"/>
    <mergeCell ref="P18:Z18"/>
    <mergeCell ref="J19:O19"/>
    <mergeCell ref="P19:Z19"/>
  </mergeCells>
  <printOptions headings="false" gridLines="false" gridLinesSet="true" horizontalCentered="true" verticalCentered="true"/>
  <pageMargins left="0.669444444444445" right="0.590277777777778" top="0.870138888888889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26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8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"/>
    </sheetView>
  </sheetViews>
  <sheetFormatPr defaultColWidth="2.7773" defaultRowHeight="20.1" zeroHeight="false" outlineLevelRow="0" outlineLevelCol="0"/>
  <cols>
    <col min="1" max="1" width="2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4414" customWidth="1"/>
    <col min="8" max="8" width="2.0000" customWidth="1"/>
    <col min="9" max="9" width="6.1094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3.4414" customWidth="1"/>
    <col min="27" max="27" width="2.6641" customWidth="1"/>
    <col min="28" max="28" width="6.0000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7.25" hidden="false" customHeight="true" outlineLevel="0" collapsed="false">
      <c r="A1" s="103"/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  <c r="AA1" s="111"/>
    </row>
    <row r="2" customFormat="false" ht="33" hidden="false" customHeight="true" outlineLevel="0" collapsed="false">
      <c r="A2" s="107" t="s">
        <v>110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211"/>
    </row>
    <row r="3" customFormat="false" ht="16.5" hidden="false" customHeight="true" outlineLevel="0" collapsed="false">
      <c r="A3" s="111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21"/>
      <c r="AA3" s="113"/>
    </row>
    <row r="4" customFormat="false" ht="16.5" hidden="false" customHeight="true" outlineLevel="0" collapsed="false">
      <c r="A4" s="111"/>
      <c r="B4" s="119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21"/>
      <c r="AA4" s="113"/>
    </row>
    <row r="5" s="126" customFormat="true" ht="30.75" hidden="false" customHeight="true" outlineLevel="0" collapsed="false">
      <c r="A5" s="178"/>
      <c r="B5" s="117" t="s">
        <v>111</v>
      </c>
      <c r="C5" s="604" t="s">
        <v>68</v>
      </c>
      <c r="D5" s="604"/>
      <c r="E5" s="604"/>
      <c r="F5" s="604"/>
      <c r="G5" s="604"/>
      <c r="H5" s="114" t="s">
        <v>112</v>
      </c>
      <c r="I5" s="226" t="n">
        <f aca="false">기록지!B6</f>
        <v>0</v>
      </c>
      <c r="J5" s="226"/>
      <c r="K5" s="226"/>
      <c r="L5" s="226"/>
      <c r="M5" s="226"/>
      <c r="N5" s="226"/>
      <c r="O5" s="226"/>
      <c r="P5" s="226"/>
      <c r="Q5" s="226"/>
      <c r="R5" s="226"/>
      <c r="S5" s="226"/>
      <c r="T5" s="226"/>
      <c r="U5" s="226"/>
      <c r="V5" s="226"/>
      <c r="W5" s="226"/>
      <c r="X5" s="226"/>
      <c r="Y5" s="226"/>
      <c r="Z5" s="227"/>
      <c r="AA5" s="228"/>
    </row>
    <row r="6" s="126" customFormat="true" ht="27" hidden="false" customHeight="true" outlineLevel="0" collapsed="false">
      <c r="A6" s="178"/>
      <c r="B6" s="117" t="s">
        <v>113</v>
      </c>
      <c r="C6" s="604" t="s">
        <v>70</v>
      </c>
      <c r="D6" s="604"/>
      <c r="E6" s="604"/>
      <c r="F6" s="604"/>
      <c r="G6" s="604"/>
      <c r="H6" s="114" t="s">
        <v>112</v>
      </c>
      <c r="I6" s="229" t="e">
        <f aca="false">"일금"&amp;#NAME!(기록지!B9,1)&amp;"원정("&amp;TEXT(기록지!B9,"\#,##0--")&amp;" )"</f>
        <v>#NAME?</v>
      </c>
      <c r="J6" s="229"/>
      <c r="K6" s="229"/>
      <c r="L6" s="229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30"/>
      <c r="AA6" s="231"/>
      <c r="AB6" s="231"/>
      <c r="AC6" s="231"/>
      <c r="AD6" s="231"/>
    </row>
    <row r="7" s="126" customFormat="true" ht="27" hidden="true" customHeight="true" outlineLevel="0" collapsed="false">
      <c r="A7" s="178"/>
      <c r="B7" s="117"/>
      <c r="C7" s="604"/>
      <c r="D7" s="604"/>
      <c r="E7" s="604"/>
      <c r="F7" s="604"/>
      <c r="G7" s="604"/>
      <c r="H7" s="114"/>
      <c r="I7" s="114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9"/>
    </row>
    <row r="8" s="126" customFormat="true" ht="27" hidden="false" customHeight="true" outlineLevel="0" collapsed="false">
      <c r="A8" s="178"/>
      <c r="B8" s="117" t="s">
        <v>114</v>
      </c>
      <c r="C8" s="604" t="s">
        <v>15</v>
      </c>
      <c r="D8" s="604"/>
      <c r="E8" s="604"/>
      <c r="F8" s="604"/>
      <c r="G8" s="604"/>
      <c r="H8" s="114" t="s">
        <v>112</v>
      </c>
      <c r="I8" s="232" t="n">
        <f aca="false">기록지!B15</f>
        <v>0</v>
      </c>
      <c r="J8" s="232"/>
      <c r="K8" s="232"/>
      <c r="L8" s="232"/>
      <c r="M8" s="232"/>
      <c r="N8" s="232"/>
      <c r="O8" s="232"/>
      <c r="P8" s="232"/>
      <c r="Q8" s="232"/>
      <c r="R8" s="232"/>
      <c r="S8" s="179"/>
      <c r="T8" s="179"/>
      <c r="U8" s="179"/>
      <c r="V8" s="179"/>
      <c r="W8" s="179"/>
      <c r="X8" s="179"/>
      <c r="Y8" s="179"/>
      <c r="Z8" s="233"/>
      <c r="AA8" s="115"/>
    </row>
    <row r="9" s="126" customFormat="true" ht="27" hidden="true" customHeight="true" outlineLevel="0" collapsed="false">
      <c r="A9" s="178"/>
      <c r="B9" s="117"/>
      <c r="C9" s="604"/>
      <c r="D9" s="604"/>
      <c r="E9" s="604"/>
      <c r="F9" s="604"/>
      <c r="G9" s="604"/>
      <c r="H9" s="114"/>
      <c r="I9" s="114"/>
      <c r="J9" s="232"/>
      <c r="K9" s="232"/>
      <c r="L9" s="232"/>
      <c r="M9" s="232"/>
      <c r="N9" s="232"/>
      <c r="O9" s="232"/>
      <c r="P9" s="232"/>
      <c r="Q9" s="232"/>
      <c r="R9" s="232"/>
      <c r="S9" s="179"/>
      <c r="T9" s="179"/>
      <c r="U9" s="179"/>
      <c r="V9" s="179"/>
      <c r="W9" s="179"/>
      <c r="X9" s="179"/>
      <c r="Y9" s="179"/>
      <c r="Z9" s="180"/>
      <c r="AA9" s="179"/>
    </row>
    <row r="10" s="126" customFormat="true" ht="27" hidden="false" customHeight="true" outlineLevel="0" collapsed="false">
      <c r="A10" s="178"/>
      <c r="B10" s="117" t="s">
        <v>115</v>
      </c>
      <c r="C10" s="604" t="s">
        <v>17</v>
      </c>
      <c r="D10" s="604"/>
      <c r="E10" s="604"/>
      <c r="F10" s="604"/>
      <c r="G10" s="604"/>
      <c r="H10" s="114" t="s">
        <v>112</v>
      </c>
      <c r="I10" s="232" t="n">
        <f aca="false">기록지!B17</f>
        <v>0</v>
      </c>
      <c r="J10" s="232"/>
      <c r="K10" s="232"/>
      <c r="L10" s="232"/>
      <c r="M10" s="232"/>
      <c r="N10" s="232"/>
      <c r="O10" s="232"/>
      <c r="P10" s="232"/>
      <c r="Q10" s="232"/>
      <c r="R10" s="232"/>
      <c r="S10" s="179"/>
      <c r="T10" s="179"/>
      <c r="U10" s="179"/>
      <c r="V10" s="179"/>
      <c r="W10" s="179"/>
      <c r="X10" s="179"/>
      <c r="Y10" s="179"/>
      <c r="Z10" s="180"/>
      <c r="AA10" s="179"/>
    </row>
    <row r="11" s="126" customFormat="true" ht="27" hidden="false" customHeight="true" outlineLevel="0" collapsed="false">
      <c r="A11" s="178"/>
      <c r="B11" s="117" t="s">
        <v>116</v>
      </c>
      <c r="C11" s="604" t="s">
        <v>117</v>
      </c>
      <c r="D11" s="604"/>
      <c r="E11" s="604"/>
      <c r="F11" s="604"/>
      <c r="G11" s="604"/>
      <c r="H11" s="114" t="s">
        <v>112</v>
      </c>
      <c r="I11" s="232" t="n">
        <f aca="false">기록지!B18</f>
        <v>0</v>
      </c>
      <c r="J11" s="232"/>
      <c r="K11" s="232"/>
      <c r="L11" s="232"/>
      <c r="M11" s="232"/>
      <c r="N11" s="232"/>
      <c r="O11" s="232"/>
      <c r="P11" s="232"/>
      <c r="Q11" s="232"/>
      <c r="R11" s="232"/>
      <c r="S11" s="179"/>
      <c r="T11" s="179"/>
      <c r="U11" s="179"/>
      <c r="V11" s="179"/>
      <c r="W11" s="179"/>
      <c r="X11" s="179"/>
      <c r="Y11" s="179"/>
      <c r="Z11" s="180"/>
      <c r="AA11" s="179"/>
    </row>
    <row r="12" s="136" customFormat="true" ht="21.95" hidden="false" customHeight="true" outlineLevel="0" collapsed="false">
      <c r="A12" s="178"/>
      <c r="B12" s="117"/>
      <c r="C12" s="604"/>
      <c r="D12" s="604"/>
      <c r="E12" s="604"/>
      <c r="F12" s="604"/>
      <c r="G12" s="60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79"/>
      <c r="T12" s="179"/>
      <c r="U12" s="179"/>
      <c r="V12" s="179"/>
      <c r="W12" s="179"/>
      <c r="X12" s="179"/>
      <c r="Y12" s="179"/>
      <c r="Z12" s="180"/>
      <c r="AA12" s="179"/>
    </row>
    <row r="13" s="126" customFormat="true" ht="20.1" hidden="false" customHeight="true" outlineLevel="0" collapsed="false">
      <c r="A13" s="234" t="str">
        <f aca="false">"상기 공사의 안전관리자로 "&amp;기록지!B29&amp;"을(를) 선정 보고 합니다."</f>
        <v>상기 공사의 안전관리자로 을(를) 선정 보고 합니다.</v>
      </c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4"/>
      <c r="X13" s="234"/>
      <c r="Y13" s="234"/>
      <c r="Z13" s="234"/>
      <c r="AA13" s="115"/>
    </row>
    <row r="14" s="126" customFormat="true" ht="27" hidden="false" customHeight="true" outlineLevel="0" collapsed="false">
      <c r="A14" s="178"/>
      <c r="B14" s="179"/>
      <c r="C14" s="179" t="s">
        <v>118</v>
      </c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80"/>
      <c r="AA14" s="179"/>
    </row>
    <row r="15" s="126" customFormat="true" ht="50.1" hidden="false" customHeight="true" outlineLevel="0" collapsed="false">
      <c r="A15" s="143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5"/>
      <c r="AA15" s="144"/>
    </row>
    <row r="16" s="126" customFormat="true" ht="50.1" hidden="false" customHeight="true" outlineLevel="0" collapsed="false">
      <c r="A16" s="143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4"/>
      <c r="T16" s="144"/>
      <c r="U16" s="144"/>
      <c r="V16" s="144"/>
      <c r="W16" s="144"/>
      <c r="X16" s="144"/>
      <c r="Y16" s="144"/>
      <c r="Z16" s="145"/>
      <c r="AA16" s="144"/>
    </row>
    <row r="17" s="126" customFormat="true" ht="20.1" hidden="false" customHeight="true" outlineLevel="0" collapsed="false">
      <c r="A17" s="143"/>
      <c r="B17" s="146" t="n">
        <f aca="false">기록지!B19</f>
        <v>0</v>
      </c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217"/>
      <c r="AA17" s="144"/>
    </row>
    <row r="18" customFormat="false" ht="30" hidden="false" customHeight="true" outlineLevel="0" collapsed="false">
      <c r="A18" s="111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80"/>
      <c r="AA18" s="113"/>
    </row>
    <row r="19" customFormat="false" ht="30" hidden="false" customHeight="true" outlineLevel="0" collapsed="false">
      <c r="A19" s="111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80"/>
      <c r="AA19" s="113"/>
    </row>
    <row r="20" customFormat="false" ht="30" hidden="false" customHeight="true" outlineLevel="0" collapsed="false">
      <c r="A20" s="111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80"/>
      <c r="AA20" s="113"/>
    </row>
    <row r="21" customFormat="false" ht="20.1" hidden="false" customHeight="true" outlineLevel="0" collapsed="false">
      <c r="A21" s="111"/>
      <c r="B21" s="179"/>
      <c r="C21" s="179"/>
      <c r="D21" s="179"/>
      <c r="E21" s="179"/>
      <c r="F21" s="179"/>
      <c r="G21" s="179"/>
      <c r="H21" s="179"/>
      <c r="I21" s="179"/>
      <c r="J21" s="114" t="s">
        <v>107</v>
      </c>
      <c r="K21" s="114"/>
      <c r="L21" s="114"/>
      <c r="M21" s="114"/>
      <c r="N21" s="114"/>
      <c r="O21" s="114"/>
      <c r="P21" s="148" t="n">
        <f aca="false">기록지!B3</f>
        <v>0</v>
      </c>
      <c r="Q21" s="148"/>
      <c r="R21" s="148"/>
      <c r="S21" s="148"/>
      <c r="T21" s="148"/>
      <c r="U21" s="148"/>
      <c r="V21" s="148"/>
      <c r="W21" s="148"/>
      <c r="X21" s="148"/>
      <c r="Y21" s="148"/>
      <c r="Z21" s="148"/>
      <c r="AA21" s="218"/>
    </row>
    <row r="22" customFormat="false" ht="20.1" hidden="false" customHeight="true" outlineLevel="0" collapsed="false">
      <c r="A22" s="111"/>
      <c r="B22" s="179"/>
      <c r="C22" s="179"/>
      <c r="D22" s="179"/>
      <c r="E22" s="179"/>
      <c r="F22" s="179"/>
      <c r="G22" s="179"/>
      <c r="H22" s="179"/>
      <c r="I22" s="179"/>
      <c r="J22" s="114" t="s">
        <v>108</v>
      </c>
      <c r="K22" s="114"/>
      <c r="L22" s="114"/>
      <c r="M22" s="114"/>
      <c r="N22" s="114"/>
      <c r="O22" s="114"/>
      <c r="P22" s="148" t="n">
        <f aca="false">기록지!B2</f>
        <v>0</v>
      </c>
      <c r="Q22" s="148"/>
      <c r="R22" s="148"/>
      <c r="S22" s="148"/>
      <c r="T22" s="148"/>
      <c r="U22" s="148"/>
      <c r="V22" s="148"/>
      <c r="W22" s="148"/>
      <c r="X22" s="148"/>
      <c r="Y22" s="148"/>
      <c r="Z22" s="148"/>
      <c r="AA22" s="218"/>
    </row>
    <row r="23" customFormat="false" ht="20.1" hidden="false" customHeight="true" outlineLevel="0" collapsed="false">
      <c r="A23" s="111"/>
      <c r="B23" s="179"/>
      <c r="C23" s="179"/>
      <c r="D23" s="179"/>
      <c r="E23" s="179"/>
      <c r="F23" s="179"/>
      <c r="G23" s="179"/>
      <c r="H23" s="179"/>
      <c r="I23" s="179"/>
      <c r="J23" s="114" t="s">
        <v>80</v>
      </c>
      <c r="K23" s="114"/>
      <c r="L23" s="114"/>
      <c r="M23" s="114"/>
      <c r="N23" s="114"/>
      <c r="O23" s="114"/>
      <c r="P23" s="149" t="n">
        <f aca="false">기록지!B5</f>
        <v>0</v>
      </c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219"/>
    </row>
    <row r="24" customFormat="false" ht="20.1" hidden="false" customHeight="true" outlineLevel="0" collapsed="false">
      <c r="A24" s="111"/>
      <c r="B24" s="179"/>
      <c r="C24" s="179"/>
      <c r="D24" s="179"/>
      <c r="E24" s="179"/>
      <c r="F24" s="179"/>
      <c r="G24" s="179"/>
      <c r="H24" s="179"/>
      <c r="I24" s="179"/>
      <c r="J24" s="114" t="s">
        <v>109</v>
      </c>
      <c r="K24" s="114"/>
      <c r="L24" s="114"/>
      <c r="M24" s="114"/>
      <c r="N24" s="114"/>
      <c r="O24" s="114"/>
      <c r="P24" s="150" t="str">
        <f aca="false">기록지!B4&amp;"  (인)"</f>
        <v>  (인)</v>
      </c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220"/>
    </row>
    <row r="25" customFormat="false" ht="75" hidden="false" customHeight="true" outlineLevel="0" collapsed="false">
      <c r="A25" s="111"/>
      <c r="B25" s="119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21"/>
      <c r="AA25" s="113"/>
    </row>
    <row r="26" customFormat="false" ht="30" hidden="false" customHeight="true" outlineLevel="0" collapsed="false">
      <c r="A26" s="159"/>
      <c r="B26" s="235" t="str">
        <f aca="false">기록지!B1&amp;" 귀하"</f>
        <v> 귀하</v>
      </c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161"/>
      <c r="AA26" s="156"/>
      <c r="AB26" s="225"/>
    </row>
    <row r="27" customFormat="false" ht="17.25" hidden="false" customHeight="true" outlineLevel="0" collapsed="false">
      <c r="A27" s="111"/>
      <c r="B27" s="119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225"/>
    </row>
    <row r="28" customFormat="false" ht="20.1" hidden="false" customHeight="true" outlineLevel="0" collapsed="false">
      <c r="Y28" s="225"/>
      <c r="Z28" s="225"/>
      <c r="AA28" s="225"/>
      <c r="AB28" s="225"/>
    </row>
  </sheetData>
  <mergeCells count="24">
    <mergeCell ref="A2:Z2"/>
    <mergeCell ref="C5:G5"/>
    <mergeCell ref="I5:Y5"/>
    <mergeCell ref="C6:G6"/>
    <mergeCell ref="I6:Y6"/>
    <mergeCell ref="J7:AA7"/>
    <mergeCell ref="C8:G8"/>
    <mergeCell ref="I8:R8"/>
    <mergeCell ref="J9:R9"/>
    <mergeCell ref="C10:G10"/>
    <mergeCell ref="I10:R10"/>
    <mergeCell ref="C11:G11"/>
    <mergeCell ref="I11:R11"/>
    <mergeCell ref="A13:Z13"/>
    <mergeCell ref="B17:Y17"/>
    <mergeCell ref="J21:O21"/>
    <mergeCell ref="P21:Z21"/>
    <mergeCell ref="J22:O22"/>
    <mergeCell ref="P22:Z22"/>
    <mergeCell ref="J23:O23"/>
    <mergeCell ref="P23:Z23"/>
    <mergeCell ref="J24:O24"/>
    <mergeCell ref="P24:Z24"/>
    <mergeCell ref="B26:Y26"/>
  </mergeCells>
  <printOptions headings="false" gridLines="false" gridLinesSet="true" horizontalCentered="true" verticalCentered="true"/>
  <pageMargins left="0.669444444444445" right="0.590277777777778" top="0.870138888888889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26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C1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AB7" activeCellId="0" sqref="AB7"/>
    </sheetView>
  </sheetViews>
  <sheetFormatPr defaultColWidth="8.7100" defaultRowHeight="13.5" zeroHeight="false" outlineLevelRow="0" outlineLevelCol="0"/>
  <cols>
    <col min="1" max="1" width="8.7100" customWidth="1"/>
    <col min="2" max="2" width="4.7773" customWidth="1"/>
    <col min="3" max="3" width="2.7773" customWidth="1"/>
    <col min="4" max="4" width="2.7773" customWidth="1"/>
    <col min="5" max="5" width="2.7773" customWidth="1"/>
    <col min="6" max="6" width="4.4414" customWidth="1"/>
    <col min="7" max="7" width="3.5547" customWidth="1"/>
    <col min="8" max="8" width="6.1094" customWidth="1"/>
    <col min="9" max="9" width="2.7773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4.7773" customWidth="1"/>
    <col min="26" max="26" width="8.7100" customWidth="1"/>
    <col min="27" max="27" width="10.4414" customWidth="1"/>
    <col min="28" max="28" width="13.1094" customWidth="1"/>
    <col min="29" max="29" width="22.5547" customWidth="1"/>
  </cols>
  <sheetData>
    <row r="1" customFormat="false" ht="13.5" hidden="false" customHeight="false" outlineLevel="0" collapsed="false">
      <c r="B1" s="187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</row>
    <row r="2" customFormat="false" ht="25.5" hidden="false" customHeight="true" outlineLevel="0" collapsed="false">
      <c r="A2" s="109" t="s">
        <v>119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</row>
    <row r="3" customFormat="false" ht="25.5" hidden="false" customHeight="true" outlineLevel="0" collapsed="false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  <c r="R3" s="236"/>
      <c r="S3" s="236"/>
      <c r="T3" s="236"/>
      <c r="U3" s="236"/>
      <c r="V3" s="236"/>
      <c r="W3" s="236"/>
      <c r="X3" s="236"/>
      <c r="Y3" s="236"/>
    </row>
    <row r="4" customFormat="false" ht="25.5" hidden="false" customHeight="true" outlineLevel="0" collapsed="false">
      <c r="A4" s="236"/>
      <c r="B4" s="236"/>
      <c r="C4" s="236"/>
      <c r="D4" s="236"/>
      <c r="E4" s="236"/>
      <c r="F4" s="236"/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AA4" s="189" t="s">
        <v>89</v>
      </c>
      <c r="AB4" s="190" t="n">
        <f aca="false">기록지!B24</f>
        <v>0</v>
      </c>
    </row>
    <row r="5" customFormat="false" ht="32.25" hidden="false" customHeight="true" outlineLevel="0" collapsed="false">
      <c r="A5" s="236"/>
      <c r="B5" s="236"/>
      <c r="C5" s="236"/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6"/>
      <c r="T5" s="236"/>
      <c r="U5" s="236"/>
      <c r="V5" s="236"/>
      <c r="W5" s="236"/>
      <c r="X5" s="236"/>
      <c r="Y5" s="236"/>
      <c r="AB5" s="237"/>
      <c r="AC5" s="238" t="s">
        <v>90</v>
      </c>
    </row>
    <row r="6" customFormat="false" ht="54" hidden="false" customHeight="true" outlineLevel="0" collapsed="false">
      <c r="A6" s="236"/>
      <c r="B6" s="236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AA6" s="189"/>
      <c r="AB6" s="190"/>
    </row>
    <row r="7" customFormat="false" ht="54" hidden="false" customHeight="true" outlineLevel="0" collapsed="false">
      <c r="A7" s="236"/>
      <c r="B7" s="236"/>
      <c r="C7" s="236"/>
      <c r="D7" s="236"/>
      <c r="E7" s="236"/>
      <c r="F7" s="236"/>
      <c r="G7" s="236"/>
      <c r="H7" s="236"/>
      <c r="I7" s="236"/>
      <c r="J7" s="236"/>
      <c r="K7" s="236"/>
      <c r="L7" s="236"/>
      <c r="M7" s="236"/>
      <c r="N7" s="236"/>
      <c r="O7" s="236"/>
      <c r="P7" s="236"/>
      <c r="Q7" s="236"/>
      <c r="R7" s="236"/>
      <c r="S7" s="236"/>
      <c r="T7" s="236"/>
      <c r="U7" s="236"/>
      <c r="V7" s="236"/>
      <c r="W7" s="236"/>
      <c r="X7" s="236"/>
      <c r="Y7" s="236"/>
    </row>
    <row r="8" customFormat="false" ht="54" hidden="false" customHeight="true" outlineLevel="0" collapsed="false">
      <c r="A8" s="236"/>
      <c r="B8" s="236"/>
      <c r="C8" s="236"/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</row>
    <row r="9" customFormat="false" ht="54" hidden="false" customHeight="true" outlineLevel="0" collapsed="false">
      <c r="A9" s="236"/>
      <c r="B9" s="236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</row>
    <row r="10" customFormat="false" ht="54" hidden="false" customHeight="true" outlineLevel="0" collapsed="false">
      <c r="A10" s="236"/>
      <c r="B10" s="236"/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</row>
    <row r="11" customFormat="false" ht="54" hidden="false" customHeight="true" outlineLevel="0" collapsed="false">
      <c r="A11" s="236"/>
      <c r="B11" s="236"/>
      <c r="C11" s="236"/>
      <c r="D11" s="236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  <c r="Q11" s="236"/>
      <c r="R11" s="236"/>
      <c r="S11" s="236"/>
      <c r="T11" s="236"/>
      <c r="U11" s="236"/>
      <c r="V11" s="236"/>
      <c r="W11" s="236"/>
      <c r="X11" s="236"/>
      <c r="Y11" s="236"/>
    </row>
    <row r="12" customFormat="false" ht="54" hidden="false" customHeight="true" outlineLevel="0" collapsed="false">
      <c r="A12" s="236"/>
      <c r="B12" s="236"/>
      <c r="C12" s="236"/>
      <c r="D12" s="236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36"/>
      <c r="V12" s="236"/>
      <c r="W12" s="236"/>
      <c r="X12" s="236"/>
      <c r="Y12" s="236"/>
    </row>
    <row r="13" customFormat="false" ht="54" hidden="false" customHeight="true" outlineLevel="0" collapsed="false">
      <c r="A13" s="236"/>
      <c r="B13" s="236"/>
      <c r="C13" s="236"/>
      <c r="D13" s="236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</row>
    <row r="14" customFormat="false" ht="54" hidden="false" customHeight="true" outlineLevel="0" collapsed="false">
      <c r="A14" s="236"/>
      <c r="B14" s="236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  <c r="Q14" s="236"/>
      <c r="R14" s="236"/>
      <c r="S14" s="236"/>
      <c r="T14" s="236"/>
      <c r="U14" s="236"/>
      <c r="V14" s="236"/>
      <c r="W14" s="236"/>
      <c r="X14" s="236"/>
      <c r="Y14" s="236"/>
    </row>
    <row r="15" customFormat="false" ht="54" hidden="false" customHeight="true" outlineLevel="0" collapsed="false">
      <c r="A15" s="236"/>
      <c r="B15" s="236"/>
      <c r="C15" s="236"/>
      <c r="D15" s="236"/>
      <c r="E15" s="236"/>
      <c r="F15" s="236"/>
      <c r="G15" s="236"/>
      <c r="H15" s="236"/>
      <c r="I15" s="236"/>
      <c r="J15" s="236"/>
      <c r="K15" s="236"/>
      <c r="L15" s="236"/>
      <c r="M15" s="236"/>
      <c r="N15" s="236"/>
      <c r="O15" s="236"/>
      <c r="P15" s="236"/>
      <c r="Q15" s="236"/>
      <c r="R15" s="236"/>
      <c r="S15" s="236"/>
      <c r="T15" s="236"/>
      <c r="U15" s="236"/>
      <c r="V15" s="236"/>
      <c r="W15" s="236"/>
      <c r="X15" s="236"/>
      <c r="Y15" s="236"/>
    </row>
    <row r="16" customFormat="false" ht="85.5" hidden="false" customHeight="true" outlineLevel="0" collapsed="false">
      <c r="A16" s="236"/>
      <c r="B16" s="236"/>
      <c r="C16" s="236"/>
      <c r="D16" s="236"/>
      <c r="E16" s="236"/>
      <c r="F16" s="236"/>
      <c r="G16" s="236"/>
      <c r="H16" s="236"/>
      <c r="I16" s="236"/>
      <c r="J16" s="236"/>
      <c r="K16" s="236"/>
      <c r="L16" s="236"/>
      <c r="M16" s="236"/>
      <c r="N16" s="236"/>
      <c r="O16" s="236"/>
      <c r="P16" s="236"/>
      <c r="Q16" s="236"/>
      <c r="R16" s="236"/>
      <c r="S16" s="236"/>
      <c r="T16" s="236"/>
      <c r="U16" s="236"/>
      <c r="V16" s="236"/>
      <c r="W16" s="236"/>
      <c r="X16" s="236"/>
      <c r="Y16" s="236"/>
    </row>
    <row r="17" customFormat="false" ht="55.5" hidden="false" customHeight="true" outlineLevel="0" collapsed="false">
      <c r="A17" s="236"/>
      <c r="B17" s="236"/>
      <c r="C17" s="236"/>
      <c r="D17" s="236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6"/>
      <c r="V17" s="236"/>
      <c r="W17" s="236"/>
      <c r="X17" s="236"/>
      <c r="Y17" s="236"/>
    </row>
  </sheetData>
  <mergeCells count="2">
    <mergeCell ref="A2:Y2"/>
    <mergeCell ref="A3:Y17"/>
  </mergeCells>
  <dataValidations count="1">
    <dataValidation allowBlank="true" errorStyle="stop" operator="between" showDropDown="false" showErrorMessage="true" showInputMessage="false" sqref="AB5" type="list">
      <formula1>이름1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8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CCFF"/>
    <pageSetUpPr fitToPage="false"/>
  </sheetPr>
  <dimension ref="A2:X8"/>
  <sheetViews>
    <sheetView showFormulas="false" showGridLines="true" showRowColHeaders="true" showZeros="true" rightToLeft="false" tabSelected="false" showOutlineSymbols="true" defaultGridColor="true" view="pageBreakPreview" topLeftCell="A8" colorId="64" zoomScale="120" zoomScaleNormal="100" zoomScalePageLayoutView="120" workbookViewId="0">
      <selection pane="topLeft" activeCell="F9" activeCellId="0" sqref="F9"/>
    </sheetView>
  </sheetViews>
  <sheetFormatPr defaultColWidth="8.7100" defaultRowHeight="13.5" zeroHeight="false" outlineLevelRow="0" outlineLevelCol="0"/>
  <cols>
    <col min="1" max="1" width="15.8867" customWidth="1"/>
    <col min="2" max="2" width="62.0000" customWidth="1"/>
    <col min="3" max="3" width="2.7773" customWidth="1"/>
    <col min="4" max="4" width="2.7773" customWidth="1"/>
    <col min="5" max="5" width="4.4414" customWidth="1"/>
    <col min="6" max="6" width="3.5547" customWidth="1"/>
    <col min="7" max="7" width="6.1094" customWidth="1"/>
    <col min="8" max="8" width="2.7773" customWidth="1"/>
    <col min="9" max="9" width="2.7773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4.7773" customWidth="1"/>
  </cols>
  <sheetData>
    <row r="2" customFormat="false" ht="409.5" hidden="false" customHeight="true" outlineLevel="0" collapsed="false">
      <c r="A2" s="239" t="s">
        <v>91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</row>
    <row r="3" customFormat="false" ht="409.5" hidden="false" customHeight="true" outlineLevel="0" collapsed="false">
      <c r="A3" s="239" t="s">
        <v>92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</row>
    <row r="4" customFormat="false" ht="409.5" hidden="false" customHeight="true" outlineLevel="0" collapsed="false">
      <c r="A4" s="239" t="s">
        <v>93</v>
      </c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</row>
    <row r="5" customFormat="false" ht="409.5" hidden="false" customHeight="true" outlineLevel="0" collapsed="false">
      <c r="A5" s="239" t="s">
        <v>94</v>
      </c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</row>
    <row r="6" customFormat="false" ht="409.5" hidden="false" customHeight="true" outlineLevel="0" collapsed="false">
      <c r="A6" s="240" t="s">
        <v>96</v>
      </c>
      <c r="B6" s="241"/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  <c r="X6" s="241"/>
    </row>
    <row r="7" customFormat="false" ht="409.5" hidden="false" customHeight="true" outlineLevel="0" collapsed="false">
      <c r="A7" s="240" t="s">
        <v>95</v>
      </c>
      <c r="B7" s="241"/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1"/>
      <c r="U7" s="241"/>
      <c r="V7" s="241"/>
      <c r="W7" s="241"/>
      <c r="X7" s="241"/>
    </row>
    <row r="8" customFormat="false" ht="409.5" hidden="false" customHeight="true" outlineLevel="0" collapsed="false">
      <c r="A8" s="240" t="s">
        <v>97</v>
      </c>
      <c r="B8" s="241"/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241"/>
      <c r="W8" s="241"/>
      <c r="X8" s="24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22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904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V38" activeCellId="0" sqref="V38"/>
    </sheetView>
  </sheetViews>
  <sheetFormatPr defaultColWidth="2.7773" defaultRowHeight="20.1" zeroHeight="false" outlineLevelRow="0" outlineLevelCol="0"/>
  <cols>
    <col min="1" max="1" width="1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6641" customWidth="1"/>
    <col min="8" max="8" width="1.8867" customWidth="1"/>
    <col min="9" max="9" width="6.2188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1.7773" customWidth="1"/>
    <col min="27" max="27" width="2.7773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5" hidden="false" customHeight="true" outlineLevel="0" collapsed="false">
      <c r="A1" s="113"/>
      <c r="B1" s="187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29.25" hidden="false" customHeight="true" outlineLevel="0" collapsed="false">
      <c r="A2" s="113"/>
      <c r="B2" s="243" t="s">
        <v>120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4"/>
    </row>
    <row r="3" customFormat="false" ht="15" hidden="false" customHeight="true" outlineLevel="0" collapsed="false">
      <c r="A3" s="113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" hidden="false" customHeight="true" outlineLevel="0" collapsed="false">
      <c r="A4" s="113"/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" hidden="false" customHeight="true" outlineLevel="0" collapsed="false">
      <c r="A5" s="113"/>
      <c r="B5" s="119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s="245" customFormat="true" ht="29.25" hidden="false" customHeight="true" outlineLevel="0" collapsed="false">
      <c r="A6" s="144"/>
      <c r="B6" s="117" t="s">
        <v>111</v>
      </c>
      <c r="C6" s="604" t="s">
        <v>68</v>
      </c>
      <c r="D6" s="604"/>
      <c r="E6" s="604"/>
      <c r="F6" s="604"/>
      <c r="G6" s="604"/>
      <c r="H6" s="114" t="s">
        <v>112</v>
      </c>
      <c r="I6" s="226" t="n">
        <f aca="false">착공계!F7</f>
        <v>0</v>
      </c>
      <c r="J6" s="226"/>
      <c r="K6" s="226"/>
      <c r="L6" s="226"/>
      <c r="M6" s="226"/>
      <c r="N6" s="226"/>
      <c r="O6" s="226"/>
      <c r="P6" s="226"/>
      <c r="Q6" s="226"/>
      <c r="R6" s="226"/>
      <c r="S6" s="226"/>
      <c r="T6" s="226"/>
      <c r="U6" s="226"/>
      <c r="V6" s="226"/>
      <c r="W6" s="226"/>
      <c r="X6" s="226"/>
      <c r="Y6" s="226"/>
      <c r="Z6" s="179"/>
    </row>
    <row r="7" s="245" customFormat="true" ht="26.25" hidden="false" customHeight="true" outlineLevel="0" collapsed="false">
      <c r="A7" s="144"/>
      <c r="B7" s="117" t="s">
        <v>113</v>
      </c>
      <c r="C7" s="604" t="s">
        <v>70</v>
      </c>
      <c r="D7" s="604"/>
      <c r="E7" s="604"/>
      <c r="F7" s="604"/>
      <c r="G7" s="604"/>
      <c r="H7" s="114" t="s">
        <v>112</v>
      </c>
      <c r="I7" s="246" t="e">
        <f aca="false">"일금"&amp;#NAME!(기록지!B9,1)&amp;"원정("&amp;TEXT(기록지!B9,"\#,##0--")&amp;" )"</f>
        <v>#NAME?</v>
      </c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7"/>
    </row>
    <row r="8" s="245" customFormat="true" ht="26.25" hidden="true" customHeight="true" outlineLevel="0" collapsed="false">
      <c r="A8" s="144"/>
      <c r="B8" s="117"/>
      <c r="C8" s="604"/>
      <c r="D8" s="604"/>
      <c r="E8" s="604"/>
      <c r="F8" s="604"/>
      <c r="G8" s="604"/>
      <c r="H8" s="114"/>
      <c r="I8" s="247" t="s">
        <v>121</v>
      </c>
      <c r="J8" s="246" t="e">
        <f aca="false">"일금 "&amp;#NAME!(기록지!B14,1)&amp;"원정("&amp;TEXT(기록지!B14,"\ #,##0")&amp;" )"</f>
        <v>#NAME?</v>
      </c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="245" customFormat="true" ht="26.25" hidden="false" customHeight="true" outlineLevel="0" collapsed="false">
      <c r="A9" s="144"/>
      <c r="B9" s="117" t="s">
        <v>114</v>
      </c>
      <c r="C9" s="604" t="s">
        <v>15</v>
      </c>
      <c r="D9" s="604"/>
      <c r="E9" s="604"/>
      <c r="F9" s="604"/>
      <c r="G9" s="604"/>
      <c r="H9" s="114" t="s">
        <v>112</v>
      </c>
      <c r="I9" s="248" t="n">
        <f aca="false">기록지!B15</f>
        <v>0</v>
      </c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</row>
    <row r="10" customFormat="false" ht="27" hidden="true" customHeight="true" outlineLevel="0" collapsed="false">
      <c r="B10" s="249"/>
      <c r="C10" s="249"/>
      <c r="D10" s="249"/>
      <c r="E10" s="249"/>
      <c r="F10" s="249"/>
      <c r="G10" s="249"/>
      <c r="H10" s="249"/>
      <c r="I10" s="250" t="s">
        <v>121</v>
      </c>
      <c r="J10" s="248" t="n">
        <f aca="false">기록지!B16</f>
        <v>0</v>
      </c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</row>
    <row r="11" s="245" customFormat="true" ht="26.25" hidden="false" customHeight="true" outlineLevel="0" collapsed="false">
      <c r="A11" s="144"/>
      <c r="B11" s="117" t="s">
        <v>115</v>
      </c>
      <c r="C11" s="604" t="s">
        <v>17</v>
      </c>
      <c r="D11" s="604"/>
      <c r="E11" s="604"/>
      <c r="F11" s="604"/>
      <c r="G11" s="604"/>
      <c r="H11" s="114" t="s">
        <v>112</v>
      </c>
      <c r="I11" s="251" t="n">
        <f aca="false">기록지!B17</f>
        <v>0</v>
      </c>
      <c r="J11" s="251"/>
      <c r="K11" s="251"/>
      <c r="L11" s="251"/>
      <c r="M11" s="251"/>
      <c r="N11" s="251"/>
      <c r="O11" s="251"/>
      <c r="P11" s="251"/>
      <c r="Q11" s="251"/>
      <c r="R11" s="251"/>
      <c r="S11" s="251"/>
      <c r="T11" s="251"/>
      <c r="U11" s="251"/>
      <c r="V11" s="251"/>
      <c r="W11" s="251"/>
      <c r="X11" s="251"/>
      <c r="Y11" s="251"/>
      <c r="Z11" s="252"/>
    </row>
    <row r="12" s="245" customFormat="true" ht="26.25" hidden="false" customHeight="true" outlineLevel="0" collapsed="false">
      <c r="A12" s="144"/>
      <c r="B12" s="117" t="s">
        <v>116</v>
      </c>
      <c r="C12" s="604" t="s">
        <v>117</v>
      </c>
      <c r="D12" s="604"/>
      <c r="E12" s="604"/>
      <c r="F12" s="604"/>
      <c r="G12" s="604"/>
      <c r="H12" s="114" t="s">
        <v>112</v>
      </c>
      <c r="I12" s="251" t="n">
        <f aca="false">기록지!B18</f>
        <v>0</v>
      </c>
      <c r="J12" s="251"/>
      <c r="K12" s="251"/>
      <c r="L12" s="251"/>
      <c r="M12" s="251"/>
      <c r="N12" s="251"/>
      <c r="O12" s="251"/>
      <c r="P12" s="251"/>
      <c r="Q12" s="251"/>
      <c r="R12" s="251"/>
      <c r="S12" s="251"/>
      <c r="T12" s="251"/>
      <c r="U12" s="251"/>
      <c r="V12" s="251"/>
      <c r="W12" s="251"/>
      <c r="X12" s="251"/>
      <c r="Y12" s="251"/>
      <c r="Z12" s="252"/>
    </row>
    <row r="13" s="245" customFormat="true" ht="26.25" hidden="false" customHeight="true" outlineLevel="0" collapsed="false">
      <c r="A13" s="144"/>
      <c r="B13" s="117" t="s">
        <v>122</v>
      </c>
      <c r="C13" s="604" t="s">
        <v>123</v>
      </c>
      <c r="D13" s="604"/>
      <c r="E13" s="604"/>
      <c r="F13" s="604"/>
      <c r="G13" s="604"/>
      <c r="H13" s="114" t="s">
        <v>112</v>
      </c>
      <c r="I13" s="253" t="n">
        <f aca="false">기록지!B31</f>
        <v>0</v>
      </c>
      <c r="J13" s="253"/>
      <c r="K13" s="253"/>
      <c r="L13" s="253"/>
      <c r="M13" s="253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115"/>
    </row>
    <row r="14" s="245" customFormat="true" ht="26.25" hidden="false" customHeight="true" outlineLevel="0" collapsed="false">
      <c r="A14" s="144"/>
      <c r="B14" s="117" t="s">
        <v>124</v>
      </c>
      <c r="C14" s="604" t="s">
        <v>31</v>
      </c>
      <c r="D14" s="604"/>
      <c r="E14" s="604"/>
      <c r="F14" s="604"/>
      <c r="G14" s="604"/>
      <c r="H14" s="114" t="s">
        <v>112</v>
      </c>
      <c r="I14" s="253" t="n">
        <f aca="false">기록지!B29</f>
        <v>0</v>
      </c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115"/>
    </row>
    <row r="15" customFormat="false" ht="9.95" hidden="false" customHeight="true" outlineLevel="0" collapsed="false">
      <c r="A15" s="113"/>
      <c r="B15" s="117"/>
      <c r="C15" s="604"/>
      <c r="D15" s="604"/>
      <c r="E15" s="604"/>
      <c r="F15" s="604"/>
      <c r="G15" s="604"/>
      <c r="H15" s="114"/>
      <c r="I15" s="114"/>
      <c r="J15" s="608"/>
      <c r="K15" s="608"/>
      <c r="L15" s="608"/>
      <c r="M15" s="608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20.1" hidden="false" customHeight="true" outlineLevel="0" collapsed="false">
      <c r="A16" s="113"/>
      <c r="B16" s="255" t="s">
        <v>125</v>
      </c>
      <c r="C16" s="255"/>
      <c r="D16" s="255"/>
      <c r="E16" s="255"/>
      <c r="F16" s="255"/>
      <c r="G16" s="255"/>
      <c r="H16" s="255"/>
      <c r="I16" s="255"/>
      <c r="J16" s="255"/>
      <c r="K16" s="255"/>
      <c r="L16" s="255"/>
      <c r="M16" s="255"/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115"/>
      <c r="AH16" s="179"/>
      <c r="AI16" s="179"/>
      <c r="AJ16" s="179"/>
      <c r="AK16" s="179"/>
      <c r="AL16" s="179"/>
      <c r="AM16" s="179"/>
      <c r="AN16" s="179"/>
      <c r="AO16" s="179"/>
      <c r="AP16" s="179"/>
      <c r="AQ16" s="179"/>
      <c r="AR16" s="179"/>
      <c r="AS16" s="179"/>
      <c r="AT16" s="179"/>
      <c r="AU16" s="179"/>
      <c r="AV16" s="179"/>
      <c r="AW16" s="179"/>
      <c r="AX16" s="179"/>
      <c r="AY16" s="179"/>
      <c r="AZ16" s="179"/>
      <c r="BA16" s="179"/>
      <c r="BB16" s="179"/>
      <c r="BC16" s="179"/>
      <c r="BD16" s="179"/>
      <c r="BE16" s="179"/>
      <c r="BF16" s="179"/>
      <c r="BG16" s="179"/>
    </row>
    <row r="17" customFormat="false" ht="20.1" hidden="false" customHeight="true" outlineLevel="0" collapsed="false">
      <c r="A17" s="113"/>
      <c r="B17" s="255"/>
      <c r="C17" s="255"/>
      <c r="D17" s="255"/>
      <c r="E17" s="255"/>
      <c r="F17" s="255"/>
      <c r="G17" s="255"/>
      <c r="H17" s="255"/>
      <c r="I17" s="255"/>
      <c r="J17" s="255"/>
      <c r="K17" s="255"/>
      <c r="L17" s="255"/>
      <c r="M17" s="255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</row>
    <row r="18" customFormat="false" ht="14.25" hidden="false" customHeight="true" outlineLevel="0" collapsed="false">
      <c r="A18" s="113"/>
      <c r="B18" s="113"/>
      <c r="C18" s="113"/>
      <c r="D18" s="113"/>
      <c r="E18" s="113"/>
      <c r="F18" s="113"/>
      <c r="G18" s="113"/>
      <c r="H18" s="114" t="s">
        <v>126</v>
      </c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3"/>
      <c r="T18" s="113"/>
      <c r="U18" s="113"/>
      <c r="V18" s="113"/>
      <c r="W18" s="113"/>
      <c r="X18" s="113"/>
      <c r="Y18" s="113"/>
      <c r="Z18" s="113"/>
    </row>
    <row r="19" customFormat="false" ht="9.95" hidden="false" customHeight="tru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20.1" hidden="false" customHeight="true" outlineLevel="0" collapsed="false">
      <c r="A20" s="113"/>
      <c r="B20" s="113" t="s">
        <v>127</v>
      </c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20.1" hidden="false" customHeight="true" outlineLevel="0" collapsed="false">
      <c r="A21" s="113"/>
      <c r="B21" s="256"/>
      <c r="C21" s="257" t="s">
        <v>128</v>
      </c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113"/>
    </row>
    <row r="22" customFormat="false" ht="20.1" hidden="false" customHeight="true" outlineLevel="0" collapsed="false">
      <c r="A22" s="113"/>
      <c r="B22" s="256"/>
      <c r="C22" s="257"/>
      <c r="D22" s="257"/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57"/>
      <c r="V22" s="257"/>
      <c r="W22" s="257"/>
      <c r="X22" s="257"/>
      <c r="Y22" s="257"/>
      <c r="Z22" s="113"/>
      <c r="AL22" s="113"/>
    </row>
    <row r="23" customFormat="false" ht="9.95" hidden="false" customHeight="tru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L23" s="113"/>
    </row>
    <row r="24" customFormat="false" ht="20.1" hidden="false" customHeight="true" outlineLevel="0" collapsed="false">
      <c r="A24" s="113"/>
      <c r="B24" s="113" t="s">
        <v>129</v>
      </c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20.1" hidden="false" customHeight="true" outlineLevel="0" collapsed="false">
      <c r="A25" s="113"/>
      <c r="B25" s="113"/>
      <c r="C25" s="113" t="s">
        <v>130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20.1" hidden="false" customHeight="true" outlineLevel="0" collapsed="false">
      <c r="A26" s="113"/>
      <c r="B26" s="113"/>
      <c r="C26" s="113" t="s">
        <v>131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9.95" hidden="false" customHeight="tru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20.1" hidden="false" customHeight="true" outlineLevel="0" collapsed="false">
      <c r="A28" s="113"/>
      <c r="B28" s="113" t="s">
        <v>132</v>
      </c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J28" s="257"/>
      <c r="AK28" s="257"/>
      <c r="AL28" s="257"/>
      <c r="AM28" s="257"/>
      <c r="AN28" s="257"/>
      <c r="AO28" s="257"/>
      <c r="AP28" s="257"/>
      <c r="AQ28" s="257"/>
      <c r="AR28" s="257"/>
      <c r="AS28" s="257"/>
      <c r="AT28" s="257"/>
      <c r="AU28" s="257"/>
      <c r="AV28" s="257"/>
      <c r="AW28" s="257"/>
      <c r="AX28" s="257"/>
      <c r="AY28" s="257"/>
      <c r="AZ28" s="257"/>
      <c r="BA28" s="257"/>
      <c r="BB28" s="257"/>
      <c r="BC28" s="257"/>
      <c r="BD28" s="257"/>
      <c r="BE28" s="257"/>
      <c r="BF28" s="257"/>
      <c r="BG28" s="257"/>
    </row>
    <row r="29" customFormat="false" ht="20.1" hidden="false" customHeight="true" outlineLevel="0" collapsed="false">
      <c r="A29" s="113"/>
      <c r="B29" s="113"/>
      <c r="C29" s="113" t="s">
        <v>133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J29" s="257"/>
      <c r="AK29" s="257"/>
      <c r="AL29" s="257"/>
      <c r="AM29" s="257"/>
      <c r="AN29" s="257"/>
      <c r="AO29" s="257"/>
      <c r="AP29" s="257"/>
      <c r="AQ29" s="257"/>
      <c r="AR29" s="257"/>
      <c r="AS29" s="257"/>
      <c r="AT29" s="257"/>
      <c r="AU29" s="257"/>
      <c r="AV29" s="257"/>
      <c r="AW29" s="257"/>
      <c r="AX29" s="257"/>
      <c r="AY29" s="257"/>
      <c r="AZ29" s="257"/>
      <c r="BA29" s="257"/>
      <c r="BB29" s="257"/>
      <c r="BC29" s="257"/>
      <c r="BD29" s="257"/>
      <c r="BE29" s="257"/>
      <c r="BF29" s="257"/>
      <c r="BG29" s="257"/>
    </row>
    <row r="30" customFormat="false" ht="20.1" hidden="false" customHeight="true" outlineLevel="0" collapsed="false">
      <c r="A30" s="113"/>
      <c r="B30" s="113"/>
      <c r="C30" s="113" t="s">
        <v>134</v>
      </c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20.1" hidden="false" customHeight="true" outlineLevel="0" collapsed="false">
      <c r="A31" s="113"/>
      <c r="B31" s="113"/>
      <c r="C31" s="113" t="s">
        <v>135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20.1" hidden="false" customHeight="true" outlineLevel="0" collapsed="false">
      <c r="A32" s="113"/>
      <c r="B32" s="113"/>
      <c r="C32" s="113" t="s">
        <v>136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20.1" hidden="false" customHeight="true" outlineLevel="0" collapsed="false">
      <c r="A33" s="113"/>
      <c r="B33" s="113"/>
      <c r="C33" s="113" t="s">
        <v>137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20.1" hidden="false" customHeight="true" outlineLevel="0" collapsed="false">
      <c r="A34" s="113"/>
      <c r="B34" s="113"/>
      <c r="C34" s="113" t="s">
        <v>138</v>
      </c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20.1" hidden="false" customHeight="true" outlineLevel="0" collapsed="false">
      <c r="A35" s="113"/>
      <c r="B35" s="113"/>
      <c r="C35" s="113" t="s">
        <v>139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20.1" hidden="false" customHeight="true" outlineLevel="0" collapsed="false">
      <c r="A36" s="113"/>
      <c r="B36" s="113"/>
      <c r="C36" s="113" t="s">
        <v>140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9.95" hidden="false" customHeight="tru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20.1" hidden="false" customHeight="true" outlineLevel="0" collapsed="false">
      <c r="A38" s="113"/>
      <c r="B38" s="113" t="s">
        <v>141</v>
      </c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20.1" hidden="false" customHeight="true" outlineLevel="0" collapsed="false">
      <c r="A39" s="113"/>
      <c r="B39" s="113"/>
      <c r="C39" s="113" t="s">
        <v>142</v>
      </c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9.95" hidden="false" customHeight="tru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I40" s="113"/>
    </row>
    <row r="41" customFormat="false" ht="20.1" hidden="false" customHeight="true" outlineLevel="0" collapsed="false">
      <c r="A41" s="113"/>
      <c r="B41" s="113" t="s">
        <v>143</v>
      </c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20.1" hidden="false" customHeight="true" outlineLevel="0" collapsed="false">
      <c r="A42" s="113"/>
      <c r="B42" s="113"/>
      <c r="C42" s="113" t="s">
        <v>144</v>
      </c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20.1" hidden="false" customHeight="true" outlineLevel="0" collapsed="false">
      <c r="A43" s="113"/>
      <c r="B43" s="113"/>
      <c r="C43" s="113" t="s">
        <v>145</v>
      </c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20.1" hidden="false" customHeight="true" outlineLevel="0" collapsed="false">
      <c r="A44" s="113"/>
      <c r="B44" s="113"/>
      <c r="C44" s="113" t="s">
        <v>146</v>
      </c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20.1" hidden="false" customHeight="true" outlineLevel="0" collapsed="false">
      <c r="A45" s="113"/>
      <c r="B45" s="113"/>
      <c r="C45" s="113" t="s">
        <v>25</v>
      </c>
      <c r="D45" s="113" t="s">
        <v>147</v>
      </c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20.1" hidden="false" customHeight="true" outlineLevel="0" collapsed="false">
      <c r="A46" s="113"/>
      <c r="B46" s="113"/>
      <c r="C46" s="113" t="s">
        <v>148</v>
      </c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20.1" hidden="false" customHeight="true" outlineLevel="0" collapsed="false">
      <c r="A47" s="113"/>
      <c r="B47" s="113"/>
      <c r="C47" s="113" t="s">
        <v>25</v>
      </c>
      <c r="D47" s="113" t="s">
        <v>149</v>
      </c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20.1" hidden="false" customHeight="true" outlineLevel="0" collapsed="false">
      <c r="A48" s="113"/>
      <c r="B48" s="113"/>
      <c r="C48" s="113" t="s">
        <v>150</v>
      </c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20.1" hidden="false" customHeight="true" outlineLevel="0" collapsed="false">
      <c r="A49" s="113"/>
      <c r="B49" s="113"/>
      <c r="C49" s="113"/>
      <c r="D49" s="113" t="s">
        <v>151</v>
      </c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20.1" hidden="false" customHeight="true" outlineLevel="0" collapsed="false">
      <c r="A50" s="113"/>
      <c r="B50" s="113"/>
      <c r="C50" s="113" t="s">
        <v>152</v>
      </c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20.1" hidden="false" customHeight="true" outlineLevel="0" collapsed="false">
      <c r="A51" s="113"/>
      <c r="B51" s="113"/>
      <c r="C51" s="113" t="s">
        <v>25</v>
      </c>
      <c r="D51" s="113" t="s">
        <v>153</v>
      </c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20.1" hidden="false" customHeight="true" outlineLevel="0" collapsed="false">
      <c r="A52" s="113"/>
      <c r="B52" s="113"/>
      <c r="C52" s="113" t="s">
        <v>154</v>
      </c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20.1" hidden="false" customHeight="true" outlineLevel="0" collapsed="false">
      <c r="A53" s="113"/>
      <c r="B53" s="113"/>
      <c r="C53" s="113" t="s">
        <v>25</v>
      </c>
      <c r="D53" s="113" t="s">
        <v>155</v>
      </c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20.1" hidden="false" customHeight="true" outlineLevel="0" collapsed="false">
      <c r="A54" s="113"/>
      <c r="B54" s="113"/>
      <c r="C54" s="113" t="s">
        <v>156</v>
      </c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20.1" hidden="false" customHeight="true" outlineLevel="0" collapsed="false">
      <c r="A55" s="113"/>
      <c r="B55" s="113"/>
      <c r="C55" s="113"/>
      <c r="D55" s="113" t="s">
        <v>157</v>
      </c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20.1" hidden="false" customHeight="true" outlineLevel="0" collapsed="false">
      <c r="A56" s="113"/>
      <c r="B56" s="113"/>
      <c r="C56" s="113" t="s">
        <v>158</v>
      </c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9.95" hidden="false" customHeight="tru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20.1" hidden="false" customHeight="true" outlineLevel="0" collapsed="false">
      <c r="A58" s="113"/>
      <c r="B58" s="113" t="s">
        <v>159</v>
      </c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20.1" hidden="false" customHeight="true" outlineLevel="0" collapsed="false">
      <c r="A59" s="113"/>
      <c r="B59" s="113"/>
      <c r="C59" s="113" t="s">
        <v>160</v>
      </c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20.1" hidden="false" customHeight="true" outlineLevel="0" collapsed="false">
      <c r="A60" s="113"/>
      <c r="B60" s="113"/>
      <c r="C60" s="113" t="s">
        <v>25</v>
      </c>
      <c r="D60" s="113" t="s">
        <v>161</v>
      </c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20.1" hidden="false" customHeight="true" outlineLevel="0" collapsed="false">
      <c r="A61" s="113"/>
      <c r="B61" s="113"/>
      <c r="C61" s="113"/>
      <c r="D61" s="113" t="s">
        <v>162</v>
      </c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20.1" hidden="false" customHeight="true" outlineLevel="0" collapsed="false">
      <c r="A62" s="113"/>
      <c r="B62" s="113"/>
      <c r="C62" s="113" t="s">
        <v>163</v>
      </c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20.1" hidden="false" customHeight="true" outlineLevel="0" collapsed="false">
      <c r="A63" s="113"/>
      <c r="B63" s="113"/>
      <c r="C63" s="113" t="s">
        <v>25</v>
      </c>
      <c r="D63" s="113" t="s">
        <v>164</v>
      </c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20.1" hidden="false" customHeight="true" outlineLevel="0" collapsed="false">
      <c r="A64" s="113"/>
      <c r="B64" s="113"/>
      <c r="C64" s="113"/>
      <c r="D64" s="119" t="s">
        <v>165</v>
      </c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" hidden="false" customHeight="true" outlineLevel="0" collapsed="false">
      <c r="A65" s="113"/>
      <c r="B65" s="113"/>
      <c r="C65" s="113"/>
      <c r="D65" s="258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20.1" hidden="false" customHeight="true" outlineLevel="0" collapsed="false">
      <c r="A66" s="113"/>
      <c r="B66" s="259" t="n">
        <f aca="false">기록지!B19</f>
        <v>0</v>
      </c>
      <c r="C66" s="259"/>
      <c r="D66" s="259"/>
      <c r="E66" s="259"/>
      <c r="F66" s="259"/>
      <c r="G66" s="259"/>
      <c r="H66" s="259"/>
      <c r="I66" s="259"/>
      <c r="J66" s="259"/>
      <c r="K66" s="259"/>
      <c r="L66" s="259"/>
      <c r="M66" s="259"/>
      <c r="N66" s="259"/>
      <c r="O66" s="259"/>
      <c r="P66" s="259"/>
      <c r="Q66" s="259"/>
      <c r="R66" s="259"/>
      <c r="S66" s="259"/>
      <c r="T66" s="259"/>
      <c r="U66" s="259"/>
      <c r="V66" s="259"/>
      <c r="W66" s="259"/>
      <c r="X66" s="259"/>
      <c r="Y66" s="259"/>
      <c r="Z66" s="113"/>
    </row>
    <row r="67" customFormat="false" ht="15" hidden="false" customHeight="true" outlineLevel="0" collapsed="false">
      <c r="A67" s="113"/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  <c r="M67" s="259"/>
      <c r="N67" s="259"/>
      <c r="O67" s="259"/>
      <c r="P67" s="259"/>
      <c r="Q67" s="259"/>
      <c r="R67" s="259"/>
      <c r="S67" s="259"/>
      <c r="T67" s="259"/>
      <c r="U67" s="259"/>
      <c r="V67" s="259"/>
      <c r="W67" s="259"/>
      <c r="X67" s="259"/>
      <c r="Y67" s="259"/>
      <c r="Z67" s="113"/>
    </row>
    <row r="68" s="249" customFormat="true" ht="20.1" hidden="false" customHeight="true" outlineLevel="0" collapsed="false">
      <c r="A68" s="179"/>
      <c r="B68" s="179"/>
      <c r="C68" s="179"/>
      <c r="D68" s="260"/>
      <c r="E68" s="260"/>
      <c r="F68" s="260"/>
      <c r="G68" s="260"/>
      <c r="H68" s="260"/>
      <c r="I68" s="260"/>
      <c r="J68" s="260"/>
      <c r="K68" s="141" t="s">
        <v>107</v>
      </c>
      <c r="L68" s="141"/>
      <c r="M68" s="141"/>
      <c r="N68" s="141"/>
      <c r="O68" s="141"/>
      <c r="P68" s="141"/>
      <c r="Q68" s="246" t="n">
        <f aca="false">기록지!B3</f>
        <v>0</v>
      </c>
      <c r="R68" s="246"/>
      <c r="S68" s="246"/>
      <c r="T68" s="246"/>
      <c r="U68" s="246"/>
      <c r="V68" s="246"/>
      <c r="W68" s="246"/>
      <c r="X68" s="246"/>
      <c r="Y68" s="246"/>
      <c r="Z68" s="246"/>
      <c r="AA68" s="179"/>
      <c r="AB68" s="179"/>
      <c r="AC68" s="179"/>
    </row>
    <row r="69" customFormat="false" ht="20.1" hidden="false" customHeight="true" outlineLevel="0" collapsed="false">
      <c r="A69" s="113"/>
      <c r="B69" s="119"/>
      <c r="C69" s="113"/>
      <c r="D69" s="113"/>
      <c r="E69" s="113"/>
      <c r="F69" s="113"/>
      <c r="G69" s="113"/>
      <c r="H69" s="113"/>
      <c r="I69" s="113"/>
      <c r="J69" s="113"/>
      <c r="K69" s="141" t="s">
        <v>108</v>
      </c>
      <c r="L69" s="141"/>
      <c r="M69" s="141"/>
      <c r="N69" s="141"/>
      <c r="O69" s="141"/>
      <c r="P69" s="141"/>
      <c r="Q69" s="246" t="n">
        <f aca="false">기록지!B2</f>
        <v>0</v>
      </c>
      <c r="R69" s="246"/>
      <c r="S69" s="246"/>
      <c r="T69" s="246"/>
      <c r="U69" s="246"/>
      <c r="V69" s="246"/>
      <c r="W69" s="246"/>
      <c r="X69" s="246"/>
      <c r="Y69" s="246"/>
      <c r="Z69" s="246"/>
      <c r="AA69" s="113"/>
      <c r="AB69" s="113"/>
      <c r="AC69" s="113"/>
    </row>
    <row r="70" customFormat="false" ht="20.1" hidden="false" customHeight="true" outlineLevel="0" collapsed="false">
      <c r="A70" s="113"/>
      <c r="B70" s="119"/>
      <c r="C70" s="113"/>
      <c r="D70" s="113"/>
      <c r="E70" s="113"/>
      <c r="F70" s="113"/>
      <c r="G70" s="113"/>
      <c r="H70" s="113"/>
      <c r="I70" s="113"/>
      <c r="J70" s="113"/>
      <c r="K70" s="141" t="s">
        <v>80</v>
      </c>
      <c r="L70" s="141"/>
      <c r="M70" s="141"/>
      <c r="N70" s="141"/>
      <c r="O70" s="141"/>
      <c r="P70" s="141"/>
      <c r="Q70" s="261" t="n">
        <f aca="false">기록지!B5</f>
        <v>0</v>
      </c>
      <c r="R70" s="261"/>
      <c r="S70" s="261"/>
      <c r="T70" s="261"/>
      <c r="U70" s="261"/>
      <c r="V70" s="261"/>
      <c r="W70" s="261"/>
      <c r="X70" s="261"/>
      <c r="Y70" s="261"/>
      <c r="Z70" s="261"/>
      <c r="AA70" s="113"/>
      <c r="AB70" s="113"/>
      <c r="AC70" s="113"/>
    </row>
    <row r="71" customFormat="false" ht="20.1" hidden="false" customHeight="true" outlineLevel="0" collapsed="false">
      <c r="A71" s="113"/>
      <c r="B71" s="119"/>
      <c r="C71" s="113"/>
      <c r="D71" s="113"/>
      <c r="E71" s="113"/>
      <c r="F71" s="113"/>
      <c r="G71" s="113"/>
      <c r="H71" s="113"/>
      <c r="I71" s="113"/>
      <c r="J71" s="113"/>
      <c r="K71" s="141" t="s">
        <v>109</v>
      </c>
      <c r="L71" s="141"/>
      <c r="M71" s="141"/>
      <c r="N71" s="141"/>
      <c r="O71" s="141"/>
      <c r="P71" s="141"/>
      <c r="Q71" s="262" t="str">
        <f aca="false">기록지!B4&amp;"  (인)"</f>
        <v>  (인)</v>
      </c>
      <c r="R71" s="262"/>
      <c r="S71" s="262"/>
      <c r="T71" s="262"/>
      <c r="U71" s="262"/>
      <c r="V71" s="262"/>
      <c r="W71" s="262"/>
      <c r="X71" s="262"/>
      <c r="Y71" s="262"/>
      <c r="Z71" s="262"/>
      <c r="AA71" s="113"/>
      <c r="AB71" s="113"/>
      <c r="AC71" s="113"/>
    </row>
    <row r="72" customFormat="false" ht="60" hidden="false" customHeight="true" outlineLevel="0" collapsed="false">
      <c r="A72" s="113"/>
      <c r="B72" s="119"/>
      <c r="C72" s="113"/>
      <c r="D72" s="113"/>
      <c r="E72" s="113"/>
      <c r="F72" s="113"/>
      <c r="G72" s="113"/>
      <c r="H72" s="113"/>
      <c r="I72" s="113"/>
      <c r="J72" s="113"/>
      <c r="K72" s="141"/>
      <c r="L72" s="141"/>
      <c r="M72" s="141"/>
      <c r="N72" s="141"/>
      <c r="O72" s="141"/>
      <c r="P72" s="141"/>
      <c r="Q72" s="263"/>
      <c r="R72" s="263"/>
      <c r="S72" s="263"/>
      <c r="T72" s="263"/>
      <c r="U72" s="263"/>
      <c r="V72" s="263"/>
      <c r="W72" s="263"/>
      <c r="X72" s="263"/>
      <c r="Y72" s="263"/>
      <c r="Z72" s="263"/>
      <c r="AA72" s="113"/>
      <c r="AB72" s="113"/>
      <c r="AC72" s="113"/>
    </row>
    <row r="73" customFormat="false" ht="23.25" hidden="false" customHeight="true" outlineLevel="0" collapsed="false">
      <c r="A73" s="157" t="str">
        <f aca="false">기록지!B1&amp;" 귀하"</f>
        <v> 귀하</v>
      </c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 customFormat="false" ht="13.5" hidden="false" customHeight="true" outlineLevel="0" collapsed="false">
      <c r="A74" s="113"/>
      <c r="B74" s="119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1.25" hidden="false" customHeight="true" outlineLevel="0" collapsed="false">
      <c r="A75" s="113"/>
      <c r="B75" s="119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s="264" customFormat="true" ht="9.75" hidden="false" customHeight="true" outlineLevel="0" collapsed="false">
      <c r="C76" s="265"/>
      <c r="D76" s="266"/>
      <c r="E76" s="266"/>
      <c r="F76" s="266"/>
      <c r="G76" s="266"/>
      <c r="H76" s="266"/>
      <c r="I76" s="266"/>
      <c r="J76" s="266"/>
      <c r="K76" s="266"/>
    </row>
    <row r="77" customFormat="false" ht="20.1" hidden="false" customHeight="true" outlineLevel="0" collapsed="false">
      <c r="A77" s="113"/>
      <c r="B77" s="119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20.1" hidden="false" customHeight="tru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20.1" hidden="false" customHeight="tru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20.1" hidden="false" customHeight="tru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20.1" hidden="false" customHeight="tru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20.1" hidden="false" customHeight="tru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20.1" hidden="false" customHeight="tru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20.1" hidden="false" customHeight="tru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20.1" hidden="false" customHeight="tru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20.1" hidden="false" customHeight="tru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20.1" hidden="false" customHeight="tru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20.1" hidden="false" customHeight="tru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20.1" hidden="false" customHeight="tru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20.1" hidden="false" customHeight="tru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20.1" hidden="false" customHeight="tru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20.1" hidden="false" customHeight="tru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20.1" hidden="false" customHeight="tru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20.1" hidden="false" customHeight="tru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20.1" hidden="false" customHeight="tru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20.1" hidden="false" customHeight="tru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20.1" hidden="false" customHeight="tru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20.1" hidden="false" customHeight="tru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20.1" hidden="false" customHeight="tru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20.1" hidden="false" customHeight="tru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20.1" hidden="false" customHeight="tru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20.1" hidden="false" customHeight="tru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20.1" hidden="false" customHeight="tru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20.1" hidden="false" customHeight="tru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20.1" hidden="false" customHeight="tru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20.1" hidden="false" customHeight="tru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20.1" hidden="false" customHeight="tru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20.1" hidden="false" customHeight="tru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20.1" hidden="false" customHeight="tru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20.1" hidden="false" customHeight="tru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20.1" hidden="false" customHeight="tru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20.1" hidden="false" customHeight="tru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20.1" hidden="false" customHeight="tru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20.1" hidden="false" customHeight="tru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20.1" hidden="false" customHeight="tru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20.1" hidden="false" customHeight="tru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20.1" hidden="false" customHeight="tru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20.1" hidden="false" customHeight="tru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20.1" hidden="false" customHeight="tru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20.1" hidden="false" customHeight="tru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20.1" hidden="false" customHeight="tru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20.1" hidden="false" customHeight="tru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20.1" hidden="false" customHeight="tru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20.1" hidden="false" customHeight="tru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20.1" hidden="false" customHeight="tru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20.1" hidden="false" customHeight="tru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20.1" hidden="false" customHeight="tru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20.1" hidden="false" customHeight="tru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20.1" hidden="false" customHeight="tru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20.1" hidden="false" customHeight="tru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20.1" hidden="false" customHeight="tru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20.1" hidden="false" customHeight="tru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20.1" hidden="false" customHeight="tru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20.1" hidden="false" customHeight="tru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20.1" hidden="false" customHeight="tru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20.1" hidden="false" customHeight="tru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20.1" hidden="false" customHeight="tru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20.1" hidden="false" customHeight="tru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20.1" hidden="false" customHeight="tru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20.1" hidden="false" customHeight="tru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20.1" hidden="false" customHeight="tru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20.1" hidden="false" customHeight="tru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20.1" hidden="false" customHeight="tru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20.1" hidden="false" customHeight="tru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20.1" hidden="false" customHeight="tru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20.1" hidden="false" customHeight="tru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20.1" hidden="false" customHeight="tru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20.1" hidden="false" customHeight="tru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20.1" hidden="false" customHeight="tru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20.1" hidden="false" customHeight="tru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20.1" hidden="false" customHeight="tru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20.1" hidden="false" customHeight="tru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20.1" hidden="false" customHeight="tru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20.1" hidden="false" customHeight="tru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20.1" hidden="false" customHeight="tru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20.1" hidden="false" customHeight="tru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20.1" hidden="false" customHeight="tru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20.1" hidden="false" customHeight="tru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20.1" hidden="false" customHeight="tru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20.1" hidden="false" customHeight="tru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20.1" hidden="false" customHeight="tru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20.1" hidden="false" customHeight="tru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20.1" hidden="false" customHeight="tru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20.1" hidden="false" customHeight="tru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20.1" hidden="false" customHeight="tru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20.1" hidden="false" customHeight="tru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20.1" hidden="false" customHeight="tru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20.1" hidden="false" customHeight="tru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20.1" hidden="false" customHeight="tru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20.1" hidden="false" customHeight="tru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20.1" hidden="false" customHeight="tru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20.1" hidden="false" customHeight="tru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20.1" hidden="false" customHeight="tru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20.1" hidden="false" customHeight="tru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20.1" hidden="false" customHeight="tru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20.1" hidden="false" customHeight="tru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20.1" hidden="false" customHeight="tru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20.1" hidden="false" customHeight="tru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20.1" hidden="false" customHeight="tru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20.1" hidden="false" customHeight="tru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20.1" hidden="false" customHeight="tru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20.1" hidden="false" customHeight="tru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20.1" hidden="false" customHeight="tru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20.1" hidden="false" customHeight="tru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20.1" hidden="false" customHeight="tru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20.1" hidden="false" customHeight="tru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20.1" hidden="false" customHeight="tru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20.1" hidden="false" customHeight="tru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20.1" hidden="false" customHeight="tru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20.1" hidden="false" customHeight="tru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20.1" hidden="false" customHeight="tru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20.1" hidden="false" customHeight="tru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20.1" hidden="false" customHeight="tru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20.1" hidden="false" customHeight="tru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20.1" hidden="false" customHeight="tru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20.1" hidden="false" customHeight="tru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20.1" hidden="false" customHeight="tru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20.1" hidden="false" customHeight="tru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20.1" hidden="false" customHeight="tru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20.1" hidden="false" customHeight="tru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20.1" hidden="false" customHeight="tru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20.1" hidden="false" customHeight="tru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20.1" hidden="false" customHeight="tru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20.1" hidden="false" customHeight="tru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20.1" hidden="false" customHeight="tru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20.1" hidden="false" customHeight="tru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20.1" hidden="false" customHeight="tru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20.1" hidden="false" customHeight="tru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20.1" hidden="false" customHeight="tru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20.1" hidden="false" customHeight="tru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20.1" hidden="false" customHeight="tru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20.1" hidden="false" customHeight="tru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20.1" hidden="false" customHeight="tru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20.1" hidden="false" customHeight="tru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20.1" hidden="false" customHeight="tru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20.1" hidden="false" customHeight="tru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20.1" hidden="false" customHeight="tru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20.1" hidden="false" customHeight="tru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20.1" hidden="false" customHeight="tru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20.1" hidden="false" customHeight="tru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20.1" hidden="false" customHeight="tru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20.1" hidden="false" customHeight="tru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20.1" hidden="false" customHeight="tru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20.1" hidden="false" customHeight="tru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20.1" hidden="false" customHeight="tru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20.1" hidden="false" customHeight="tru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20.1" hidden="false" customHeight="tru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20.1" hidden="false" customHeight="tru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20.1" hidden="false" customHeight="tru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20.1" hidden="false" customHeight="tru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20.1" hidden="false" customHeight="tru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20.1" hidden="false" customHeight="tru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20.1" hidden="false" customHeight="tru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20.1" hidden="false" customHeight="tru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20.1" hidden="false" customHeight="tru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20.1" hidden="false" customHeight="tru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20.1" hidden="false" customHeight="tru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20.1" hidden="false" customHeight="tru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20.1" hidden="false" customHeight="tru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20.1" hidden="false" customHeight="tru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20.1" hidden="false" customHeight="tru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20.1" hidden="false" customHeight="tru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20.1" hidden="false" customHeight="tru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20.1" hidden="false" customHeight="tru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20.1" hidden="false" customHeight="tru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20.1" hidden="false" customHeight="tru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20.1" hidden="false" customHeight="tru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20.1" hidden="false" customHeight="tru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20.1" hidden="false" customHeight="tru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20.1" hidden="false" customHeight="tru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20.1" hidden="false" customHeight="tru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20.1" hidden="false" customHeight="tru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20.1" hidden="false" customHeight="tru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20.1" hidden="false" customHeight="tru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20.1" hidden="false" customHeight="tru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20.1" hidden="false" customHeight="tru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20.1" hidden="false" customHeight="tru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20.1" hidden="false" customHeight="tru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20.1" hidden="false" customHeight="tru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20.1" hidden="false" customHeight="tru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20.1" hidden="false" customHeight="tru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20.1" hidden="false" customHeight="tru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20.1" hidden="false" customHeight="tru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20.1" hidden="false" customHeight="tru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20.1" hidden="false" customHeight="tru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20.1" hidden="false" customHeight="tru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20.1" hidden="false" customHeight="tru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20.1" hidden="false" customHeight="tru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20.1" hidden="false" customHeight="tru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20.1" hidden="false" customHeight="tru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20.1" hidden="false" customHeight="tru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20.1" hidden="false" customHeight="tru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20.1" hidden="false" customHeight="tru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20.1" hidden="false" customHeight="tru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20.1" hidden="false" customHeight="tru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20.1" hidden="false" customHeight="tru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20.1" hidden="false" customHeight="tru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20.1" hidden="false" customHeight="tru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20.1" hidden="false" customHeight="tru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20.1" hidden="false" customHeight="tru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20.1" hidden="false" customHeight="tru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20.1" hidden="false" customHeight="tru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20.1" hidden="false" customHeight="tru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20.1" hidden="false" customHeight="tru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20.1" hidden="false" customHeight="tru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20.1" hidden="false" customHeight="tru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20.1" hidden="false" customHeight="tru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20.1" hidden="false" customHeight="tru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20.1" hidden="false" customHeight="tru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20.1" hidden="false" customHeight="tru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20.1" hidden="false" customHeight="tru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20.1" hidden="false" customHeight="tru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20.1" hidden="false" customHeight="tru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20.1" hidden="false" customHeight="tru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20.1" hidden="false" customHeight="tru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20.1" hidden="false" customHeight="tru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20.1" hidden="false" customHeight="tru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20.1" hidden="false" customHeight="tru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20.1" hidden="false" customHeight="tru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20.1" hidden="false" customHeight="tru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20.1" hidden="false" customHeight="tru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20.1" hidden="false" customHeight="tru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20.1" hidden="false" customHeight="tru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20.1" hidden="false" customHeight="tru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20.1" hidden="false" customHeight="tru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20.1" hidden="false" customHeight="tru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20.1" hidden="false" customHeight="tru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20.1" hidden="false" customHeight="tru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20.1" hidden="false" customHeight="tru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20.1" hidden="false" customHeight="tru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20.1" hidden="false" customHeight="tru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20.1" hidden="false" customHeight="tru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20.1" hidden="false" customHeight="tru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20.1" hidden="false" customHeight="tru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20.1" hidden="false" customHeight="tru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20.1" hidden="false" customHeight="tru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20.1" hidden="false" customHeight="tru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20.1" hidden="false" customHeight="tru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20.1" hidden="false" customHeight="tru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20.1" hidden="false" customHeight="tru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20.1" hidden="false" customHeight="tru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20.1" hidden="false" customHeight="tru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20.1" hidden="false" customHeight="tru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20.1" hidden="false" customHeight="tru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20.1" hidden="false" customHeight="tru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20.1" hidden="false" customHeight="tru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20.1" hidden="false" customHeight="tru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20.1" hidden="false" customHeight="tru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20.1" hidden="false" customHeight="tru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20.1" hidden="false" customHeight="tru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20.1" hidden="false" customHeight="tru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20.1" hidden="false" customHeight="tru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20.1" hidden="false" customHeight="tru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20.1" hidden="false" customHeight="tru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20.1" hidden="false" customHeight="tru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20.1" hidden="false" customHeight="tru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20.1" hidden="false" customHeight="tru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20.1" hidden="false" customHeight="tru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20.1" hidden="false" customHeight="tru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20.1" hidden="false" customHeight="tru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20.1" hidden="false" customHeight="tru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20.1" hidden="false" customHeight="tru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20.1" hidden="false" customHeight="tru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20.1" hidden="false" customHeight="tru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20.1" hidden="false" customHeight="tru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20.1" hidden="false" customHeight="tru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20.1" hidden="false" customHeight="tru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20.1" hidden="false" customHeight="tru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20.1" hidden="false" customHeight="tru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20.1" hidden="false" customHeight="tru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20.1" hidden="false" customHeight="tru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20.1" hidden="false" customHeight="tru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20.1" hidden="false" customHeight="tru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20.1" hidden="false" customHeight="tru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20.1" hidden="false" customHeight="tru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20.1" hidden="false" customHeight="tru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20.1" hidden="false" customHeight="tru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20.1" hidden="false" customHeight="tru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20.1" hidden="false" customHeight="tru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20.1" hidden="false" customHeight="tru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20.1" hidden="false" customHeight="tru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20.1" hidden="false" customHeight="tru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20.1" hidden="false" customHeight="tru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20.1" hidden="false" customHeight="tru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20.1" hidden="false" customHeight="tru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20.1" hidden="false" customHeight="tru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20.1" hidden="false" customHeight="tru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20.1" hidden="false" customHeight="tru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20.1" hidden="false" customHeight="tru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20.1" hidden="false" customHeight="tru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20.1" hidden="false" customHeight="tru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20.1" hidden="false" customHeight="tru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20.1" hidden="false" customHeight="tru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20.1" hidden="false" customHeight="tru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20.1" hidden="false" customHeight="tru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20.1" hidden="false" customHeight="tru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20.1" hidden="false" customHeight="tru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20.1" hidden="false" customHeight="tru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20.1" hidden="false" customHeight="tru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20.1" hidden="false" customHeight="tru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20.1" hidden="false" customHeight="tru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20.1" hidden="false" customHeight="tru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20.1" hidden="false" customHeight="tru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20.1" hidden="false" customHeight="tru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20.1" hidden="false" customHeight="tru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20.1" hidden="false" customHeight="tru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20.1" hidden="false" customHeight="tru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20.1" hidden="false" customHeight="tru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20.1" hidden="false" customHeight="tru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20.1" hidden="false" customHeight="tru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20.1" hidden="false" customHeight="tru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20.1" hidden="false" customHeight="tru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20.1" hidden="false" customHeight="tru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20.1" hidden="false" customHeight="tru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20.1" hidden="false" customHeight="tru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20.1" hidden="false" customHeight="tru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20.1" hidden="false" customHeight="tru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20.1" hidden="false" customHeight="tru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20.1" hidden="false" customHeight="tru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20.1" hidden="false" customHeight="tru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20.1" hidden="false" customHeight="tru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20.1" hidden="false" customHeight="tru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20.1" hidden="false" customHeight="tru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20.1" hidden="false" customHeight="tru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20.1" hidden="false" customHeight="tru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20.1" hidden="false" customHeight="tru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20.1" hidden="false" customHeight="tru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20.1" hidden="false" customHeight="tru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20.1" hidden="false" customHeight="tru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20.1" hidden="false" customHeight="tru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20.1" hidden="false" customHeight="tru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20.1" hidden="false" customHeight="tru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20.1" hidden="false" customHeight="tru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20.1" hidden="false" customHeight="tru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20.1" hidden="false" customHeight="tru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20.1" hidden="false" customHeight="tru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20.1" hidden="false" customHeight="tru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20.1" hidden="false" customHeight="tru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20.1" hidden="false" customHeight="tru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20.1" hidden="false" customHeight="tru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20.1" hidden="false" customHeight="tru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20.1" hidden="false" customHeight="tru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20.1" hidden="false" customHeight="tru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20.1" hidden="false" customHeight="tru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20.1" hidden="false" customHeight="tru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20.1" hidden="false" customHeight="tru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20.1" hidden="false" customHeight="tru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20.1" hidden="false" customHeight="tru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20.1" hidden="false" customHeight="tru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20.1" hidden="false" customHeight="tru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20.1" hidden="false" customHeight="tru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20.1" hidden="false" customHeight="tru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20.1" hidden="false" customHeight="tru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20.1" hidden="false" customHeight="tru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20.1" hidden="false" customHeight="tru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20.1" hidden="false" customHeight="tru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20.1" hidden="false" customHeight="tru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20.1" hidden="false" customHeight="tru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20.1" hidden="false" customHeight="tru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20.1" hidden="false" customHeight="tru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20.1" hidden="false" customHeight="tru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20.1" hidden="false" customHeight="tru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20.1" hidden="false" customHeight="tru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20.1" hidden="false" customHeight="tru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20.1" hidden="false" customHeight="tru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20.1" hidden="false" customHeight="tru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20.1" hidden="false" customHeight="tru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20.1" hidden="false" customHeight="tru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20.1" hidden="false" customHeight="tru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20.1" hidden="false" customHeight="tru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20.1" hidden="false" customHeight="tru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20.1" hidden="false" customHeight="tru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20.1" hidden="false" customHeight="tru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20.1" hidden="false" customHeight="tru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20.1" hidden="false" customHeight="tru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20.1" hidden="false" customHeight="tru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20.1" hidden="false" customHeight="tru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20.1" hidden="false" customHeight="tru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20.1" hidden="false" customHeight="tru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20.1" hidden="false" customHeight="tru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20.1" hidden="false" customHeight="tru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20.1" hidden="false" customHeight="tru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20.1" hidden="false" customHeight="tru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20.1" hidden="false" customHeight="tru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20.1" hidden="false" customHeight="tru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20.1" hidden="false" customHeight="tru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20.1" hidden="false" customHeight="tru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20.1" hidden="false" customHeight="tru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20.1" hidden="false" customHeight="tru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20.1" hidden="false" customHeight="tru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20.1" hidden="false" customHeight="tru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20.1" hidden="false" customHeight="tru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20.1" hidden="false" customHeight="tru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20.1" hidden="false" customHeight="tru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20.1" hidden="false" customHeight="tru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20.1" hidden="false" customHeight="tru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20.1" hidden="false" customHeight="tru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20.1" hidden="false" customHeight="tru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20.1" hidden="false" customHeight="tru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20.1" hidden="false" customHeight="tru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20.1" hidden="false" customHeight="tru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20.1" hidden="false" customHeight="tru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20.1" hidden="false" customHeight="tru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20.1" hidden="false" customHeight="tru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20.1" hidden="false" customHeight="tru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20.1" hidden="false" customHeight="tru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20.1" hidden="false" customHeight="tru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20.1" hidden="false" customHeight="tru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20.1" hidden="false" customHeight="tru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20.1" hidden="false" customHeight="tru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20.1" hidden="false" customHeight="tru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20.1" hidden="false" customHeight="tru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20.1" hidden="false" customHeight="tru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20.1" hidden="false" customHeight="tru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20.1" hidden="false" customHeight="tru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20.1" hidden="false" customHeight="tru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20.1" hidden="false" customHeight="tru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20.1" hidden="false" customHeight="tru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20.1" hidden="false" customHeight="tru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20.1" hidden="false" customHeight="tru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20.1" hidden="false" customHeight="tru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20.1" hidden="false" customHeight="tru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20.1" hidden="false" customHeight="tru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20.1" hidden="false" customHeight="tru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20.1" hidden="false" customHeight="tru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20.1" hidden="false" customHeight="tru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20.1" hidden="false" customHeight="tru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20.1" hidden="false" customHeight="tru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20.1" hidden="false" customHeight="tru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20.1" hidden="false" customHeight="tru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20.1" hidden="false" customHeight="tru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20.1" hidden="false" customHeight="tru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20.1" hidden="false" customHeight="tru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20.1" hidden="false" customHeight="tru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20.1" hidden="false" customHeight="tru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20.1" hidden="false" customHeight="tru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20.1" hidden="false" customHeight="tru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20.1" hidden="false" customHeight="tru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20.1" hidden="false" customHeight="tru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20.1" hidden="false" customHeight="tru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20.1" hidden="false" customHeight="tru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20.1" hidden="false" customHeight="tru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20.1" hidden="false" customHeight="tru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20.1" hidden="false" customHeight="tru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20.1" hidden="false" customHeight="tru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20.1" hidden="false" customHeight="tru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20.1" hidden="false" customHeight="tru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20.1" hidden="false" customHeight="tru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20.1" hidden="false" customHeight="tru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20.1" hidden="false" customHeight="tru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20.1" hidden="false" customHeight="tru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20.1" hidden="false" customHeight="tru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20.1" hidden="false" customHeight="tru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20.1" hidden="false" customHeight="tru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20.1" hidden="false" customHeight="tru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20.1" hidden="false" customHeight="tru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20.1" hidden="false" customHeight="tru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20.1" hidden="false" customHeight="tru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20.1" hidden="false" customHeight="tru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20.1" hidden="false" customHeight="tru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20.1" hidden="false" customHeight="tru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20.1" hidden="false" customHeight="tru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20.1" hidden="false" customHeight="tru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20.1" hidden="false" customHeight="tru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20.1" hidden="false" customHeight="tru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20.1" hidden="false" customHeight="tru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20.1" hidden="false" customHeight="tru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20.1" hidden="false" customHeight="tru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20.1" hidden="false" customHeight="tru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20.1" hidden="false" customHeight="tru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20.1" hidden="false" customHeight="tru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20.1" hidden="false" customHeight="tru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20.1" hidden="false" customHeight="tru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20.1" hidden="false" customHeight="tru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20.1" hidden="false" customHeight="tru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20.1" hidden="false" customHeight="tru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20.1" hidden="false" customHeight="tru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20.1" hidden="false" customHeight="tru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20.1" hidden="false" customHeight="tru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20.1" hidden="false" customHeight="tru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20.1" hidden="false" customHeight="tru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20.1" hidden="false" customHeight="tru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20.1" hidden="false" customHeight="tru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20.1" hidden="false" customHeight="tru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20.1" hidden="false" customHeight="tru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20.1" hidden="false" customHeight="tru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20.1" hidden="false" customHeight="tru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20.1" hidden="false" customHeight="tru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20.1" hidden="false" customHeight="tru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20.1" hidden="false" customHeight="tru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20.1" hidden="false" customHeight="tru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20.1" hidden="false" customHeight="tru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20.1" hidden="false" customHeight="tru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20.1" hidden="false" customHeight="tru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20.1" hidden="false" customHeight="tru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20.1" hidden="false" customHeight="tru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20.1" hidden="false" customHeight="tru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20.1" hidden="false" customHeight="tru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20.1" hidden="false" customHeight="tru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20.1" hidden="false" customHeight="tru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20.1" hidden="false" customHeight="tru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20.1" hidden="false" customHeight="tru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20.1" hidden="false" customHeight="tru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20.1" hidden="false" customHeight="tru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20.1" hidden="false" customHeight="tru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20.1" hidden="false" customHeight="tru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20.1" hidden="false" customHeight="tru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20.1" hidden="false" customHeight="tru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20.1" hidden="false" customHeight="tru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20.1" hidden="false" customHeight="tru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20.1" hidden="false" customHeight="tru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20.1" hidden="false" customHeight="tru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20.1" hidden="false" customHeight="tru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20.1" hidden="false" customHeight="tru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20.1" hidden="false" customHeight="tru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20.1" hidden="false" customHeight="tru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20.1" hidden="false" customHeight="tru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20.1" hidden="false" customHeight="tru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20.1" hidden="false" customHeight="tru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20.1" hidden="false" customHeight="tru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20.1" hidden="false" customHeight="tru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20.1" hidden="false" customHeight="tru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20.1" hidden="false" customHeight="tru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20.1" hidden="false" customHeight="tru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20.1" hidden="false" customHeight="tru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20.1" hidden="false" customHeight="tru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20.1" hidden="false" customHeight="tru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20.1" hidden="false" customHeight="tru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20.1" hidden="false" customHeight="tru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20.1" hidden="false" customHeight="tru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20.1" hidden="false" customHeight="tru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20.1" hidden="false" customHeight="tru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20.1" hidden="false" customHeight="tru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20.1" hidden="false" customHeight="tru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20.1" hidden="false" customHeight="tru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20.1" hidden="false" customHeight="tru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20.1" hidden="false" customHeight="tru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20.1" hidden="false" customHeight="tru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20.1" hidden="false" customHeight="tru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20.1" hidden="false" customHeight="tru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20.1" hidden="false" customHeight="tru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20.1" hidden="false" customHeight="tru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20.1" hidden="false" customHeight="tru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20.1" hidden="false" customHeight="tru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20.1" hidden="false" customHeight="tru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20.1" hidden="false" customHeight="tru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20.1" hidden="false" customHeight="tru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20.1" hidden="false" customHeight="tru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20.1" hidden="false" customHeight="tru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20.1" hidden="false" customHeight="tru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20.1" hidden="false" customHeight="tru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20.1" hidden="false" customHeight="tru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20.1" hidden="false" customHeight="tru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20.1" hidden="false" customHeight="tru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20.1" hidden="false" customHeight="tru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20.1" hidden="false" customHeight="tru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20.1" hidden="false" customHeight="tru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20.1" hidden="false" customHeight="tru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20.1" hidden="false" customHeight="tru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20.1" hidden="false" customHeight="tru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20.1" hidden="false" customHeight="tru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20.1" hidden="false" customHeight="tru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20.1" hidden="false" customHeight="tru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20.1" hidden="false" customHeight="tru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20.1" hidden="false" customHeight="tru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20.1" hidden="false" customHeight="tru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20.1" hidden="false" customHeight="tru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20.1" hidden="false" customHeight="tru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20.1" hidden="false" customHeight="tru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20.1" hidden="false" customHeight="tru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20.1" hidden="false" customHeight="tru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20.1" hidden="false" customHeight="tru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20.1" hidden="false" customHeight="tru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20.1" hidden="false" customHeight="tru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20.1" hidden="false" customHeight="tru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20.1" hidden="false" customHeight="tru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20.1" hidden="false" customHeight="tru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20.1" hidden="false" customHeight="tru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20.1" hidden="false" customHeight="tru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20.1" hidden="false" customHeight="tru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20.1" hidden="false" customHeight="tru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20.1" hidden="false" customHeight="tru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20.1" hidden="false" customHeight="tru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20.1" hidden="false" customHeight="tru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20.1" hidden="false" customHeight="tru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20.1" hidden="false" customHeight="tru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20.1" hidden="false" customHeight="tru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20.1" hidden="false" customHeight="tru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20.1" hidden="false" customHeight="tru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20.1" hidden="false" customHeight="tru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20.1" hidden="false" customHeight="tru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20.1" hidden="false" customHeight="tru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20.1" hidden="false" customHeight="tru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20.1" hidden="false" customHeight="tru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20.1" hidden="false" customHeight="tru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20.1" hidden="false" customHeight="tru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20.1" hidden="false" customHeight="tru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20.1" hidden="false" customHeight="tru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20.1" hidden="false" customHeight="tru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20.1" hidden="false" customHeight="tru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20.1" hidden="false" customHeight="tru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20.1" hidden="false" customHeight="tru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20.1" hidden="false" customHeight="tru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20.1" hidden="false" customHeight="tru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20.1" hidden="false" customHeight="tru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20.1" hidden="false" customHeight="tru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20.1" hidden="false" customHeight="tru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20.1" hidden="false" customHeight="tru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20.1" hidden="false" customHeight="tru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20.1" hidden="false" customHeight="tru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20.1" hidden="false" customHeight="tru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20.1" hidden="false" customHeight="tru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20.1" hidden="false" customHeight="tru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20.1" hidden="false" customHeight="tru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20.1" hidden="false" customHeight="tru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20.1" hidden="false" customHeight="tru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20.1" hidden="false" customHeight="tru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20.1" hidden="false" customHeight="tru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20.1" hidden="false" customHeight="tru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20.1" hidden="false" customHeight="tru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20.1" hidden="false" customHeight="tru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20.1" hidden="false" customHeight="tru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20.1" hidden="false" customHeight="tru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20.1" hidden="false" customHeight="tru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20.1" hidden="false" customHeight="tru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20.1" hidden="false" customHeight="tru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20.1" hidden="false" customHeight="tru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20.1" hidden="false" customHeight="tru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20.1" hidden="false" customHeight="tru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20.1" hidden="false" customHeight="tru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20.1" hidden="false" customHeight="tru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20.1" hidden="false" customHeight="tru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20.1" hidden="false" customHeight="tru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20.1" hidden="false" customHeight="tru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20.1" hidden="false" customHeight="tru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20.1" hidden="false" customHeight="tru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20.1" hidden="false" customHeight="tru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20.1" hidden="false" customHeight="tru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20.1" hidden="false" customHeight="tru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20.1" hidden="false" customHeight="tru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20.1" hidden="false" customHeight="tru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20.1" hidden="false" customHeight="tru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20.1" hidden="false" customHeight="tru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20.1" hidden="false" customHeight="tru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20.1" hidden="false" customHeight="tru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20.1" hidden="false" customHeight="tru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20.1" hidden="false" customHeight="tru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20.1" hidden="false" customHeight="tru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20.1" hidden="false" customHeight="tru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20.1" hidden="false" customHeight="tru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20.1" hidden="false" customHeight="tru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20.1" hidden="false" customHeight="tru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20.1" hidden="false" customHeight="tru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20.1" hidden="false" customHeight="tru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20.1" hidden="false" customHeight="tru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20.1" hidden="false" customHeight="tru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20.1" hidden="false" customHeight="tru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20.1" hidden="false" customHeight="tru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20.1" hidden="false" customHeight="tru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20.1" hidden="false" customHeight="tru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20.1" hidden="false" customHeight="tru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20.1" hidden="false" customHeight="tru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20.1" hidden="false" customHeight="tru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20.1" hidden="false" customHeight="tru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20.1" hidden="false" customHeight="tru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20.1" hidden="false" customHeight="tru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20.1" hidden="false" customHeight="tru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20.1" hidden="false" customHeight="tru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20.1" hidden="false" customHeight="tru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20.1" hidden="false" customHeight="tru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20.1" hidden="false" customHeight="tru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20.1" hidden="false" customHeight="tru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20.1" hidden="false" customHeight="tru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20.1" hidden="false" customHeight="tru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20.1" hidden="false" customHeight="tru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20.1" hidden="false" customHeight="tru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20.1" hidden="false" customHeight="tru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20.1" hidden="false" customHeight="tru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20.1" hidden="false" customHeight="tru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20.1" hidden="false" customHeight="tru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20.1" hidden="false" customHeight="tru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20.1" hidden="false" customHeight="tru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20.1" hidden="false" customHeight="tru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20.1" hidden="false" customHeight="tru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20.1" hidden="false" customHeight="tru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20.1" hidden="false" customHeight="tru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20.1" hidden="false" customHeight="tru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20.1" hidden="false" customHeight="tru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20.1" hidden="false" customHeight="tru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20.1" hidden="false" customHeight="tru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20.1" hidden="false" customHeight="tru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20.1" hidden="false" customHeight="tru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20.1" hidden="false" customHeight="tru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20.1" hidden="false" customHeight="tru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20.1" hidden="false" customHeight="tru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20.1" hidden="false" customHeight="tru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20.1" hidden="false" customHeight="tru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20.1" hidden="false" customHeight="tru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20.1" hidden="false" customHeight="tru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20.1" hidden="false" customHeight="tru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20.1" hidden="false" customHeight="tru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20.1" hidden="false" customHeight="tru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20.1" hidden="false" customHeight="tru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20.1" hidden="false" customHeight="tru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20.1" hidden="false" customHeight="tru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20.1" hidden="false" customHeight="tru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20.1" hidden="false" customHeight="tru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20.1" hidden="false" customHeight="tru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20.1" hidden="false" customHeight="tru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20.1" hidden="false" customHeight="tru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20.1" hidden="false" customHeight="tru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20.1" hidden="false" customHeight="tru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20.1" hidden="false" customHeight="tru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20.1" hidden="false" customHeight="tru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20.1" hidden="false" customHeight="tru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20.1" hidden="false" customHeight="tru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20.1" hidden="false" customHeight="tru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20.1" hidden="false" customHeight="tru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20.1" hidden="false" customHeight="tru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20.1" hidden="false" customHeight="tru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20.1" hidden="false" customHeight="tru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20.1" hidden="false" customHeight="tru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20.1" hidden="false" customHeight="tru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20.1" hidden="false" customHeight="tru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20.1" hidden="false" customHeight="tru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20.1" hidden="false" customHeight="tru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20.1" hidden="false" customHeight="tru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20.1" hidden="false" customHeight="tru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20.1" hidden="false" customHeight="tru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20.1" hidden="false" customHeight="tru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20.1" hidden="false" customHeight="tru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20.1" hidden="false" customHeight="tru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20.1" hidden="false" customHeight="tru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20.1" hidden="false" customHeight="tru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20.1" hidden="false" customHeight="tru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20.1" hidden="false" customHeight="tru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20.1" hidden="false" customHeight="tru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20.1" hidden="false" customHeight="tru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20.1" hidden="false" customHeight="tru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20.1" hidden="false" customHeight="tru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20.1" hidden="false" customHeight="tru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20.1" hidden="false" customHeight="tru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20.1" hidden="false" customHeight="tru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20.1" hidden="false" customHeight="tru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20.1" hidden="false" customHeight="tru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20.1" hidden="false" customHeight="tru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20.1" hidden="false" customHeight="tru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20.1" hidden="false" customHeight="tru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20.1" hidden="false" customHeight="tru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20.1" hidden="false" customHeight="tru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20.1" hidden="false" customHeight="tru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20.1" hidden="false" customHeight="tru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20.1" hidden="false" customHeight="tru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20.1" hidden="false" customHeight="tru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20.1" hidden="false" customHeight="tru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20.1" hidden="false" customHeight="tru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20.1" hidden="false" customHeight="tru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20.1" hidden="false" customHeight="tru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20.1" hidden="false" customHeight="tru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20.1" hidden="false" customHeight="tru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20.1" hidden="false" customHeight="tru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20.1" hidden="false" customHeight="tru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20.1" hidden="false" customHeight="tru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20.1" hidden="false" customHeight="tru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20.1" hidden="false" customHeight="tru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20.1" hidden="false" customHeight="tru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20.1" hidden="false" customHeight="tru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20.1" hidden="false" customHeight="tru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20.1" hidden="false" customHeight="tru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20.1" hidden="false" customHeight="tru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20.1" hidden="false" customHeight="tru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20.1" hidden="false" customHeight="tru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20.1" hidden="false" customHeight="tru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20.1" hidden="false" customHeight="tru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20.1" hidden="false" customHeight="tru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20.1" hidden="false" customHeight="tru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20.1" hidden="false" customHeight="tru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20.1" hidden="false" customHeight="tru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20.1" hidden="false" customHeight="tru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20.1" hidden="false" customHeight="tru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20.1" hidden="false" customHeight="tru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20.1" hidden="false" customHeight="tru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20.1" hidden="false" customHeight="tru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20.1" hidden="false" customHeight="tru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20.1" hidden="false" customHeight="tru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20.1" hidden="false" customHeight="tru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20.1" hidden="false" customHeight="tru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20.1" hidden="false" customHeight="tru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20.1" hidden="false" customHeight="tru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20.1" hidden="false" customHeight="tru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20.1" hidden="false" customHeight="tru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20.1" hidden="false" customHeight="tru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20.1" hidden="false" customHeight="tru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20.1" hidden="false" customHeight="tru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20.1" hidden="false" customHeight="tru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20.1" hidden="false" customHeight="tru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20.1" hidden="false" customHeight="tru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20.1" hidden="false" customHeight="tru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20.1" hidden="false" customHeight="tru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20.1" hidden="false" customHeight="tru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20.1" hidden="false" customHeight="tru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20.1" hidden="false" customHeight="tru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20.1" hidden="false" customHeight="tru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20.1" hidden="false" customHeight="tru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20.1" hidden="false" customHeight="tru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20.1" hidden="false" customHeight="tru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20.1" hidden="false" customHeight="tru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20.1" hidden="false" customHeight="tru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20.1" hidden="false" customHeight="tru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20.1" hidden="false" customHeight="tru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20.1" hidden="false" customHeight="tru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20.1" hidden="false" customHeight="tru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20.1" hidden="false" customHeight="tru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20.1" hidden="false" customHeight="tru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20.1" hidden="false" customHeight="tru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20.1" hidden="false" customHeight="tru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20.1" hidden="false" customHeight="tru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20.1" hidden="false" customHeight="tru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20.1" hidden="false" customHeight="tru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20.1" hidden="false" customHeight="tru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20.1" hidden="false" customHeight="tru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20.1" hidden="false" customHeight="tru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20.1" hidden="false" customHeight="tru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20.1" hidden="false" customHeight="tru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</sheetData>
  <mergeCells count="33">
    <mergeCell ref="B2:Y2"/>
    <mergeCell ref="C6:G6"/>
    <mergeCell ref="I6:Y6"/>
    <mergeCell ref="C7:G7"/>
    <mergeCell ref="I7:Y7"/>
    <mergeCell ref="J8:Z8"/>
    <mergeCell ref="C9:G9"/>
    <mergeCell ref="I9:Y9"/>
    <mergeCell ref="J10:Z10"/>
    <mergeCell ref="C11:G11"/>
    <mergeCell ref="I11:Y11"/>
    <mergeCell ref="C12:G12"/>
    <mergeCell ref="I12:Y12"/>
    <mergeCell ref="C13:G13"/>
    <mergeCell ref="I13:Y13"/>
    <mergeCell ref="C14:G14"/>
    <mergeCell ref="I14:Y14"/>
    <mergeCell ref="B16:Y17"/>
    <mergeCell ref="AH16:BG16"/>
    <mergeCell ref="H18:R18"/>
    <mergeCell ref="C21:Y22"/>
    <mergeCell ref="AJ28:BG29"/>
    <mergeCell ref="C39:Y39"/>
    <mergeCell ref="B66:Y66"/>
    <mergeCell ref="K68:P68"/>
    <mergeCell ref="Q68:Z68"/>
    <mergeCell ref="K69:P69"/>
    <mergeCell ref="Q69:Z69"/>
    <mergeCell ref="K70:P70"/>
    <mergeCell ref="Q70:Z70"/>
    <mergeCell ref="K71:P71"/>
    <mergeCell ref="Q71:Z71"/>
    <mergeCell ref="A73:Z73"/>
  </mergeCells>
  <printOptions headings="false" gridLines="false" gridLinesSet="true" horizontalCentered="false" verticalCentered="false"/>
  <pageMargins left="0.747916666666667" right="0.590277777777778" top="0.959722222222222" bottom="0.7" header="0.511811023622047" footer="0.511811023622047"/>
  <pageSetup paperSize="9" scale="98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V38" activeCellId="0" sqref="V38"/>
    </sheetView>
  </sheetViews>
  <sheetFormatPr defaultColWidth="8.7100" defaultRowHeight="13.5" zeroHeight="false" outlineLevelRow="0" outlineLevelCol="0"/>
  <cols>
    <col min="1" max="1" width="8.8867" customWidth="1"/>
    <col min="2" max="2" width="8.8867" customWidth="1"/>
    <col min="3" max="3" width="8.8867" customWidth="1"/>
    <col min="4" max="4" width="8.8867" customWidth="1"/>
    <col min="5" max="5" width="8.8867" customWidth="1"/>
    <col min="6" max="6" width="8.8867" customWidth="1"/>
    <col min="7" max="7" width="8.8867" customWidth="1"/>
    <col min="8" max="8" width="8.8867" customWidth="1"/>
    <col min="9" max="9" width="8.8867" customWidth="1"/>
    <col min="10" max="10" width="8.8867" customWidth="1"/>
    <col min="11" max="11" width="8.8867" customWidth="1"/>
    <col min="12" max="12" width="8.8867" customWidth="1"/>
    <col min="13" max="13" width="8.8867" customWidth="1"/>
    <col min="14" max="14" width="8.8867" customWidth="1"/>
    <col min="15" max="15" width="8.8867" customWidth="1"/>
    <col min="16" max="16" width="8.8867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13.5" hidden="false" customHeight="true" outlineLevel="0" collapsed="false">
      <c r="A1" s="268" t="s">
        <v>166</v>
      </c>
      <c r="B1" s="268"/>
      <c r="C1" s="268"/>
      <c r="D1" s="268"/>
      <c r="E1" s="268"/>
      <c r="F1" s="268"/>
      <c r="G1" s="268"/>
      <c r="H1" s="268"/>
    </row>
    <row r="2" customFormat="false" ht="13.5" hidden="false" customHeight="true" outlineLevel="0" collapsed="false">
      <c r="A2" s="268"/>
      <c r="B2" s="268"/>
      <c r="C2" s="268"/>
      <c r="D2" s="268"/>
      <c r="E2" s="268"/>
      <c r="F2" s="268"/>
      <c r="G2" s="268"/>
      <c r="H2" s="268"/>
    </row>
    <row r="3" customFormat="false" ht="13.5" hidden="false" customHeight="true" outlineLevel="0" collapsed="false">
      <c r="A3" s="268"/>
      <c r="B3" s="268"/>
      <c r="C3" s="268"/>
      <c r="D3" s="268"/>
      <c r="E3" s="268"/>
      <c r="F3" s="268"/>
      <c r="G3" s="268"/>
      <c r="H3" s="268"/>
    </row>
    <row r="4" customFormat="false" ht="13.5" hidden="false" customHeight="true" outlineLevel="0" collapsed="false">
      <c r="A4" s="268"/>
      <c r="B4" s="268"/>
      <c r="C4" s="268"/>
      <c r="D4" s="268"/>
      <c r="E4" s="268"/>
      <c r="F4" s="268"/>
      <c r="G4" s="268"/>
      <c r="H4" s="268"/>
    </row>
    <row r="5" customFormat="false" ht="13.5" hidden="false" customHeight="true" outlineLevel="0" collapsed="false">
      <c r="A5" s="268"/>
      <c r="B5" s="268"/>
      <c r="C5" s="268"/>
      <c r="D5" s="268"/>
      <c r="E5" s="268"/>
      <c r="F5" s="268"/>
      <c r="G5" s="268"/>
      <c r="H5" s="268"/>
    </row>
    <row r="6" customFormat="false" ht="13.5" hidden="false" customHeight="true" outlineLevel="0" collapsed="false">
      <c r="A6" s="268"/>
      <c r="B6" s="268"/>
      <c r="C6" s="268"/>
      <c r="D6" s="268"/>
      <c r="E6" s="268"/>
      <c r="F6" s="268"/>
      <c r="G6" s="268"/>
      <c r="H6" s="268"/>
    </row>
    <row r="7" customFormat="false" ht="13.5" hidden="false" customHeight="true" outlineLevel="0" collapsed="false">
      <c r="A7" s="268"/>
      <c r="B7" s="268"/>
      <c r="C7" s="268"/>
      <c r="D7" s="268"/>
      <c r="E7" s="268"/>
      <c r="F7" s="268"/>
      <c r="G7" s="268"/>
      <c r="H7" s="268"/>
    </row>
    <row r="8" customFormat="false" ht="13.5" hidden="false" customHeight="true" outlineLevel="0" collapsed="false">
      <c r="A8" s="268"/>
      <c r="B8" s="268"/>
      <c r="C8" s="268"/>
      <c r="D8" s="268"/>
      <c r="E8" s="268"/>
      <c r="F8" s="268"/>
      <c r="G8" s="268"/>
      <c r="H8" s="268"/>
    </row>
    <row r="9" customFormat="false" ht="13.5" hidden="false" customHeight="true" outlineLevel="0" collapsed="false">
      <c r="A9" s="268"/>
      <c r="B9" s="268"/>
      <c r="C9" s="268"/>
      <c r="D9" s="268"/>
      <c r="E9" s="268"/>
      <c r="F9" s="268"/>
      <c r="G9" s="268"/>
      <c r="H9" s="268"/>
    </row>
    <row r="10" customFormat="false" ht="13.5" hidden="false" customHeight="true" outlineLevel="0" collapsed="false">
      <c r="A10" s="268"/>
      <c r="B10" s="268"/>
      <c r="C10" s="268"/>
      <c r="D10" s="268"/>
      <c r="E10" s="268"/>
      <c r="F10" s="268"/>
      <c r="G10" s="268"/>
      <c r="H10" s="268"/>
    </row>
    <row r="14" customFormat="false" ht="13.5" hidden="false" customHeight="false" outlineLevel="0" collapsed="false">
      <c r="B14" s="269" t="s">
        <v>167</v>
      </c>
      <c r="C14" s="269"/>
      <c r="D14" s="269"/>
      <c r="E14" s="269"/>
      <c r="F14" s="269"/>
      <c r="G14" s="269"/>
    </row>
    <row r="15" customFormat="false" ht="13.5" hidden="false" customHeight="false" outlineLevel="0" collapsed="false">
      <c r="B15" s="269"/>
      <c r="C15" s="269"/>
      <c r="D15" s="269"/>
      <c r="E15" s="269"/>
      <c r="F15" s="269"/>
      <c r="G15" s="269"/>
    </row>
    <row r="16" customFormat="false" ht="13.5" hidden="false" customHeight="false" outlineLevel="0" collapsed="false">
      <c r="B16" s="269"/>
      <c r="C16" s="269"/>
      <c r="D16" s="269"/>
      <c r="E16" s="269"/>
      <c r="F16" s="269"/>
      <c r="G16" s="269"/>
    </row>
    <row r="17" customFormat="false" ht="13.5" hidden="false" customHeight="false" outlineLevel="0" collapsed="false">
      <c r="B17" s="269"/>
      <c r="C17" s="269"/>
      <c r="D17" s="269"/>
      <c r="E17" s="269"/>
      <c r="F17" s="269"/>
      <c r="G17" s="269"/>
    </row>
    <row r="18" customFormat="false" ht="13.5" hidden="false" customHeight="false" outlineLevel="0" collapsed="false">
      <c r="B18" s="269" t="s">
        <v>168</v>
      </c>
      <c r="C18" s="269"/>
      <c r="D18" s="269"/>
      <c r="E18" s="269"/>
      <c r="F18" s="269"/>
      <c r="G18" s="269"/>
    </row>
    <row r="19" customFormat="false" ht="13.5" hidden="false" customHeight="false" outlineLevel="0" collapsed="false">
      <c r="B19" s="269"/>
      <c r="C19" s="269"/>
      <c r="D19" s="269"/>
      <c r="E19" s="269"/>
      <c r="F19" s="269"/>
      <c r="G19" s="269"/>
    </row>
    <row r="20" customFormat="false" ht="13.5" hidden="false" customHeight="false" outlineLevel="0" collapsed="false">
      <c r="B20" s="269"/>
      <c r="C20" s="269"/>
      <c r="D20" s="269"/>
      <c r="E20" s="269"/>
      <c r="F20" s="269"/>
      <c r="G20" s="269"/>
    </row>
    <row r="21" customFormat="false" ht="13.5" hidden="false" customHeight="false" outlineLevel="0" collapsed="false">
      <c r="B21" s="269"/>
      <c r="C21" s="269"/>
      <c r="D21" s="269"/>
      <c r="E21" s="269"/>
      <c r="F21" s="269"/>
      <c r="G21" s="269"/>
    </row>
    <row r="22" customFormat="false" ht="13.5" hidden="false" customHeight="false" outlineLevel="0" collapsed="false">
      <c r="B22" s="269" t="s">
        <v>169</v>
      </c>
      <c r="C22" s="269"/>
      <c r="D22" s="269"/>
      <c r="E22" s="269"/>
      <c r="F22" s="269"/>
      <c r="G22" s="269"/>
    </row>
    <row r="23" customFormat="false" ht="13.5" hidden="false" customHeight="false" outlineLevel="0" collapsed="false">
      <c r="B23" s="269"/>
      <c r="C23" s="269"/>
      <c r="D23" s="269"/>
      <c r="E23" s="269"/>
      <c r="F23" s="269"/>
      <c r="G23" s="269"/>
    </row>
    <row r="24" customFormat="false" ht="13.5" hidden="false" customHeight="false" outlineLevel="0" collapsed="false">
      <c r="B24" s="269"/>
      <c r="C24" s="269"/>
      <c r="D24" s="269"/>
      <c r="E24" s="269"/>
      <c r="F24" s="269"/>
      <c r="G24" s="269"/>
    </row>
    <row r="25" customFormat="false" ht="13.5" hidden="false" customHeight="false" outlineLevel="0" collapsed="false">
      <c r="B25" s="269"/>
      <c r="C25" s="269"/>
      <c r="D25" s="269"/>
      <c r="E25" s="269"/>
      <c r="F25" s="269"/>
      <c r="G25" s="269"/>
    </row>
    <row r="26" customFormat="false" ht="13.5" hidden="false" customHeight="false" outlineLevel="0" collapsed="false">
      <c r="B26" s="269" t="s">
        <v>170</v>
      </c>
      <c r="C26" s="269"/>
      <c r="D26" s="269"/>
      <c r="E26" s="269"/>
      <c r="F26" s="269"/>
      <c r="G26" s="269"/>
    </row>
    <row r="27" customFormat="false" ht="13.5" hidden="false" customHeight="false" outlineLevel="0" collapsed="false">
      <c r="B27" s="269"/>
      <c r="C27" s="269"/>
      <c r="D27" s="269"/>
      <c r="E27" s="269"/>
      <c r="F27" s="269"/>
      <c r="G27" s="269"/>
    </row>
    <row r="28" customFormat="false" ht="13.5" hidden="false" customHeight="false" outlineLevel="0" collapsed="false">
      <c r="B28" s="269"/>
      <c r="C28" s="269"/>
      <c r="D28" s="269"/>
      <c r="E28" s="269"/>
      <c r="F28" s="269"/>
      <c r="G28" s="269"/>
    </row>
    <row r="29" customFormat="false" ht="13.5" hidden="false" customHeight="false" outlineLevel="0" collapsed="false">
      <c r="B29" s="269"/>
      <c r="C29" s="269"/>
      <c r="D29" s="269"/>
      <c r="E29" s="269"/>
      <c r="F29" s="269"/>
      <c r="G29" s="269"/>
    </row>
    <row r="30" customFormat="false" ht="13.5" hidden="false" customHeight="false" outlineLevel="0" collapsed="false">
      <c r="B30" s="269" t="s">
        <v>171</v>
      </c>
      <c r="C30" s="269"/>
      <c r="D30" s="269"/>
      <c r="E30" s="269"/>
      <c r="F30" s="269"/>
      <c r="G30" s="269"/>
    </row>
    <row r="31" customFormat="false" ht="13.5" hidden="false" customHeight="false" outlineLevel="0" collapsed="false">
      <c r="B31" s="269"/>
      <c r="C31" s="269"/>
      <c r="D31" s="269"/>
      <c r="E31" s="269"/>
      <c r="F31" s="269"/>
      <c r="G31" s="269"/>
    </row>
    <row r="32" customFormat="false" ht="13.5" hidden="false" customHeight="false" outlineLevel="0" collapsed="false">
      <c r="B32" s="269"/>
      <c r="C32" s="269"/>
      <c r="D32" s="269"/>
      <c r="E32" s="269"/>
      <c r="F32" s="269"/>
      <c r="G32" s="269"/>
    </row>
    <row r="33" customFormat="false" ht="13.5" hidden="false" customHeight="false" outlineLevel="0" collapsed="false">
      <c r="B33" s="269"/>
      <c r="C33" s="269"/>
      <c r="D33" s="269"/>
      <c r="E33" s="269"/>
      <c r="F33" s="269"/>
      <c r="G33" s="269"/>
    </row>
  </sheetData>
  <mergeCells count="6">
    <mergeCell ref="A1:H10"/>
    <mergeCell ref="B14:G17"/>
    <mergeCell ref="B18:G21"/>
    <mergeCell ref="B22:G25"/>
    <mergeCell ref="B26:G29"/>
    <mergeCell ref="B30:G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I23" activeCellId="0" sqref="I23:M25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5.0000" customWidth="1"/>
    <col min="16" max="16" width="4.7773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172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</row>
    <row r="6" customFormat="false" ht="13.5" hidden="false" customHeight="true" outlineLevel="0" collapsed="false">
      <c r="A6" s="4"/>
      <c r="B6" s="4"/>
      <c r="C6" s="271" t="s">
        <v>173</v>
      </c>
      <c r="D6" s="271"/>
      <c r="E6" s="271"/>
      <c r="F6" s="271"/>
      <c r="G6" s="271"/>
      <c r="H6" s="271"/>
      <c r="I6" s="271"/>
      <c r="J6" s="271"/>
      <c r="K6" s="271"/>
      <c r="L6" s="271"/>
      <c r="M6" s="271"/>
      <c r="N6" s="4"/>
      <c r="O6" s="4"/>
    </row>
    <row r="7" customFormat="false" ht="13.5" hidden="false" customHeight="true" outlineLevel="0" collapsed="false">
      <c r="A7" s="4"/>
      <c r="B7" s="4"/>
      <c r="C7" s="271"/>
      <c r="D7" s="271"/>
      <c r="E7" s="271"/>
      <c r="F7" s="271"/>
      <c r="G7" s="271"/>
      <c r="H7" s="271"/>
      <c r="I7" s="271"/>
      <c r="J7" s="271"/>
      <c r="K7" s="271"/>
      <c r="L7" s="271"/>
      <c r="M7" s="271"/>
      <c r="N7" s="4"/>
      <c r="O7" s="4"/>
    </row>
    <row r="8" customFormat="false" ht="13.5" hidden="false" customHeight="true" outlineLevel="0" collapsed="false">
      <c r="A8" s="4"/>
      <c r="B8" s="4"/>
      <c r="C8" s="271"/>
      <c r="D8" s="271"/>
      <c r="E8" s="271"/>
      <c r="F8" s="271"/>
      <c r="G8" s="271"/>
      <c r="H8" s="271"/>
      <c r="I8" s="271"/>
      <c r="J8" s="271"/>
      <c r="K8" s="271"/>
      <c r="L8" s="271"/>
      <c r="M8" s="271"/>
      <c r="N8" s="4"/>
      <c r="O8" s="4"/>
    </row>
    <row r="9" customFormat="false" ht="13.5" hidden="false" customHeight="true" outlineLevel="0" collapsed="false">
      <c r="A9" s="4"/>
      <c r="B9" s="4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4"/>
      <c r="O9" s="4"/>
    </row>
    <row r="10" customFormat="false" ht="14.2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customFormat="false" ht="14.25" hidden="false" customHeight="true" outlineLevel="0" collapsed="false">
      <c r="A11" s="4"/>
      <c r="B11" s="4"/>
      <c r="C11" s="4"/>
      <c r="D11" s="272" t="s">
        <v>174</v>
      </c>
      <c r="E11" s="272"/>
      <c r="F11" s="272"/>
      <c r="G11" s="272"/>
      <c r="H11" s="272"/>
      <c r="I11" s="272"/>
      <c r="J11" s="272"/>
      <c r="K11" s="272"/>
      <c r="L11" s="272"/>
      <c r="M11" s="4"/>
      <c r="N11" s="4"/>
      <c r="O11" s="4"/>
    </row>
    <row r="12" customFormat="false" ht="13.5" hidden="false" customHeight="true" outlineLevel="0" collapsed="false">
      <c r="A12" s="4"/>
      <c r="B12" s="4"/>
      <c r="C12" s="4"/>
      <c r="D12" s="272"/>
      <c r="E12" s="272"/>
      <c r="F12" s="272"/>
      <c r="G12" s="272"/>
      <c r="H12" s="272"/>
      <c r="I12" s="272"/>
      <c r="J12" s="272"/>
      <c r="K12" s="272"/>
      <c r="L12" s="272"/>
      <c r="M12" s="4"/>
      <c r="N12" s="4"/>
      <c r="O12" s="4"/>
    </row>
    <row r="13" customFormat="false" ht="13.5" hidden="false" customHeight="true" outlineLevel="0" collapsed="false">
      <c r="A13" s="4"/>
      <c r="B13" s="4"/>
      <c r="C13" s="4"/>
      <c r="D13" s="272"/>
      <c r="E13" s="272"/>
      <c r="F13" s="272"/>
      <c r="G13" s="272"/>
      <c r="H13" s="272"/>
      <c r="I13" s="272"/>
      <c r="J13" s="272"/>
      <c r="K13" s="272"/>
      <c r="L13" s="272"/>
      <c r="M13" s="4"/>
      <c r="N13" s="4"/>
      <c r="O13" s="4"/>
    </row>
    <row r="14" customFormat="false" ht="14.25" hidden="false" customHeight="true" outlineLevel="0" collapsed="false">
      <c r="A14" s="4"/>
      <c r="B14" s="4"/>
      <c r="C14" s="4"/>
      <c r="D14" s="273"/>
      <c r="E14" s="273"/>
      <c r="F14" s="273"/>
      <c r="G14" s="273"/>
      <c r="H14" s="273"/>
      <c r="I14" s="274"/>
      <c r="J14" s="274"/>
      <c r="K14" s="274"/>
      <c r="L14" s="274"/>
      <c r="M14" s="4"/>
      <c r="N14" s="4"/>
      <c r="O14" s="4"/>
    </row>
    <row r="15" customFormat="false" ht="13.5" hidden="false" customHeight="true" outlineLevel="0" collapsed="false">
      <c r="A15" s="4"/>
      <c r="B15" s="4"/>
      <c r="C15" s="4"/>
      <c r="D15" s="273"/>
      <c r="E15" s="273"/>
      <c r="F15" s="273"/>
      <c r="G15" s="273"/>
      <c r="H15" s="273"/>
      <c r="I15" s="274"/>
      <c r="J15" s="274"/>
      <c r="K15" s="274"/>
      <c r="L15" s="274"/>
      <c r="M15" s="4"/>
      <c r="N15" s="4"/>
      <c r="O15" s="4"/>
    </row>
    <row r="16" customFormat="false" ht="14.25" hidden="false" customHeight="true" outlineLevel="0" collapsed="false">
      <c r="A16" s="4"/>
      <c r="B16" s="4"/>
      <c r="C16" s="4"/>
      <c r="D16" s="273"/>
      <c r="E16" s="273"/>
      <c r="F16" s="273"/>
      <c r="G16" s="273"/>
      <c r="H16" s="273"/>
      <c r="I16" s="274"/>
      <c r="J16" s="274"/>
      <c r="K16" s="274"/>
      <c r="L16" s="274"/>
      <c r="M16" s="4"/>
      <c r="N16" s="4"/>
      <c r="O16" s="4"/>
    </row>
    <row r="17" customFormat="false" ht="14.25" hidden="false" customHeight="false" outlineLevel="0" collapsed="false">
      <c r="A17" s="4"/>
      <c r="B17" s="4"/>
      <c r="C17" s="4"/>
      <c r="D17" s="4"/>
      <c r="E17" s="4"/>
      <c r="F17" s="4"/>
      <c r="G17" s="275"/>
      <c r="H17" s="4"/>
      <c r="I17" s="4"/>
      <c r="J17" s="4"/>
      <c r="K17" s="4"/>
      <c r="L17" s="4"/>
      <c r="M17" s="4"/>
      <c r="N17" s="4"/>
      <c r="O17" s="4"/>
    </row>
    <row r="18" customFormat="false" ht="14.25" hidden="false" customHeight="true" outlineLevel="0" collapsed="false">
      <c r="A18" s="4"/>
      <c r="B18" s="4"/>
      <c r="C18" s="4"/>
      <c r="D18" s="4"/>
      <c r="E18" s="4"/>
      <c r="F18" s="4"/>
      <c r="G18" s="276"/>
      <c r="H18" s="4"/>
      <c r="I18" s="4"/>
      <c r="J18" s="4"/>
      <c r="K18" s="4"/>
      <c r="L18" s="4"/>
      <c r="M18" s="4"/>
      <c r="N18" s="4"/>
      <c r="O18" s="4"/>
    </row>
    <row r="19" customFormat="false" ht="13.5" hidden="false" customHeight="true" outlineLevel="0" collapsed="false">
      <c r="A19" s="4"/>
      <c r="B19" s="4"/>
      <c r="C19" s="4"/>
      <c r="D19" s="4"/>
      <c r="E19" s="4"/>
      <c r="F19" s="4"/>
      <c r="G19" s="276"/>
      <c r="H19" s="4"/>
      <c r="I19" s="4"/>
      <c r="J19" s="4"/>
      <c r="K19" s="4"/>
      <c r="L19" s="4"/>
      <c r="M19" s="4"/>
      <c r="N19" s="4"/>
      <c r="O19" s="4"/>
    </row>
    <row r="20" customFormat="false" ht="13.5" hidden="false" customHeight="true" outlineLevel="0" collapsed="false">
      <c r="A20" s="4"/>
      <c r="B20" s="272" t="s">
        <v>31</v>
      </c>
      <c r="C20" s="272"/>
      <c r="D20" s="272"/>
      <c r="E20" s="272"/>
      <c r="F20" s="272"/>
      <c r="G20" s="277"/>
      <c r="H20" s="4"/>
      <c r="I20" s="272" t="s">
        <v>175</v>
      </c>
      <c r="J20" s="272"/>
      <c r="K20" s="272"/>
      <c r="L20" s="272"/>
      <c r="M20" s="272"/>
      <c r="N20" s="4"/>
      <c r="O20" s="4"/>
    </row>
    <row r="21" customFormat="false" ht="14.25" hidden="false" customHeight="true" outlineLevel="0" collapsed="false">
      <c r="A21" s="4"/>
      <c r="B21" s="272"/>
      <c r="C21" s="272"/>
      <c r="D21" s="272"/>
      <c r="E21" s="272"/>
      <c r="F21" s="272"/>
      <c r="G21" s="277"/>
      <c r="H21" s="4"/>
      <c r="I21" s="272"/>
      <c r="J21" s="272"/>
      <c r="K21" s="272"/>
      <c r="L21" s="272"/>
      <c r="M21" s="272"/>
      <c r="N21" s="4"/>
      <c r="O21" s="4"/>
    </row>
    <row r="22" customFormat="false" ht="13.5" hidden="false" customHeight="false" outlineLevel="0" collapsed="false">
      <c r="A22" s="4"/>
      <c r="B22" s="272"/>
      <c r="C22" s="272"/>
      <c r="D22" s="272"/>
      <c r="E22" s="272"/>
      <c r="F22" s="272"/>
      <c r="G22" s="278"/>
      <c r="H22" s="279"/>
      <c r="I22" s="272"/>
      <c r="J22" s="272"/>
      <c r="K22" s="272"/>
      <c r="L22" s="272"/>
      <c r="M22" s="272"/>
      <c r="N22" s="4"/>
      <c r="O22" s="4"/>
    </row>
    <row r="23" customFormat="false" ht="13.5" hidden="false" customHeight="false" outlineLevel="0" collapsed="false">
      <c r="A23" s="4"/>
      <c r="B23" s="280"/>
      <c r="C23" s="280"/>
      <c r="D23" s="280"/>
      <c r="E23" s="280"/>
      <c r="F23" s="280"/>
      <c r="G23" s="4"/>
      <c r="H23" s="281"/>
      <c r="I23" s="280"/>
      <c r="J23" s="280"/>
      <c r="K23" s="280"/>
      <c r="L23" s="280"/>
      <c r="M23" s="280"/>
      <c r="N23" s="4"/>
      <c r="O23" s="4"/>
    </row>
    <row r="24" customFormat="false" ht="13.5" hidden="false" customHeight="false" outlineLevel="0" collapsed="false">
      <c r="A24" s="4"/>
      <c r="B24" s="280"/>
      <c r="C24" s="280"/>
      <c r="D24" s="280"/>
      <c r="E24" s="280"/>
      <c r="F24" s="280"/>
      <c r="G24" s="4"/>
      <c r="H24" s="282"/>
      <c r="I24" s="280"/>
      <c r="J24" s="280"/>
      <c r="K24" s="280"/>
      <c r="L24" s="280"/>
      <c r="M24" s="280"/>
      <c r="N24" s="4"/>
      <c r="O24" s="4"/>
    </row>
    <row r="25" customFormat="false" ht="14.25" hidden="false" customHeight="false" outlineLevel="0" collapsed="false">
      <c r="A25" s="4"/>
      <c r="B25" s="280"/>
      <c r="C25" s="280"/>
      <c r="D25" s="280"/>
      <c r="E25" s="280"/>
      <c r="F25" s="280"/>
      <c r="G25" s="4"/>
      <c r="H25" s="282"/>
      <c r="I25" s="280"/>
      <c r="J25" s="280"/>
      <c r="K25" s="280"/>
      <c r="L25" s="280"/>
      <c r="M25" s="280"/>
      <c r="N25" s="4"/>
      <c r="O25" s="4"/>
    </row>
    <row r="26" customFormat="false" ht="14.25" hidden="false" customHeight="false" outlineLevel="0" collapsed="false">
      <c r="A26" s="4"/>
      <c r="B26" s="4"/>
      <c r="C26" s="4"/>
      <c r="D26" s="4"/>
      <c r="E26" s="4"/>
      <c r="F26" s="4"/>
      <c r="G26" s="4"/>
      <c r="H26" s="282"/>
      <c r="I26" s="4"/>
      <c r="J26" s="4"/>
      <c r="K26" s="4"/>
      <c r="L26" s="4"/>
      <c r="M26" s="4"/>
      <c r="N26" s="4"/>
      <c r="O26" s="4"/>
    </row>
    <row r="27" customFormat="false" ht="13.5" hidden="false" customHeight="false" outlineLevel="0" collapsed="false">
      <c r="A27" s="4"/>
      <c r="B27" s="4"/>
      <c r="C27" s="4"/>
      <c r="D27" s="4"/>
      <c r="E27" s="4"/>
      <c r="F27" s="4"/>
      <c r="G27" s="4"/>
      <c r="H27" s="282"/>
      <c r="I27" s="4"/>
      <c r="J27" s="4"/>
      <c r="K27" s="4"/>
      <c r="L27" s="4"/>
      <c r="M27" s="4"/>
      <c r="N27" s="4"/>
      <c r="O27" s="4"/>
    </row>
    <row r="28" customFormat="false" ht="13.5" hidden="false" customHeight="false" outlineLevel="0" collapsed="false">
      <c r="A28" s="4"/>
      <c r="B28" s="4"/>
      <c r="C28" s="4"/>
      <c r="D28" s="4"/>
      <c r="E28" s="4"/>
      <c r="F28" s="4"/>
      <c r="G28" s="4"/>
      <c r="H28" s="282"/>
      <c r="I28" s="4"/>
      <c r="J28" s="4"/>
      <c r="K28" s="4"/>
      <c r="L28" s="4"/>
      <c r="M28" s="4"/>
      <c r="N28" s="4"/>
      <c r="O28" s="4"/>
    </row>
    <row r="29" customFormat="false" ht="13.5" hidden="false" customHeight="false" outlineLevel="0" collapsed="false">
      <c r="A29" s="4"/>
      <c r="B29" s="4"/>
      <c r="C29" s="4"/>
      <c r="D29" s="4"/>
      <c r="E29" s="4"/>
      <c r="F29" s="4"/>
      <c r="G29" s="4"/>
      <c r="H29" s="282"/>
      <c r="I29" s="4"/>
      <c r="J29" s="4"/>
      <c r="K29" s="4"/>
      <c r="L29" s="4"/>
      <c r="M29" s="4"/>
      <c r="N29" s="4"/>
      <c r="O29" s="4"/>
    </row>
    <row r="30" customFormat="false" ht="13.5" hidden="false" customHeight="false" outlineLevel="0" collapsed="false">
      <c r="A30" s="4"/>
      <c r="B30" s="4"/>
      <c r="C30" s="4"/>
      <c r="D30" s="4"/>
      <c r="E30" s="4"/>
      <c r="F30" s="4"/>
      <c r="G30" s="4"/>
      <c r="H30" s="282"/>
      <c r="I30" s="4"/>
      <c r="J30" s="4"/>
      <c r="K30" s="4"/>
      <c r="L30" s="4"/>
      <c r="M30" s="4"/>
      <c r="N30" s="4"/>
      <c r="O30" s="4"/>
    </row>
    <row r="31" customFormat="false" ht="13.5" hidden="false" customHeight="false" outlineLevel="0" collapsed="false">
      <c r="A31" s="4"/>
      <c r="B31" s="4"/>
      <c r="C31" s="4"/>
      <c r="D31" s="4"/>
      <c r="E31" s="4"/>
      <c r="F31" s="4"/>
      <c r="G31" s="276"/>
      <c r="H31" s="4"/>
      <c r="I31" s="4"/>
      <c r="J31" s="4"/>
      <c r="K31" s="4"/>
      <c r="L31" s="4"/>
      <c r="M31" s="4"/>
      <c r="N31" s="4"/>
      <c r="O31" s="4"/>
    </row>
    <row r="32" customFormat="false" ht="14.25" hidden="false" customHeight="false" outlineLevel="0" collapsed="false">
      <c r="A32" s="4"/>
      <c r="B32" s="4"/>
      <c r="C32" s="4"/>
      <c r="D32" s="4"/>
      <c r="E32" s="4"/>
      <c r="F32" s="4"/>
      <c r="G32" s="276"/>
      <c r="H32" s="4"/>
      <c r="I32" s="4"/>
      <c r="J32" s="4"/>
      <c r="K32" s="4"/>
      <c r="L32" s="4"/>
      <c r="M32" s="4"/>
      <c r="N32" s="4"/>
      <c r="O32" s="4"/>
    </row>
    <row r="33" customFormat="false" ht="14.25" hidden="false" customHeight="false" outlineLevel="0" collapsed="false">
      <c r="A33" s="4"/>
      <c r="B33" s="272" t="s">
        <v>176</v>
      </c>
      <c r="C33" s="272"/>
      <c r="D33" s="272"/>
      <c r="E33" s="272"/>
      <c r="F33" s="272"/>
      <c r="G33" s="277"/>
      <c r="H33" s="4"/>
      <c r="I33" s="272" t="s">
        <v>177</v>
      </c>
      <c r="J33" s="272"/>
      <c r="K33" s="272"/>
      <c r="L33" s="272"/>
      <c r="M33" s="272"/>
      <c r="N33" s="4"/>
      <c r="O33" s="4"/>
    </row>
    <row r="34" customFormat="false" ht="13.5" hidden="false" customHeight="false" outlineLevel="0" collapsed="false">
      <c r="A34" s="4"/>
      <c r="B34" s="272"/>
      <c r="C34" s="272"/>
      <c r="D34" s="272"/>
      <c r="E34" s="272"/>
      <c r="F34" s="272"/>
      <c r="G34" s="277"/>
      <c r="H34" s="4"/>
      <c r="I34" s="272"/>
      <c r="J34" s="272"/>
      <c r="K34" s="272"/>
      <c r="L34" s="272"/>
      <c r="M34" s="272"/>
      <c r="N34" s="4"/>
      <c r="O34" s="4"/>
    </row>
    <row r="35" customFormat="false" ht="13.5" hidden="false" customHeight="false" outlineLevel="0" collapsed="false">
      <c r="A35" s="4"/>
      <c r="B35" s="272"/>
      <c r="C35" s="272"/>
      <c r="D35" s="272"/>
      <c r="E35" s="272"/>
      <c r="F35" s="272"/>
      <c r="G35" s="278"/>
      <c r="H35" s="279"/>
      <c r="I35" s="272"/>
      <c r="J35" s="272"/>
      <c r="K35" s="272"/>
      <c r="L35" s="272"/>
      <c r="M35" s="272"/>
      <c r="N35" s="4"/>
      <c r="O35" s="4"/>
    </row>
    <row r="36" customFormat="false" ht="13.5" hidden="false" customHeight="true" outlineLevel="0" collapsed="false">
      <c r="A36" s="4"/>
      <c r="B36" s="283" t="n">
        <f aca="false">I36</f>
        <v>0</v>
      </c>
      <c r="C36" s="283"/>
      <c r="D36" s="283"/>
      <c r="E36" s="283"/>
      <c r="F36" s="283"/>
      <c r="G36" s="4"/>
      <c r="H36" s="4"/>
      <c r="I36" s="283" t="n">
        <f aca="false">기록지!J24</f>
        <v>0</v>
      </c>
      <c r="J36" s="283"/>
      <c r="K36" s="283"/>
      <c r="L36" s="283"/>
      <c r="M36" s="283"/>
      <c r="N36" s="4"/>
      <c r="O36" s="4"/>
    </row>
    <row r="37" customFormat="false" ht="13.5" hidden="false" customHeight="true" outlineLevel="0" collapsed="false">
      <c r="A37" s="4"/>
      <c r="B37" s="283"/>
      <c r="C37" s="283"/>
      <c r="D37" s="283"/>
      <c r="E37" s="283"/>
      <c r="F37" s="283"/>
      <c r="G37" s="4"/>
      <c r="H37" s="4"/>
      <c r="I37" s="283"/>
      <c r="J37" s="283"/>
      <c r="K37" s="283"/>
      <c r="L37" s="283"/>
      <c r="M37" s="283"/>
      <c r="N37" s="4"/>
      <c r="O37" s="4"/>
    </row>
    <row r="38" customFormat="false" ht="22.5" hidden="false" customHeight="true" outlineLevel="0" collapsed="false">
      <c r="A38" s="4"/>
      <c r="B38" s="284" t="n">
        <f aca="false">I38</f>
        <v>0</v>
      </c>
      <c r="C38" s="284"/>
      <c r="D38" s="284"/>
      <c r="E38" s="284"/>
      <c r="F38" s="284"/>
      <c r="G38" s="4"/>
      <c r="H38" s="4"/>
      <c r="I38" s="284" t="n">
        <f aca="false">기록지!J31</f>
        <v>0</v>
      </c>
      <c r="J38" s="284"/>
      <c r="K38" s="284"/>
      <c r="L38" s="284"/>
      <c r="M38" s="284"/>
      <c r="N38" s="4"/>
      <c r="O38" s="4"/>
    </row>
    <row r="39" customFormat="false" ht="14.2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3.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customFormat="false" ht="13.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customFormat="false" ht="13.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3.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customFormat="false" ht="13.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3.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customFormat="false" ht="13.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customFormat="false" ht="13.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customFormat="false" ht="13.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customFormat="false" ht="13.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customFormat="false" ht="13.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customFormat="false" ht="13.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</sheetData>
  <mergeCells count="15">
    <mergeCell ref="A1:O5"/>
    <mergeCell ref="C6:M9"/>
    <mergeCell ref="D11:L13"/>
    <mergeCell ref="D14:H16"/>
    <mergeCell ref="I14:L16"/>
    <mergeCell ref="B20:F22"/>
    <mergeCell ref="I20:M22"/>
    <mergeCell ref="B23:F25"/>
    <mergeCell ref="I23:M25"/>
    <mergeCell ref="B33:F35"/>
    <mergeCell ref="I33:M35"/>
    <mergeCell ref="B36:F37"/>
    <mergeCell ref="I36:M37"/>
    <mergeCell ref="B38:F38"/>
    <mergeCell ref="I38:M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pageBreakPreview" topLeftCell="A1" colorId="64" zoomScale="90" zoomScaleNormal="100" zoomScalePageLayoutView="90" workbookViewId="0">
      <selection pane="topLeft" activeCell="N19" activeCellId="0" sqref="N19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5.0000" customWidth="1"/>
    <col min="16" max="16" width="4.7773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178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</row>
    <row r="6" customFormat="false" ht="50.1" hidden="false" customHeight="true" outlineLevel="0" collapsed="false">
      <c r="A6" s="286"/>
      <c r="B6" s="287" t="s">
        <v>179</v>
      </c>
      <c r="C6" s="287"/>
      <c r="D6" s="287"/>
      <c r="E6" s="287"/>
      <c r="F6" s="287"/>
      <c r="G6" s="287"/>
      <c r="H6" s="287"/>
      <c r="I6" s="287"/>
      <c r="J6" s="287"/>
      <c r="K6" s="287"/>
      <c r="L6" s="287"/>
      <c r="M6" s="287"/>
      <c r="N6" s="287"/>
      <c r="O6" s="286"/>
    </row>
    <row r="7" customFormat="false" ht="50.1" hidden="false" customHeight="true" outlineLevel="0" collapsed="false">
      <c r="A7" s="286"/>
      <c r="B7" s="287"/>
      <c r="C7" s="288" t="s">
        <v>180</v>
      </c>
      <c r="D7" s="287"/>
      <c r="E7" s="287"/>
      <c r="F7" s="287"/>
      <c r="G7" s="287"/>
      <c r="H7" s="287"/>
      <c r="I7" s="287"/>
      <c r="J7" s="287"/>
      <c r="K7" s="287"/>
      <c r="L7" s="287"/>
      <c r="M7" s="287"/>
      <c r="N7" s="287"/>
      <c r="O7" s="286"/>
    </row>
    <row r="8" customFormat="false" ht="50.1" hidden="false" customHeight="true" outlineLevel="0" collapsed="false">
      <c r="A8" s="286"/>
      <c r="B8" s="287"/>
      <c r="C8" s="288" t="s">
        <v>181</v>
      </c>
      <c r="D8" s="287"/>
      <c r="E8" s="287"/>
      <c r="F8" s="287"/>
      <c r="G8" s="287"/>
      <c r="H8" s="287"/>
      <c r="I8" s="287"/>
      <c r="J8" s="287"/>
      <c r="K8" s="287"/>
      <c r="L8" s="287"/>
      <c r="M8" s="287"/>
      <c r="N8" s="287"/>
      <c r="O8" s="286"/>
    </row>
    <row r="9" customFormat="false" ht="50.1" hidden="false" customHeight="true" outlineLevel="0" collapsed="false">
      <c r="A9" s="286"/>
      <c r="B9" s="286"/>
      <c r="C9" s="288" t="s">
        <v>182</v>
      </c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</row>
    <row r="10" customFormat="false" ht="50.1" hidden="false" customHeight="true" outlineLevel="0" collapsed="false">
      <c r="A10" s="286"/>
      <c r="B10" s="286"/>
      <c r="C10" s="288" t="s">
        <v>183</v>
      </c>
      <c r="D10" s="286"/>
      <c r="E10" s="286"/>
      <c r="F10" s="286"/>
      <c r="G10" s="286"/>
      <c r="H10" s="286"/>
      <c r="I10" s="286"/>
      <c r="J10" s="286"/>
      <c r="K10" s="286"/>
      <c r="L10" s="286"/>
      <c r="M10" s="286"/>
      <c r="N10" s="286"/>
      <c r="O10" s="286"/>
    </row>
    <row r="11" customFormat="false" ht="50.1" hidden="false" customHeight="true" outlineLevel="0" collapsed="false">
      <c r="A11" s="286"/>
      <c r="B11" s="286"/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</row>
    <row r="12" customFormat="false" ht="50.1" hidden="false" customHeight="true" outlineLevel="0" collapsed="false">
      <c r="A12" s="286"/>
      <c r="B12" s="287" t="s">
        <v>184</v>
      </c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</row>
    <row r="13" customFormat="false" ht="50.1" hidden="false" customHeight="true" outlineLevel="0" collapsed="false">
      <c r="A13" s="286"/>
      <c r="B13" s="286"/>
      <c r="C13" s="288" t="s">
        <v>185</v>
      </c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</row>
    <row r="14" customFormat="false" ht="50.1" hidden="false" customHeight="true" outlineLevel="0" collapsed="false">
      <c r="A14" s="286"/>
      <c r="B14" s="286"/>
      <c r="C14" s="288" t="s">
        <v>186</v>
      </c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</row>
    <row r="15" customFormat="false" ht="50.1" hidden="false" customHeight="true" outlineLevel="0" collapsed="false">
      <c r="A15" s="286"/>
      <c r="B15" s="286"/>
      <c r="C15" s="288" t="s">
        <v>187</v>
      </c>
      <c r="D15" s="286"/>
      <c r="E15" s="286"/>
      <c r="F15" s="286"/>
      <c r="G15" s="286"/>
      <c r="H15" s="286"/>
      <c r="I15" s="286"/>
      <c r="J15" s="286"/>
      <c r="K15" s="286"/>
      <c r="L15" s="286"/>
      <c r="M15" s="286"/>
      <c r="N15" s="286"/>
      <c r="O15" s="286"/>
    </row>
    <row r="16" customFormat="false" ht="50.1" hidden="false" customHeight="true" outlineLevel="0" collapsed="false">
      <c r="A16" s="286"/>
      <c r="B16" s="286"/>
      <c r="C16" s="286"/>
      <c r="D16" s="286"/>
      <c r="E16" s="286"/>
      <c r="F16" s="286"/>
      <c r="G16" s="286"/>
      <c r="H16" s="286"/>
      <c r="I16" s="286"/>
      <c r="J16" s="286"/>
      <c r="K16" s="286"/>
      <c r="L16" s="286"/>
      <c r="M16" s="286"/>
      <c r="N16" s="286"/>
      <c r="O16" s="286"/>
    </row>
    <row r="17" customFormat="false" ht="50.1" hidden="false" customHeight="true" outlineLevel="0" collapsed="false">
      <c r="A17" s="286"/>
      <c r="B17" s="286"/>
      <c r="C17" s="286"/>
      <c r="D17" s="286"/>
      <c r="E17" s="286"/>
      <c r="F17" s="286"/>
      <c r="G17" s="286"/>
      <c r="H17" s="286"/>
      <c r="I17" s="286"/>
      <c r="J17" s="286"/>
      <c r="K17" s="286"/>
      <c r="L17" s="286"/>
      <c r="M17" s="286"/>
      <c r="N17" s="286"/>
      <c r="O17" s="286"/>
    </row>
    <row r="18" customFormat="false" ht="50.1" hidden="false" customHeight="true" outlineLevel="0" collapsed="false">
      <c r="A18" s="286"/>
      <c r="B18" s="286"/>
      <c r="C18" s="286"/>
      <c r="D18" s="286"/>
      <c r="E18" s="286"/>
      <c r="F18" s="286"/>
      <c r="G18" s="286"/>
      <c r="H18" s="286"/>
      <c r="I18" s="286"/>
      <c r="J18" s="286"/>
      <c r="K18" s="286"/>
      <c r="L18" s="286"/>
      <c r="M18" s="286"/>
      <c r="N18" s="286"/>
      <c r="O18" s="286"/>
    </row>
    <row r="19" customFormat="false" ht="50.1" hidden="false" customHeight="true" outlineLevel="0" collapsed="false">
      <c r="A19" s="286"/>
      <c r="B19" s="286"/>
      <c r="C19" s="286"/>
      <c r="D19" s="286"/>
      <c r="E19" s="286"/>
      <c r="F19" s="286"/>
      <c r="G19" s="286"/>
      <c r="H19" s="286"/>
      <c r="I19" s="286"/>
      <c r="J19" s="286"/>
      <c r="K19" s="286"/>
      <c r="L19" s="286"/>
      <c r="M19" s="286"/>
      <c r="N19" s="286"/>
      <c r="O19" s="286"/>
    </row>
    <row r="20" customFormat="false" ht="50.1" hidden="false" customHeight="true" outlineLevel="0" collapsed="false">
      <c r="A20" s="286"/>
      <c r="B20" s="286"/>
      <c r="C20" s="286"/>
      <c r="D20" s="286"/>
      <c r="E20" s="286"/>
      <c r="F20" s="286"/>
      <c r="G20" s="286"/>
      <c r="H20" s="286"/>
      <c r="I20" s="286"/>
      <c r="J20" s="286"/>
      <c r="K20" s="286"/>
      <c r="L20" s="286"/>
      <c r="M20" s="286"/>
      <c r="N20" s="286"/>
      <c r="O20" s="286"/>
    </row>
    <row r="21" customFormat="false" ht="50.1" hidden="false" customHeight="true" outlineLevel="0" collapsed="false">
      <c r="A21" s="286"/>
      <c r="B21" s="286"/>
      <c r="C21" s="286"/>
      <c r="D21" s="286"/>
      <c r="E21" s="286"/>
      <c r="F21" s="286"/>
      <c r="G21" s="286"/>
      <c r="H21" s="286"/>
      <c r="I21" s="286"/>
      <c r="J21" s="286"/>
      <c r="K21" s="286"/>
      <c r="L21" s="286"/>
      <c r="M21" s="286"/>
      <c r="N21" s="286"/>
      <c r="O21" s="286"/>
    </row>
    <row r="22" customFormat="false" ht="50.1" hidden="false" customHeight="true" outlineLevel="0" collapsed="false">
      <c r="A22" s="286"/>
      <c r="B22" s="286"/>
      <c r="C22" s="286"/>
      <c r="D22" s="286"/>
      <c r="E22" s="286"/>
      <c r="F22" s="286"/>
      <c r="G22" s="286"/>
      <c r="H22" s="286"/>
      <c r="I22" s="286"/>
      <c r="J22" s="286"/>
      <c r="K22" s="286"/>
      <c r="L22" s="286"/>
      <c r="M22" s="286"/>
      <c r="N22" s="286"/>
      <c r="O22" s="286"/>
    </row>
    <row r="23" customFormat="false" ht="50.1" hidden="false" customHeight="true" outlineLevel="0" collapsed="false">
      <c r="A23" s="286"/>
      <c r="B23" s="286"/>
      <c r="C23" s="286"/>
      <c r="D23" s="286"/>
      <c r="E23" s="286"/>
      <c r="F23" s="286"/>
      <c r="G23" s="286"/>
      <c r="H23" s="286"/>
      <c r="I23" s="286"/>
      <c r="J23" s="286"/>
      <c r="K23" s="286"/>
      <c r="L23" s="286"/>
      <c r="M23" s="286"/>
      <c r="N23" s="286"/>
      <c r="O23" s="286"/>
    </row>
    <row r="24" customFormat="false" ht="50.1" hidden="false" customHeight="true" outlineLevel="0" collapsed="false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</row>
    <row r="25" customFormat="false" ht="50.1" hidden="false" customHeight="tru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50.1" hidden="false" customHeight="tru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50.1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50.1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13.5" hidden="false" customHeight="fals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3.5" hidden="false" customHeight="fals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3.5" hidden="false" customHeight="fals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4.25" hidden="false" customHeight="tru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3.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tru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tru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tru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tru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3.5" hidden="false" customHeight="fals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3.5" hidden="false" customHeight="fals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3.5" hidden="false" customHeight="fals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  <row r="48" customFormat="false" ht="13.5" hidden="false" customHeight="false" outlineLevel="0" collapsed="false">
      <c r="A48" s="286"/>
      <c r="B48" s="286"/>
      <c r="C48" s="286"/>
      <c r="D48" s="286"/>
      <c r="E48" s="286"/>
      <c r="F48" s="286"/>
      <c r="G48" s="286"/>
      <c r="H48" s="286"/>
      <c r="I48" s="286"/>
      <c r="J48" s="286"/>
      <c r="K48" s="286"/>
      <c r="L48" s="286"/>
      <c r="M48" s="286"/>
      <c r="N48" s="286"/>
      <c r="O48" s="286"/>
    </row>
    <row r="49" customFormat="false" ht="13.5" hidden="false" customHeight="false" outlineLevel="0" collapsed="false">
      <c r="A49" s="286"/>
      <c r="B49" s="286"/>
      <c r="C49" s="286"/>
      <c r="D49" s="286"/>
      <c r="E49" s="286"/>
      <c r="F49" s="286"/>
      <c r="G49" s="286"/>
      <c r="H49" s="286"/>
      <c r="I49" s="286"/>
      <c r="J49" s="286"/>
      <c r="K49" s="286"/>
      <c r="L49" s="286"/>
      <c r="M49" s="286"/>
      <c r="N49" s="286"/>
      <c r="O49" s="286"/>
    </row>
    <row r="50" customFormat="false" ht="13.5" hidden="false" customHeight="false" outlineLevel="0" collapsed="false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</row>
    <row r="51" customFormat="false" ht="13.5" hidden="false" customHeight="false" outlineLevel="0" collapsed="false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</row>
  </sheetData>
  <mergeCells count="1">
    <mergeCell ref="A1:O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7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H19" activeCellId="0" sqref="H19:O19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5.6641" customWidth="1"/>
    <col min="16" max="16" width="4.7773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82.5" hidden="false" customHeight="true" outlineLevel="0" collapsed="false">
      <c r="A1" s="239" t="s">
        <v>188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89"/>
      <c r="Q1" s="289"/>
      <c r="R1" s="289"/>
      <c r="S1" s="289"/>
      <c r="T1" s="289"/>
      <c r="U1" s="289"/>
      <c r="V1" s="289"/>
      <c r="W1" s="289"/>
      <c r="X1" s="289"/>
    </row>
    <row r="2" customFormat="false" ht="50.1" hidden="false" customHeight="true" outlineLevel="0" collapsed="false">
      <c r="A2" s="290" t="s">
        <v>189</v>
      </c>
      <c r="B2" s="290"/>
      <c r="C2" s="291" t="s">
        <v>190</v>
      </c>
      <c r="D2" s="291"/>
      <c r="E2" s="291"/>
      <c r="F2" s="292" t="s">
        <v>191</v>
      </c>
      <c r="G2" s="292"/>
      <c r="H2" s="293" t="s">
        <v>192</v>
      </c>
      <c r="I2" s="293"/>
      <c r="J2" s="293"/>
      <c r="K2" s="293"/>
      <c r="L2" s="293"/>
      <c r="M2" s="293"/>
      <c r="N2" s="293"/>
      <c r="O2" s="293"/>
      <c r="P2" s="289"/>
      <c r="Q2" s="289"/>
      <c r="R2" s="289"/>
      <c r="S2" s="289"/>
      <c r="T2" s="289"/>
      <c r="U2" s="289"/>
      <c r="V2" s="289"/>
      <c r="W2" s="289"/>
      <c r="X2" s="289"/>
    </row>
    <row r="3" customFormat="false" ht="24" hidden="false" customHeight="true" outlineLevel="0" collapsed="false">
      <c r="A3" s="294" t="s">
        <v>193</v>
      </c>
      <c r="B3" s="294"/>
      <c r="C3" s="295" t="s">
        <v>194</v>
      </c>
      <c r="D3" s="295"/>
      <c r="E3" s="295"/>
      <c r="F3" s="296" t="s">
        <v>195</v>
      </c>
      <c r="G3" s="296"/>
      <c r="H3" s="297" t="s">
        <v>196</v>
      </c>
      <c r="I3" s="297"/>
      <c r="J3" s="297"/>
      <c r="K3" s="297"/>
      <c r="L3" s="297"/>
      <c r="M3" s="297"/>
      <c r="N3" s="297"/>
      <c r="O3" s="297"/>
      <c r="P3" s="289"/>
      <c r="Q3" s="289"/>
      <c r="R3" s="289"/>
      <c r="S3" s="289"/>
      <c r="T3" s="289"/>
      <c r="U3" s="289"/>
      <c r="V3" s="289"/>
      <c r="W3" s="289"/>
      <c r="X3" s="289"/>
    </row>
    <row r="4" customFormat="false" ht="24" hidden="false" customHeight="true" outlineLevel="0" collapsed="false">
      <c r="A4" s="294"/>
      <c r="B4" s="294"/>
      <c r="C4" s="295"/>
      <c r="D4" s="295"/>
      <c r="E4" s="295"/>
      <c r="F4" s="296"/>
      <c r="G4" s="296"/>
      <c r="H4" s="298" t="s">
        <v>197</v>
      </c>
      <c r="I4" s="298"/>
      <c r="J4" s="298"/>
      <c r="K4" s="298"/>
      <c r="L4" s="298"/>
      <c r="M4" s="298"/>
      <c r="N4" s="298"/>
      <c r="O4" s="298"/>
      <c r="P4" s="289"/>
      <c r="Q4" s="289"/>
      <c r="R4" s="289"/>
      <c r="S4" s="289"/>
      <c r="T4" s="289"/>
      <c r="U4" s="289"/>
      <c r="V4" s="289"/>
      <c r="W4" s="289"/>
      <c r="X4" s="289"/>
    </row>
    <row r="5" customFormat="false" ht="24" hidden="false" customHeight="true" outlineLevel="0" collapsed="false">
      <c r="A5" s="294"/>
      <c r="B5" s="294"/>
      <c r="C5" s="295"/>
      <c r="D5" s="295"/>
      <c r="E5" s="295"/>
      <c r="F5" s="296"/>
      <c r="G5" s="296"/>
      <c r="H5" s="298" t="s">
        <v>198</v>
      </c>
      <c r="I5" s="298"/>
      <c r="J5" s="298"/>
      <c r="K5" s="298"/>
      <c r="L5" s="298"/>
      <c r="M5" s="298"/>
      <c r="N5" s="298"/>
      <c r="O5" s="298"/>
      <c r="P5" s="289"/>
      <c r="Q5" s="289"/>
      <c r="R5" s="289"/>
      <c r="S5" s="289"/>
      <c r="T5" s="289"/>
      <c r="U5" s="289"/>
      <c r="V5" s="289"/>
      <c r="W5" s="289"/>
      <c r="X5" s="289"/>
    </row>
    <row r="6" customFormat="false" ht="24" hidden="false" customHeight="true" outlineLevel="0" collapsed="false">
      <c r="A6" s="294"/>
      <c r="B6" s="294"/>
      <c r="C6" s="295"/>
      <c r="D6" s="295"/>
      <c r="E6" s="295"/>
      <c r="F6" s="296"/>
      <c r="G6" s="296"/>
      <c r="H6" s="298" t="s">
        <v>199</v>
      </c>
      <c r="I6" s="298"/>
      <c r="J6" s="298"/>
      <c r="K6" s="298"/>
      <c r="L6" s="298"/>
      <c r="M6" s="298"/>
      <c r="N6" s="298"/>
      <c r="O6" s="298"/>
      <c r="P6" s="289"/>
      <c r="Q6" s="289"/>
      <c r="R6" s="289"/>
      <c r="S6" s="289"/>
      <c r="T6" s="289"/>
      <c r="U6" s="289"/>
      <c r="V6" s="289"/>
      <c r="W6" s="289"/>
      <c r="X6" s="289"/>
    </row>
    <row r="7" customFormat="false" ht="24" hidden="false" customHeight="true" outlineLevel="0" collapsed="false">
      <c r="A7" s="294"/>
      <c r="B7" s="294"/>
      <c r="C7" s="295"/>
      <c r="D7" s="295"/>
      <c r="E7" s="295"/>
      <c r="F7" s="296"/>
      <c r="G7" s="296"/>
      <c r="H7" s="298" t="s">
        <v>200</v>
      </c>
      <c r="I7" s="298"/>
      <c r="J7" s="298"/>
      <c r="K7" s="298"/>
      <c r="L7" s="298"/>
      <c r="M7" s="298"/>
      <c r="N7" s="298"/>
      <c r="O7" s="298"/>
      <c r="P7" s="289"/>
      <c r="Q7" s="289"/>
      <c r="R7" s="289"/>
      <c r="S7" s="289"/>
      <c r="T7" s="289"/>
      <c r="U7" s="289"/>
      <c r="V7" s="289"/>
      <c r="W7" s="289"/>
      <c r="X7" s="289"/>
    </row>
    <row r="8" customFormat="false" ht="24" hidden="false" customHeight="true" outlineLevel="0" collapsed="false">
      <c r="A8" s="294"/>
      <c r="B8" s="294"/>
      <c r="C8" s="295"/>
      <c r="D8" s="295"/>
      <c r="E8" s="295"/>
      <c r="F8" s="296"/>
      <c r="G8" s="296"/>
      <c r="H8" s="298" t="s">
        <v>201</v>
      </c>
      <c r="I8" s="298"/>
      <c r="J8" s="298"/>
      <c r="K8" s="298"/>
      <c r="L8" s="298"/>
      <c r="M8" s="298"/>
      <c r="N8" s="298"/>
      <c r="O8" s="298"/>
      <c r="P8" s="289"/>
      <c r="Q8" s="289"/>
      <c r="R8" s="289"/>
      <c r="S8" s="289"/>
      <c r="T8" s="289"/>
      <c r="U8" s="289"/>
      <c r="V8" s="289"/>
      <c r="W8" s="289"/>
      <c r="X8" s="289"/>
    </row>
    <row r="9" customFormat="false" ht="24" hidden="false" customHeight="true" outlineLevel="0" collapsed="false">
      <c r="A9" s="294"/>
      <c r="B9" s="294"/>
      <c r="C9" s="295"/>
      <c r="D9" s="295"/>
      <c r="E9" s="295"/>
      <c r="F9" s="296"/>
      <c r="G9" s="296"/>
      <c r="H9" s="298" t="s">
        <v>202</v>
      </c>
      <c r="I9" s="298"/>
      <c r="J9" s="298"/>
      <c r="K9" s="298"/>
      <c r="L9" s="298"/>
      <c r="M9" s="298"/>
      <c r="N9" s="298"/>
      <c r="O9" s="298"/>
      <c r="P9" s="289"/>
      <c r="Q9" s="289"/>
      <c r="R9" s="289"/>
      <c r="S9" s="289"/>
      <c r="T9" s="289"/>
      <c r="U9" s="289"/>
      <c r="V9" s="289"/>
      <c r="W9" s="289"/>
      <c r="X9" s="289"/>
    </row>
    <row r="10" customFormat="false" ht="24" hidden="false" customHeight="true" outlineLevel="0" collapsed="false">
      <c r="A10" s="294"/>
      <c r="B10" s="294"/>
      <c r="C10" s="295"/>
      <c r="D10" s="295"/>
      <c r="E10" s="295"/>
      <c r="F10" s="296"/>
      <c r="G10" s="296"/>
      <c r="H10" s="299" t="s">
        <v>203</v>
      </c>
      <c r="I10" s="299"/>
      <c r="J10" s="299"/>
      <c r="K10" s="299"/>
      <c r="L10" s="299"/>
      <c r="M10" s="299"/>
      <c r="N10" s="299"/>
      <c r="O10" s="299"/>
      <c r="P10" s="289"/>
      <c r="Q10" s="289"/>
      <c r="R10" s="289"/>
      <c r="S10" s="289"/>
      <c r="T10" s="289"/>
      <c r="U10" s="289"/>
      <c r="V10" s="289"/>
      <c r="W10" s="289"/>
      <c r="X10" s="289"/>
    </row>
    <row r="11" customFormat="false" ht="24" hidden="false" customHeight="true" outlineLevel="0" collapsed="false">
      <c r="A11" s="294"/>
      <c r="B11" s="294"/>
      <c r="C11" s="295" t="s">
        <v>176</v>
      </c>
      <c r="D11" s="295"/>
      <c r="E11" s="295"/>
      <c r="F11" s="296" t="s">
        <v>204</v>
      </c>
      <c r="G11" s="296"/>
      <c r="H11" s="297" t="s">
        <v>196</v>
      </c>
      <c r="I11" s="297"/>
      <c r="J11" s="297"/>
      <c r="K11" s="297"/>
      <c r="L11" s="297"/>
      <c r="M11" s="297"/>
      <c r="N11" s="297"/>
      <c r="O11" s="297"/>
      <c r="P11" s="289"/>
      <c r="Q11" s="289"/>
      <c r="R11" s="289"/>
      <c r="S11" s="289"/>
      <c r="T11" s="289"/>
      <c r="U11" s="289"/>
      <c r="V11" s="289"/>
      <c r="W11" s="289"/>
      <c r="X11" s="289"/>
    </row>
    <row r="12" customFormat="false" ht="24" hidden="false" customHeight="true" outlineLevel="0" collapsed="false">
      <c r="A12" s="294"/>
      <c r="B12" s="294"/>
      <c r="C12" s="295"/>
      <c r="D12" s="295"/>
      <c r="E12" s="295"/>
      <c r="F12" s="296"/>
      <c r="G12" s="296"/>
      <c r="H12" s="298" t="s">
        <v>205</v>
      </c>
      <c r="I12" s="298"/>
      <c r="J12" s="298"/>
      <c r="K12" s="298"/>
      <c r="L12" s="298"/>
      <c r="M12" s="298"/>
      <c r="N12" s="298"/>
      <c r="O12" s="298"/>
      <c r="P12" s="289"/>
      <c r="Q12" s="289"/>
      <c r="R12" s="289"/>
      <c r="S12" s="289"/>
      <c r="T12" s="289"/>
      <c r="U12" s="289"/>
      <c r="V12" s="289"/>
      <c r="W12" s="289"/>
      <c r="X12" s="289"/>
    </row>
    <row r="13" customFormat="false" ht="24" hidden="false" customHeight="true" outlineLevel="0" collapsed="false">
      <c r="A13" s="294"/>
      <c r="B13" s="294"/>
      <c r="C13" s="295"/>
      <c r="D13" s="295"/>
      <c r="E13" s="295"/>
      <c r="F13" s="296"/>
      <c r="G13" s="296"/>
      <c r="H13" s="298" t="s">
        <v>206</v>
      </c>
      <c r="I13" s="298"/>
      <c r="J13" s="298"/>
      <c r="K13" s="298"/>
      <c r="L13" s="298"/>
      <c r="M13" s="298"/>
      <c r="N13" s="298"/>
      <c r="O13" s="298"/>
      <c r="P13" s="289"/>
      <c r="Q13" s="289"/>
      <c r="R13" s="289"/>
      <c r="S13" s="289"/>
      <c r="T13" s="289"/>
      <c r="U13" s="289"/>
      <c r="V13" s="289"/>
      <c r="W13" s="289"/>
      <c r="X13" s="289"/>
    </row>
    <row r="14" customFormat="false" ht="24" hidden="false" customHeight="true" outlineLevel="0" collapsed="false">
      <c r="A14" s="294"/>
      <c r="B14" s="294"/>
      <c r="C14" s="295"/>
      <c r="D14" s="295"/>
      <c r="E14" s="295"/>
      <c r="F14" s="296"/>
      <c r="G14" s="296"/>
      <c r="H14" s="298" t="s">
        <v>207</v>
      </c>
      <c r="I14" s="298"/>
      <c r="J14" s="298"/>
      <c r="K14" s="298"/>
      <c r="L14" s="298"/>
      <c r="M14" s="298"/>
      <c r="N14" s="298"/>
      <c r="O14" s="298"/>
      <c r="P14" s="289"/>
      <c r="Q14" s="289"/>
      <c r="R14" s="289"/>
      <c r="S14" s="289"/>
      <c r="T14" s="289"/>
      <c r="U14" s="289"/>
      <c r="V14" s="289"/>
      <c r="W14" s="289"/>
      <c r="X14" s="289"/>
    </row>
    <row r="15" customFormat="false" ht="24" hidden="false" customHeight="true" outlineLevel="0" collapsed="false">
      <c r="A15" s="294"/>
      <c r="B15" s="294"/>
      <c r="C15" s="295"/>
      <c r="D15" s="295"/>
      <c r="E15" s="295"/>
      <c r="F15" s="296"/>
      <c r="G15" s="296"/>
      <c r="H15" s="298" t="s">
        <v>201</v>
      </c>
      <c r="I15" s="298"/>
      <c r="J15" s="298"/>
      <c r="K15" s="298"/>
      <c r="L15" s="298"/>
      <c r="M15" s="298"/>
      <c r="N15" s="298"/>
      <c r="O15" s="298"/>
      <c r="P15" s="289"/>
      <c r="Q15" s="289"/>
      <c r="R15" s="289"/>
      <c r="S15" s="289"/>
      <c r="T15" s="289"/>
      <c r="U15" s="289"/>
      <c r="V15" s="289"/>
      <c r="W15" s="289"/>
      <c r="X15" s="289"/>
    </row>
    <row r="16" customFormat="false" ht="24" hidden="false" customHeight="true" outlineLevel="0" collapsed="false">
      <c r="A16" s="294"/>
      <c r="B16" s="294"/>
      <c r="C16" s="295"/>
      <c r="D16" s="295"/>
      <c r="E16" s="295"/>
      <c r="F16" s="296"/>
      <c r="G16" s="296"/>
      <c r="H16" s="300" t="s">
        <v>203</v>
      </c>
      <c r="I16" s="300"/>
      <c r="J16" s="300"/>
      <c r="K16" s="300"/>
      <c r="L16" s="300"/>
      <c r="M16" s="300"/>
      <c r="N16" s="300"/>
      <c r="O16" s="300"/>
      <c r="P16" s="289"/>
      <c r="Q16" s="289"/>
      <c r="R16" s="289"/>
      <c r="S16" s="289"/>
      <c r="T16" s="289"/>
      <c r="U16" s="289"/>
      <c r="V16" s="289"/>
      <c r="W16" s="289"/>
      <c r="X16" s="289"/>
    </row>
    <row r="17" customFormat="false" ht="24" hidden="false" customHeight="true" outlineLevel="0" collapsed="false">
      <c r="A17" s="301" t="s">
        <v>208</v>
      </c>
      <c r="B17" s="301"/>
      <c r="C17" s="296" t="s">
        <v>209</v>
      </c>
      <c r="D17" s="296"/>
      <c r="E17" s="296"/>
      <c r="F17" s="295" t="s">
        <v>210</v>
      </c>
      <c r="G17" s="295"/>
      <c r="H17" s="302" t="s">
        <v>196</v>
      </c>
      <c r="I17" s="302"/>
      <c r="J17" s="302"/>
      <c r="K17" s="302"/>
      <c r="L17" s="302"/>
      <c r="M17" s="302"/>
      <c r="N17" s="302"/>
      <c r="O17" s="302"/>
      <c r="P17" s="289"/>
      <c r="Q17" s="289"/>
      <c r="R17" s="289"/>
      <c r="S17" s="289"/>
      <c r="T17" s="289"/>
      <c r="U17" s="289"/>
      <c r="V17" s="289"/>
      <c r="W17" s="289"/>
      <c r="X17" s="289"/>
    </row>
    <row r="18" customFormat="false" ht="24" hidden="false" customHeight="true" outlineLevel="0" collapsed="false">
      <c r="A18" s="301"/>
      <c r="B18" s="301"/>
      <c r="C18" s="296"/>
      <c r="D18" s="296"/>
      <c r="E18" s="296"/>
      <c r="F18" s="295"/>
      <c r="G18" s="295"/>
      <c r="H18" s="303" t="s">
        <v>211</v>
      </c>
      <c r="I18" s="303"/>
      <c r="J18" s="303"/>
      <c r="K18" s="303"/>
      <c r="L18" s="303"/>
      <c r="M18" s="303"/>
      <c r="N18" s="303"/>
      <c r="O18" s="303"/>
      <c r="P18" s="289"/>
      <c r="Q18" s="289"/>
      <c r="R18" s="289"/>
      <c r="S18" s="289"/>
      <c r="T18" s="289"/>
      <c r="U18" s="289"/>
      <c r="V18" s="289"/>
      <c r="W18" s="289"/>
      <c r="X18" s="289"/>
    </row>
    <row r="19" customFormat="false" ht="24" hidden="false" customHeight="true" outlineLevel="0" collapsed="false">
      <c r="A19" s="301"/>
      <c r="B19" s="301"/>
      <c r="C19" s="296"/>
      <c r="D19" s="296"/>
      <c r="E19" s="296"/>
      <c r="F19" s="295"/>
      <c r="G19" s="295"/>
      <c r="H19" s="303" t="s">
        <v>212</v>
      </c>
      <c r="I19" s="303"/>
      <c r="J19" s="303"/>
      <c r="K19" s="303"/>
      <c r="L19" s="303"/>
      <c r="M19" s="303"/>
      <c r="N19" s="303"/>
      <c r="O19" s="303"/>
      <c r="P19" s="289"/>
      <c r="Q19" s="289"/>
      <c r="R19" s="289"/>
      <c r="S19" s="289"/>
      <c r="T19" s="289"/>
      <c r="U19" s="289"/>
      <c r="V19" s="289"/>
      <c r="W19" s="289"/>
      <c r="X19" s="289"/>
    </row>
    <row r="20" customFormat="false" ht="24" hidden="false" customHeight="true" outlineLevel="0" collapsed="false">
      <c r="A20" s="301"/>
      <c r="B20" s="301"/>
      <c r="C20" s="296"/>
      <c r="D20" s="296"/>
      <c r="E20" s="296"/>
      <c r="F20" s="295"/>
      <c r="G20" s="295"/>
      <c r="H20" s="303" t="s">
        <v>201</v>
      </c>
      <c r="I20" s="303"/>
      <c r="J20" s="303"/>
      <c r="K20" s="303"/>
      <c r="L20" s="303"/>
      <c r="M20" s="303"/>
      <c r="N20" s="303"/>
      <c r="O20" s="303"/>
      <c r="P20" s="289"/>
      <c r="Q20" s="289"/>
      <c r="R20" s="289"/>
      <c r="S20" s="289"/>
      <c r="T20" s="289"/>
      <c r="U20" s="289"/>
      <c r="V20" s="289"/>
      <c r="W20" s="289"/>
      <c r="X20" s="289"/>
    </row>
    <row r="21" customFormat="false" ht="24" hidden="false" customHeight="true" outlineLevel="0" collapsed="false">
      <c r="A21" s="301"/>
      <c r="B21" s="301"/>
      <c r="C21" s="296"/>
      <c r="D21" s="296"/>
      <c r="E21" s="296"/>
      <c r="F21" s="295"/>
      <c r="G21" s="295"/>
      <c r="H21" s="300" t="s">
        <v>203</v>
      </c>
      <c r="I21" s="300"/>
      <c r="J21" s="300"/>
      <c r="K21" s="300"/>
      <c r="L21" s="300"/>
      <c r="M21" s="300"/>
      <c r="N21" s="300"/>
      <c r="O21" s="300"/>
      <c r="P21" s="289"/>
      <c r="Q21" s="289"/>
      <c r="R21" s="289"/>
      <c r="S21" s="289"/>
      <c r="T21" s="289"/>
      <c r="U21" s="289"/>
      <c r="V21" s="289"/>
      <c r="W21" s="289"/>
      <c r="X21" s="289"/>
    </row>
    <row r="22" customFormat="false" ht="69" hidden="false" customHeight="true" outlineLevel="0" collapsed="false">
      <c r="A22" s="301" t="s">
        <v>213</v>
      </c>
      <c r="B22" s="301"/>
      <c r="C22" s="296" t="s">
        <v>214</v>
      </c>
      <c r="D22" s="296"/>
      <c r="E22" s="296"/>
      <c r="F22" s="295" t="s">
        <v>210</v>
      </c>
      <c r="G22" s="295"/>
      <c r="H22" s="304" t="s">
        <v>215</v>
      </c>
      <c r="I22" s="304"/>
      <c r="J22" s="304"/>
      <c r="K22" s="304"/>
      <c r="L22" s="304"/>
      <c r="M22" s="304"/>
      <c r="N22" s="304"/>
      <c r="O22" s="304"/>
      <c r="P22" s="289"/>
      <c r="Q22" s="289"/>
      <c r="R22" s="289"/>
      <c r="S22" s="289"/>
      <c r="T22" s="289"/>
      <c r="U22" s="289"/>
      <c r="V22" s="289"/>
      <c r="W22" s="289"/>
      <c r="X22" s="289"/>
    </row>
    <row r="23" customFormat="false" ht="26.1" hidden="false" customHeight="true" outlineLevel="0" collapsed="false">
      <c r="A23" s="305" t="s">
        <v>216</v>
      </c>
      <c r="B23" s="305"/>
      <c r="C23" s="306" t="s">
        <v>217</v>
      </c>
      <c r="D23" s="306"/>
      <c r="E23" s="306"/>
      <c r="F23" s="307" t="s">
        <v>218</v>
      </c>
      <c r="G23" s="307"/>
      <c r="H23" s="302" t="s">
        <v>219</v>
      </c>
      <c r="I23" s="302"/>
      <c r="J23" s="302"/>
      <c r="K23" s="302"/>
      <c r="L23" s="302"/>
      <c r="M23" s="302"/>
      <c r="N23" s="302"/>
      <c r="O23" s="302"/>
      <c r="P23" s="289"/>
      <c r="Q23" s="289"/>
      <c r="R23" s="289"/>
      <c r="S23" s="289"/>
      <c r="T23" s="289"/>
      <c r="U23" s="289"/>
      <c r="V23" s="289"/>
      <c r="W23" s="289"/>
      <c r="X23" s="289"/>
    </row>
    <row r="24" customFormat="false" ht="45" hidden="false" customHeight="true" outlineLevel="0" collapsed="false">
      <c r="A24" s="305"/>
      <c r="B24" s="305"/>
      <c r="C24" s="306"/>
      <c r="D24" s="306"/>
      <c r="E24" s="306"/>
      <c r="F24" s="307"/>
      <c r="G24" s="307"/>
      <c r="H24" s="308" t="s">
        <v>220</v>
      </c>
      <c r="I24" s="308"/>
      <c r="J24" s="308"/>
      <c r="K24" s="308"/>
      <c r="L24" s="308"/>
      <c r="M24" s="308"/>
      <c r="N24" s="308"/>
      <c r="O24" s="308"/>
      <c r="P24" s="289"/>
      <c r="Q24" s="289"/>
      <c r="R24" s="289"/>
      <c r="S24" s="289"/>
      <c r="T24" s="289"/>
      <c r="U24" s="289"/>
      <c r="V24" s="289"/>
      <c r="W24" s="289"/>
      <c r="X24" s="289"/>
    </row>
    <row r="25" customFormat="false" ht="13.5" hidden="false" customHeight="fals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13.5" hidden="false" customHeight="fals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13.5" hidden="false" customHeight="fals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14.25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13.5" hidden="false" customHeight="tru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3.5" hidden="false" customHeight="tru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3.5" hidden="false" customHeight="tru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3.5" hidden="false" customHeight="tru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3.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fals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fals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fals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fals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3.5" hidden="false" customHeight="fals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3.5" hidden="false" customHeight="fals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3.5" hidden="false" customHeight="fals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</sheetData>
  <mergeCells count="42">
    <mergeCell ref="A1:O1"/>
    <mergeCell ref="P1:X24"/>
    <mergeCell ref="A2:B2"/>
    <mergeCell ref="C2:E2"/>
    <mergeCell ref="F2:G2"/>
    <mergeCell ref="H2:O2"/>
    <mergeCell ref="A3:B16"/>
    <mergeCell ref="C3:E10"/>
    <mergeCell ref="F3:G10"/>
    <mergeCell ref="H3:O3"/>
    <mergeCell ref="H4:O4"/>
    <mergeCell ref="H5:O5"/>
    <mergeCell ref="H6:O6"/>
    <mergeCell ref="H7:O7"/>
    <mergeCell ref="H8:O8"/>
    <mergeCell ref="H9:O9"/>
    <mergeCell ref="H10:O10"/>
    <mergeCell ref="C11:E16"/>
    <mergeCell ref="F11:G16"/>
    <mergeCell ref="H11:O11"/>
    <mergeCell ref="H12:O12"/>
    <mergeCell ref="H13:O13"/>
    <mergeCell ref="H14:O14"/>
    <mergeCell ref="H15:O15"/>
    <mergeCell ref="H16:O16"/>
    <mergeCell ref="A17:B21"/>
    <mergeCell ref="C17:E21"/>
    <mergeCell ref="F17:G21"/>
    <mergeCell ref="H17:O17"/>
    <mergeCell ref="H18:O18"/>
    <mergeCell ref="H19:O19"/>
    <mergeCell ref="H20:O20"/>
    <mergeCell ref="H21:O21"/>
    <mergeCell ref="A22:B22"/>
    <mergeCell ref="C22:E22"/>
    <mergeCell ref="F22:G22"/>
    <mergeCell ref="H22:O22"/>
    <mergeCell ref="A23:B24"/>
    <mergeCell ref="C23:E24"/>
    <mergeCell ref="F23:G24"/>
    <mergeCell ref="H23:O23"/>
    <mergeCell ref="H24:O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4.5547" customWidth="1"/>
    <col min="16" max="16" width="4.7773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221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</row>
    <row r="6" customFormat="false" ht="50.1" hidden="false" customHeight="true" outlineLevel="0" collapsed="false">
      <c r="A6" s="286"/>
      <c r="B6" s="287" t="s">
        <v>222</v>
      </c>
      <c r="C6" s="287"/>
      <c r="D6" s="287"/>
      <c r="E6" s="287"/>
      <c r="F6" s="287"/>
      <c r="G6" s="287"/>
      <c r="H6" s="287"/>
      <c r="I6" s="287"/>
      <c r="J6" s="287"/>
      <c r="K6" s="287"/>
      <c r="L6" s="287"/>
      <c r="M6" s="287"/>
      <c r="N6" s="287"/>
      <c r="O6" s="286"/>
    </row>
    <row r="7" customFormat="false" ht="50.1" hidden="false" customHeight="true" outlineLevel="0" collapsed="false">
      <c r="A7" s="286"/>
      <c r="B7" s="309" t="s">
        <v>223</v>
      </c>
      <c r="C7" s="309"/>
      <c r="D7" s="309"/>
      <c r="E7" s="309"/>
      <c r="F7" s="309"/>
      <c r="G7" s="309"/>
      <c r="H7" s="309"/>
      <c r="I7" s="309"/>
      <c r="J7" s="309"/>
      <c r="K7" s="309"/>
      <c r="L7" s="309"/>
      <c r="M7" s="309"/>
      <c r="N7" s="309"/>
      <c r="O7" s="309"/>
    </row>
    <row r="8" customFormat="false" ht="50.1" hidden="false" customHeight="true" outlineLevel="0" collapsed="false">
      <c r="A8" s="286"/>
      <c r="B8" s="309" t="s">
        <v>224</v>
      </c>
      <c r="C8" s="309"/>
      <c r="D8" s="309"/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</row>
    <row r="9" customFormat="false" ht="50.1" hidden="false" customHeight="true" outlineLevel="0" collapsed="false">
      <c r="A9" s="286"/>
      <c r="B9" s="309" t="s">
        <v>225</v>
      </c>
      <c r="C9" s="309"/>
      <c r="D9" s="309"/>
      <c r="E9" s="309"/>
      <c r="F9" s="309"/>
      <c r="G9" s="309"/>
      <c r="H9" s="309"/>
      <c r="I9" s="309"/>
      <c r="J9" s="309"/>
      <c r="K9" s="309"/>
      <c r="L9" s="309"/>
      <c r="M9" s="309"/>
      <c r="N9" s="309"/>
      <c r="O9" s="309"/>
    </row>
    <row r="10" customFormat="false" ht="50.1" hidden="false" customHeight="true" outlineLevel="0" collapsed="false">
      <c r="A10" s="286"/>
      <c r="B10" s="286"/>
      <c r="C10" s="288"/>
      <c r="D10" s="286"/>
      <c r="E10" s="286"/>
      <c r="F10" s="286"/>
      <c r="G10" s="286"/>
      <c r="H10" s="286"/>
      <c r="I10" s="286"/>
      <c r="J10" s="286"/>
      <c r="K10" s="286"/>
      <c r="L10" s="286"/>
      <c r="M10" s="286"/>
      <c r="N10" s="286"/>
      <c r="O10" s="286"/>
    </row>
    <row r="11" customFormat="false" ht="50.1" hidden="false" customHeight="true" outlineLevel="0" collapsed="false">
      <c r="A11" s="286"/>
      <c r="B11" s="286"/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</row>
    <row r="12" customFormat="false" ht="50.1" hidden="false" customHeight="true" outlineLevel="0" collapsed="false">
      <c r="A12" s="286"/>
      <c r="B12" s="287" t="s">
        <v>184</v>
      </c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</row>
    <row r="13" customFormat="false" ht="50.1" hidden="false" customHeight="true" outlineLevel="0" collapsed="false">
      <c r="A13" s="286"/>
      <c r="B13" s="286"/>
      <c r="C13" s="288" t="s">
        <v>226</v>
      </c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</row>
    <row r="14" customFormat="false" ht="50.1" hidden="false" customHeight="true" outlineLevel="0" collapsed="false">
      <c r="A14" s="286"/>
      <c r="B14" s="286"/>
      <c r="C14" s="288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</row>
    <row r="15" customFormat="false" ht="50.1" hidden="false" customHeight="true" outlineLevel="0" collapsed="false">
      <c r="A15" s="286"/>
      <c r="B15" s="286"/>
      <c r="C15" s="288"/>
      <c r="D15" s="286"/>
      <c r="E15" s="286"/>
      <c r="F15" s="286"/>
      <c r="G15" s="286"/>
      <c r="H15" s="286"/>
      <c r="I15" s="286"/>
      <c r="J15" s="286"/>
      <c r="K15" s="286"/>
      <c r="L15" s="286"/>
      <c r="M15" s="286"/>
      <c r="N15" s="286"/>
      <c r="O15" s="286"/>
    </row>
    <row r="16" customFormat="false" ht="50.1" hidden="false" customHeight="true" outlineLevel="0" collapsed="false">
      <c r="A16" s="286"/>
      <c r="B16" s="286"/>
      <c r="C16" s="286"/>
      <c r="D16" s="286"/>
      <c r="E16" s="286"/>
      <c r="F16" s="286"/>
      <c r="G16" s="286"/>
      <c r="H16" s="286"/>
      <c r="I16" s="286"/>
      <c r="J16" s="286"/>
      <c r="K16" s="286"/>
      <c r="L16" s="286"/>
      <c r="M16" s="286"/>
      <c r="N16" s="286"/>
      <c r="O16" s="286"/>
    </row>
    <row r="17" customFormat="false" ht="50.1" hidden="false" customHeight="true" outlineLevel="0" collapsed="false">
      <c r="A17" s="286"/>
      <c r="B17" s="286"/>
      <c r="C17" s="286"/>
      <c r="D17" s="286"/>
      <c r="E17" s="286"/>
      <c r="F17" s="286"/>
      <c r="G17" s="286"/>
      <c r="H17" s="286"/>
      <c r="I17" s="286"/>
      <c r="J17" s="286"/>
      <c r="K17" s="286"/>
      <c r="L17" s="286"/>
      <c r="M17" s="286"/>
      <c r="N17" s="286"/>
      <c r="O17" s="286"/>
    </row>
    <row r="18" customFormat="false" ht="50.1" hidden="false" customHeight="true" outlineLevel="0" collapsed="false">
      <c r="A18" s="286"/>
      <c r="B18" s="286"/>
      <c r="C18" s="286"/>
      <c r="D18" s="286"/>
      <c r="E18" s="286"/>
      <c r="F18" s="286"/>
      <c r="G18" s="286"/>
      <c r="H18" s="286"/>
      <c r="I18" s="286"/>
      <c r="J18" s="286"/>
      <c r="K18" s="286"/>
      <c r="L18" s="286"/>
      <c r="M18" s="286"/>
      <c r="N18" s="286"/>
      <c r="O18" s="286"/>
    </row>
    <row r="19" customFormat="false" ht="50.1" hidden="false" customHeight="true" outlineLevel="0" collapsed="false">
      <c r="A19" s="286"/>
      <c r="B19" s="286"/>
      <c r="C19" s="286"/>
      <c r="D19" s="286"/>
      <c r="E19" s="286"/>
      <c r="F19" s="286"/>
      <c r="G19" s="286"/>
      <c r="H19" s="286"/>
      <c r="I19" s="286"/>
      <c r="J19" s="286"/>
      <c r="K19" s="286"/>
      <c r="L19" s="286"/>
      <c r="M19" s="286"/>
      <c r="N19" s="286"/>
      <c r="O19" s="286"/>
    </row>
    <row r="20" customFormat="false" ht="50.1" hidden="false" customHeight="true" outlineLevel="0" collapsed="false">
      <c r="A20" s="286"/>
      <c r="B20" s="286"/>
      <c r="C20" s="286"/>
      <c r="D20" s="286"/>
      <c r="E20" s="286"/>
      <c r="F20" s="286"/>
      <c r="G20" s="286"/>
      <c r="H20" s="286"/>
      <c r="I20" s="286"/>
      <c r="J20" s="286"/>
      <c r="K20" s="286"/>
      <c r="L20" s="286"/>
      <c r="M20" s="286"/>
      <c r="N20" s="286"/>
      <c r="O20" s="286"/>
    </row>
    <row r="21" customFormat="false" ht="50.1" hidden="false" customHeight="true" outlineLevel="0" collapsed="false">
      <c r="A21" s="286"/>
      <c r="B21" s="286"/>
      <c r="C21" s="286"/>
      <c r="D21" s="286"/>
      <c r="E21" s="286"/>
      <c r="F21" s="286"/>
      <c r="G21" s="286"/>
      <c r="H21" s="286"/>
      <c r="I21" s="286"/>
      <c r="J21" s="286"/>
      <c r="K21" s="286"/>
      <c r="L21" s="286"/>
      <c r="M21" s="286"/>
      <c r="N21" s="286"/>
      <c r="O21" s="286"/>
    </row>
    <row r="22" customFormat="false" ht="50.1" hidden="false" customHeight="true" outlineLevel="0" collapsed="false">
      <c r="A22" s="286"/>
      <c r="B22" s="286"/>
      <c r="C22" s="286"/>
      <c r="D22" s="286"/>
      <c r="E22" s="286"/>
      <c r="F22" s="286"/>
      <c r="G22" s="286"/>
      <c r="H22" s="286"/>
      <c r="I22" s="286"/>
      <c r="J22" s="286"/>
      <c r="K22" s="286"/>
      <c r="L22" s="286"/>
      <c r="M22" s="286"/>
      <c r="N22" s="286"/>
      <c r="O22" s="286"/>
    </row>
    <row r="23" customFormat="false" ht="50.1" hidden="false" customHeight="true" outlineLevel="0" collapsed="false">
      <c r="A23" s="286"/>
      <c r="B23" s="286"/>
      <c r="C23" s="286"/>
      <c r="D23" s="286"/>
      <c r="E23" s="286"/>
      <c r="F23" s="286"/>
      <c r="G23" s="286"/>
      <c r="H23" s="286"/>
      <c r="I23" s="286"/>
      <c r="J23" s="286"/>
      <c r="K23" s="286"/>
      <c r="L23" s="286"/>
      <c r="M23" s="286"/>
      <c r="N23" s="286"/>
      <c r="O23" s="286"/>
    </row>
    <row r="24" customFormat="false" ht="50.1" hidden="false" customHeight="true" outlineLevel="0" collapsed="false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</row>
    <row r="25" customFormat="false" ht="50.1" hidden="false" customHeight="tru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50.1" hidden="false" customHeight="tru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50.1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50.1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15.75" hidden="false" customHeight="tru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5.75" hidden="false" customHeight="tru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5.75" hidden="false" customHeight="tru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4.25" hidden="false" customHeight="tru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3.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tru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tru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tru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tru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5.75" hidden="false" customHeight="tru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5.75" hidden="false" customHeight="tru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5.75" hidden="false" customHeight="tru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  <row r="48" customFormat="false" ht="13.5" hidden="false" customHeight="false" outlineLevel="0" collapsed="false">
      <c r="A48" s="286"/>
      <c r="B48" s="286"/>
      <c r="C48" s="286"/>
      <c r="D48" s="286"/>
      <c r="E48" s="286"/>
      <c r="F48" s="286"/>
      <c r="G48" s="286"/>
      <c r="H48" s="286"/>
      <c r="I48" s="286"/>
      <c r="J48" s="286"/>
      <c r="K48" s="286"/>
      <c r="L48" s="286"/>
      <c r="M48" s="286"/>
      <c r="N48" s="286"/>
      <c r="O48" s="286"/>
    </row>
    <row r="49" customFormat="false" ht="13.5" hidden="false" customHeight="false" outlineLevel="0" collapsed="false">
      <c r="A49" s="286"/>
      <c r="B49" s="286"/>
      <c r="C49" s="286"/>
      <c r="D49" s="286"/>
      <c r="E49" s="286"/>
      <c r="F49" s="286"/>
      <c r="G49" s="286"/>
      <c r="H49" s="286"/>
      <c r="I49" s="286"/>
      <c r="J49" s="286"/>
      <c r="K49" s="286"/>
      <c r="L49" s="286"/>
      <c r="M49" s="286"/>
      <c r="N49" s="286"/>
      <c r="O49" s="286"/>
    </row>
    <row r="50" customFormat="false" ht="13.5" hidden="false" customHeight="false" outlineLevel="0" collapsed="false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</row>
    <row r="51" customFormat="false" ht="13.5" hidden="false" customHeight="false" outlineLevel="0" collapsed="false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</row>
  </sheetData>
  <mergeCells count="4">
    <mergeCell ref="A1:O5"/>
    <mergeCell ref="B7:O7"/>
    <mergeCell ref="B8:O8"/>
    <mergeCell ref="B9:O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96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15" man="true" max="65535" min="0"/>
  </col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:O19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6.1094" customWidth="1"/>
    <col min="16" max="16" width="22.1094" customWidth="1"/>
    <col min="17" max="17" width="16.8867" customWidth="1"/>
    <col min="18" max="18" width="15.5547" customWidth="1"/>
    <col min="19" max="19" width="14.1094" customWidth="1"/>
    <col min="20" max="20" width="14.1094" customWidth="1"/>
    <col min="21" max="21" width="22.3320" customWidth="1"/>
    <col min="22" max="22" width="5.0000" customWidth="1"/>
    <col min="23" max="23" width="16.1094" customWidth="1"/>
    <col min="24" max="24" width="5.0000" customWidth="1"/>
    <col min="25" max="25" width="5.0000" customWidth="1"/>
    <col min="26" max="26" width="5.0000" customWidth="1"/>
    <col min="27" max="27" width="5.0000" customWidth="1"/>
    <col min="28" max="28" width="5.0000" customWidth="1"/>
    <col min="29" max="29" width="5.0000" customWidth="1"/>
    <col min="30" max="30" width="5.0000" customWidth="1"/>
    <col min="31" max="31" width="5.0000" customWidth="1"/>
    <col min="32" max="32" width="5.0000" customWidth="1"/>
    <col min="33" max="33" width="5.0000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227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310" t="s">
        <v>228</v>
      </c>
      <c r="Q1" s="31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310"/>
      <c r="Q2" s="31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310"/>
      <c r="Q3" s="31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310"/>
      <c r="Q4" s="31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310"/>
      <c r="Q5" s="310"/>
    </row>
    <row r="6" customFormat="false" ht="35.1" hidden="false" customHeight="true" outlineLevel="0" collapsed="false">
      <c r="A6" s="286" t="s">
        <v>229</v>
      </c>
      <c r="B6" s="286"/>
      <c r="C6" s="286"/>
      <c r="D6" s="286"/>
      <c r="E6" s="286"/>
      <c r="F6" s="286"/>
      <c r="G6" s="286"/>
      <c r="H6" s="286"/>
      <c r="I6" s="286"/>
      <c r="J6" s="286"/>
      <c r="K6" s="286"/>
      <c r="L6" s="286"/>
      <c r="M6" s="286"/>
      <c r="N6" s="286"/>
      <c r="O6" s="286"/>
      <c r="P6" s="311" t="s">
        <v>230</v>
      </c>
      <c r="Q6" s="312" t="n">
        <v>10668849</v>
      </c>
    </row>
    <row r="7" customFormat="false" ht="35.1" hidden="false" customHeight="true" outlineLevel="0" collapsed="false">
      <c r="A7" s="290" t="s">
        <v>231</v>
      </c>
      <c r="B7" s="290"/>
      <c r="C7" s="290"/>
      <c r="D7" s="313" t="n">
        <f aca="false">기록지!B7</f>
        <v>0</v>
      </c>
      <c r="E7" s="313"/>
      <c r="F7" s="313"/>
      <c r="G7" s="313"/>
      <c r="H7" s="314" t="s">
        <v>232</v>
      </c>
      <c r="I7" s="315" t="s">
        <v>233</v>
      </c>
      <c r="J7" s="315"/>
      <c r="K7" s="315"/>
      <c r="L7" s="316" t="n">
        <f aca="false">Q6</f>
        <v>10668849</v>
      </c>
      <c r="M7" s="316"/>
      <c r="N7" s="316"/>
      <c r="O7" s="316"/>
      <c r="P7" s="317" t="s">
        <v>234</v>
      </c>
      <c r="Q7" s="312" t="n">
        <v>795940</v>
      </c>
    </row>
    <row r="8" customFormat="false" ht="35.1" hidden="false" customHeight="true" outlineLevel="0" collapsed="false">
      <c r="A8" s="318" t="s">
        <v>235</v>
      </c>
      <c r="B8" s="318"/>
      <c r="C8" s="318"/>
      <c r="D8" s="318"/>
      <c r="E8" s="318"/>
      <c r="F8" s="318"/>
      <c r="G8" s="318"/>
      <c r="H8" s="314"/>
      <c r="I8" s="319" t="s">
        <v>236</v>
      </c>
      <c r="J8" s="319"/>
      <c r="K8" s="319"/>
      <c r="L8" s="320" t="n">
        <f aca="false">Q7</f>
        <v>795940</v>
      </c>
      <c r="M8" s="320"/>
      <c r="N8" s="320"/>
      <c r="O8" s="320"/>
      <c r="P8" s="317" t="s">
        <v>237</v>
      </c>
      <c r="Q8" s="321" t="n">
        <f aca="false">기록지!B10</f>
        <v>0</v>
      </c>
    </row>
    <row r="9" customFormat="false" ht="35.1" hidden="false" customHeight="true" outlineLevel="0" collapsed="false">
      <c r="A9" s="318"/>
      <c r="B9" s="318"/>
      <c r="C9" s="318"/>
      <c r="D9" s="318"/>
      <c r="E9" s="318"/>
      <c r="F9" s="318"/>
      <c r="G9" s="318"/>
      <c r="H9" s="314"/>
      <c r="I9" s="322" t="s">
        <v>238</v>
      </c>
      <c r="J9" s="322"/>
      <c r="K9" s="322"/>
      <c r="L9" s="320" t="n">
        <f aca="false">Q8</f>
        <v>0</v>
      </c>
      <c r="M9" s="320"/>
      <c r="N9" s="320"/>
      <c r="O9" s="320"/>
      <c r="P9" s="317" t="s">
        <v>11</v>
      </c>
      <c r="Q9" s="321" t="n">
        <f aca="false">기록지!B11</f>
        <v>0</v>
      </c>
    </row>
    <row r="10" customFormat="false" ht="35.1" hidden="false" customHeight="true" outlineLevel="0" collapsed="false">
      <c r="A10" s="323" t="s">
        <v>239</v>
      </c>
      <c r="B10" s="323"/>
      <c r="C10" s="323"/>
      <c r="D10" s="324" t="n">
        <f aca="false">Q9</f>
        <v>0</v>
      </c>
      <c r="E10" s="324"/>
      <c r="F10" s="324"/>
      <c r="G10" s="324"/>
      <c r="H10" s="314"/>
      <c r="I10" s="322" t="s">
        <v>240</v>
      </c>
      <c r="J10" s="322"/>
      <c r="K10" s="322"/>
      <c r="L10" s="320" t="n">
        <f aca="false">P11-(L9+L8+L7)</f>
        <v>-11464789</v>
      </c>
      <c r="M10" s="320"/>
      <c r="N10" s="320"/>
      <c r="O10" s="320"/>
      <c r="P10" s="325" t="n">
        <f aca="false">P11-L11</f>
        <v>0</v>
      </c>
      <c r="Q10" s="326"/>
      <c r="U10" s="327"/>
    </row>
    <row r="11" customFormat="false" ht="35.1" hidden="false" customHeight="true" outlineLevel="0" collapsed="false">
      <c r="A11" s="328" t="s">
        <v>241</v>
      </c>
      <c r="B11" s="328"/>
      <c r="C11" s="328"/>
      <c r="D11" s="329" t="s">
        <v>242</v>
      </c>
      <c r="E11" s="329"/>
      <c r="F11" s="329"/>
      <c r="G11" s="329"/>
      <c r="H11" s="314"/>
      <c r="I11" s="330" t="s">
        <v>243</v>
      </c>
      <c r="J11" s="330"/>
      <c r="K11" s="330"/>
      <c r="L11" s="331" t="n">
        <f aca="false">L7+L8+L9+L10</f>
        <v>0</v>
      </c>
      <c r="M11" s="331"/>
      <c r="N11" s="331"/>
      <c r="O11" s="331"/>
      <c r="P11" s="332" t="n">
        <f aca="false">기록지!B13</f>
        <v>0</v>
      </c>
      <c r="Q11" s="333" t="n">
        <f aca="false">P11-L7-L8-L9</f>
        <v>-11464789</v>
      </c>
      <c r="W11" s="327"/>
    </row>
    <row r="12" customFormat="false" ht="35.1" hidden="false" customHeight="true" outlineLevel="0" collapsed="false">
      <c r="A12" s="286"/>
      <c r="B12" s="286"/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</row>
    <row r="13" customFormat="false" ht="35.1" hidden="false" customHeight="true" outlineLevel="0" collapsed="false">
      <c r="A13" s="286" t="s">
        <v>244</v>
      </c>
      <c r="B13" s="286"/>
      <c r="C13" s="286"/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</row>
    <row r="14" customFormat="false" ht="35.1" hidden="false" customHeight="true" outlineLevel="0" collapsed="false">
      <c r="A14" s="290" t="s">
        <v>245</v>
      </c>
      <c r="B14" s="290"/>
      <c r="C14" s="290"/>
      <c r="D14" s="290"/>
      <c r="E14" s="290"/>
      <c r="F14" s="290"/>
      <c r="G14" s="290"/>
      <c r="H14" s="291" t="s">
        <v>246</v>
      </c>
      <c r="I14" s="291"/>
      <c r="J14" s="291"/>
      <c r="K14" s="291"/>
      <c r="L14" s="291" t="s">
        <v>247</v>
      </c>
      <c r="M14" s="291"/>
      <c r="N14" s="334" t="s">
        <v>248</v>
      </c>
      <c r="O14" s="334"/>
      <c r="P14" s="335"/>
      <c r="Q14" s="335"/>
      <c r="T14" s="285" t="n">
        <f aca="false">16500*5</f>
        <v>82500</v>
      </c>
    </row>
    <row r="15" customFormat="false" ht="35.1" hidden="false" customHeight="true" outlineLevel="0" collapsed="false">
      <c r="A15" s="336" t="s">
        <v>249</v>
      </c>
      <c r="B15" s="336"/>
      <c r="C15" s="336"/>
      <c r="D15" s="336"/>
      <c r="E15" s="336"/>
      <c r="F15" s="336"/>
      <c r="G15" s="336"/>
      <c r="H15" s="337"/>
      <c r="I15" s="337"/>
      <c r="J15" s="337"/>
      <c r="K15" s="337"/>
      <c r="L15" s="338" t="n">
        <f aca="false">H15/H22</f>
        <v>0</v>
      </c>
      <c r="M15" s="338"/>
      <c r="N15" s="339"/>
      <c r="O15" s="339"/>
      <c r="P15" s="340"/>
      <c r="Q15" s="341"/>
    </row>
    <row r="16" customFormat="false" ht="35.1" hidden="false" customHeight="true" outlineLevel="0" collapsed="false">
      <c r="A16" s="336" t="s">
        <v>250</v>
      </c>
      <c r="B16" s="336"/>
      <c r="C16" s="336"/>
      <c r="D16" s="336"/>
      <c r="E16" s="336"/>
      <c r="F16" s="336"/>
      <c r="G16" s="336"/>
      <c r="H16" s="337" t="n">
        <v>220000</v>
      </c>
      <c r="I16" s="337"/>
      <c r="J16" s="337"/>
      <c r="K16" s="337"/>
      <c r="L16" s="338" t="n">
        <f aca="false">H16/H22</f>
        <v>0.727272727272727</v>
      </c>
      <c r="M16" s="338"/>
      <c r="N16" s="339"/>
      <c r="O16" s="339"/>
      <c r="P16" s="340"/>
      <c r="Q16" s="341"/>
      <c r="R16" s="340"/>
      <c r="T16" s="285" t="s">
        <v>251</v>
      </c>
      <c r="U16" s="340"/>
    </row>
    <row r="17" customFormat="false" ht="35.1" hidden="false" customHeight="true" outlineLevel="0" collapsed="false">
      <c r="A17" s="342" t="s">
        <v>252</v>
      </c>
      <c r="B17" s="342"/>
      <c r="C17" s="342"/>
      <c r="D17" s="342"/>
      <c r="E17" s="342"/>
      <c r="F17" s="342"/>
      <c r="G17" s="342"/>
      <c r="H17" s="337" t="n">
        <v>82500</v>
      </c>
      <c r="I17" s="337"/>
      <c r="J17" s="337"/>
      <c r="K17" s="337"/>
      <c r="L17" s="338" t="n">
        <f aca="false">H17/H22</f>
        <v>0.272727272727273</v>
      </c>
      <c r="M17" s="338"/>
      <c r="N17" s="339"/>
      <c r="O17" s="339"/>
      <c r="P17" s="335" t="s">
        <v>253</v>
      </c>
      <c r="Q17" s="335"/>
      <c r="R17" s="340"/>
      <c r="T17" s="285" t="s">
        <v>254</v>
      </c>
    </row>
    <row r="18" customFormat="false" ht="35.1" hidden="false" customHeight="true" outlineLevel="0" collapsed="false">
      <c r="A18" s="342" t="s">
        <v>255</v>
      </c>
      <c r="B18" s="342"/>
      <c r="C18" s="342"/>
      <c r="D18" s="342"/>
      <c r="E18" s="342"/>
      <c r="F18" s="342"/>
      <c r="G18" s="342"/>
      <c r="H18" s="337"/>
      <c r="I18" s="337"/>
      <c r="J18" s="337"/>
      <c r="K18" s="337"/>
      <c r="L18" s="338"/>
      <c r="M18" s="338"/>
      <c r="N18" s="339"/>
      <c r="O18" s="339"/>
      <c r="P18" s="340"/>
      <c r="Q18" s="341"/>
      <c r="R18" s="340"/>
    </row>
    <row r="19" customFormat="false" ht="35.1" hidden="false" customHeight="true" outlineLevel="0" collapsed="false">
      <c r="A19" s="342" t="s">
        <v>256</v>
      </c>
      <c r="B19" s="342"/>
      <c r="C19" s="342"/>
      <c r="D19" s="342"/>
      <c r="E19" s="342"/>
      <c r="F19" s="342"/>
      <c r="G19" s="342"/>
      <c r="H19" s="337"/>
      <c r="I19" s="337"/>
      <c r="J19" s="337"/>
      <c r="K19" s="337"/>
      <c r="L19" s="338"/>
      <c r="M19" s="338"/>
      <c r="N19" s="339"/>
      <c r="O19" s="339"/>
      <c r="P19" s="340"/>
      <c r="Q19" s="341"/>
      <c r="R19" s="340"/>
    </row>
    <row r="20" customFormat="false" ht="35.1" hidden="false" customHeight="true" outlineLevel="0" collapsed="false">
      <c r="A20" s="342" t="s">
        <v>257</v>
      </c>
      <c r="B20" s="342"/>
      <c r="C20" s="342"/>
      <c r="D20" s="342"/>
      <c r="E20" s="342"/>
      <c r="F20" s="342"/>
      <c r="G20" s="342"/>
      <c r="H20" s="337"/>
      <c r="I20" s="337"/>
      <c r="J20" s="337"/>
      <c r="K20" s="337"/>
      <c r="L20" s="338" t="n">
        <f aca="false">H20/H22</f>
        <v>0</v>
      </c>
      <c r="M20" s="338"/>
      <c r="N20" s="339"/>
      <c r="O20" s="339"/>
      <c r="P20" s="340"/>
      <c r="Q20" s="341"/>
      <c r="R20" s="340"/>
    </row>
    <row r="21" customFormat="false" ht="35.1" hidden="false" customHeight="true" outlineLevel="0" collapsed="false">
      <c r="A21" s="343" t="s">
        <v>258</v>
      </c>
      <c r="B21" s="343"/>
      <c r="C21" s="343"/>
      <c r="D21" s="343"/>
      <c r="E21" s="343"/>
      <c r="F21" s="343"/>
      <c r="G21" s="343"/>
      <c r="H21" s="344"/>
      <c r="I21" s="344"/>
      <c r="J21" s="344"/>
      <c r="K21" s="344"/>
      <c r="L21" s="345"/>
      <c r="M21" s="345"/>
      <c r="N21" s="346"/>
      <c r="O21" s="346"/>
      <c r="P21" s="340"/>
      <c r="Q21" s="341"/>
      <c r="R21" s="340"/>
    </row>
    <row r="22" customFormat="false" ht="35.1" hidden="false" customHeight="true" outlineLevel="0" collapsed="false">
      <c r="A22" s="347" t="s">
        <v>259</v>
      </c>
      <c r="B22" s="347"/>
      <c r="C22" s="347"/>
      <c r="D22" s="347"/>
      <c r="E22" s="347"/>
      <c r="F22" s="347"/>
      <c r="G22" s="347"/>
      <c r="H22" s="348" t="n">
        <f aca="false">SUM(H15:K21)</f>
        <v>302500</v>
      </c>
      <c r="I22" s="348"/>
      <c r="J22" s="348"/>
      <c r="K22" s="348"/>
      <c r="L22" s="349" t="n">
        <f aca="false">SUM(L15:M21)</f>
        <v>1</v>
      </c>
      <c r="M22" s="349"/>
      <c r="N22" s="350"/>
      <c r="O22" s="350"/>
      <c r="P22" s="351" t="n">
        <f aca="false">H22-D10</f>
        <v>302500</v>
      </c>
    </row>
    <row r="23" customFormat="false" ht="50.1" hidden="false" customHeight="true" outlineLevel="0" collapsed="false">
      <c r="A23" s="286"/>
      <c r="B23" s="286"/>
      <c r="C23" s="286"/>
      <c r="D23" s="286"/>
      <c r="E23" s="286"/>
      <c r="F23" s="286"/>
      <c r="G23" s="286"/>
      <c r="H23" s="352"/>
      <c r="I23" s="352"/>
      <c r="J23" s="352"/>
      <c r="K23" s="352"/>
      <c r="L23" s="286"/>
      <c r="M23" s="286"/>
      <c r="N23" s="286"/>
      <c r="O23" s="286"/>
    </row>
    <row r="24" customFormat="false" ht="50.1" hidden="false" customHeight="true" outlineLevel="0" collapsed="false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</row>
    <row r="25" customFormat="false" ht="50.1" hidden="false" customHeight="tru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50.1" hidden="false" customHeight="tru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50.1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50.1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13.5" hidden="false" customHeight="fals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3.5" hidden="false" customHeight="fals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3.5" hidden="false" customHeight="fals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4.25" hidden="false" customHeight="tru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3.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tru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tru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tru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tru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3.5" hidden="false" customHeight="fals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3.5" hidden="false" customHeight="fals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3.5" hidden="false" customHeight="fals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  <row r="48" customFormat="false" ht="13.5" hidden="false" customHeight="false" outlineLevel="0" collapsed="false">
      <c r="A48" s="286"/>
      <c r="B48" s="286"/>
      <c r="C48" s="286"/>
      <c r="D48" s="286"/>
      <c r="E48" s="286"/>
      <c r="F48" s="286"/>
      <c r="G48" s="286"/>
      <c r="H48" s="286"/>
      <c r="I48" s="286"/>
      <c r="J48" s="286"/>
      <c r="K48" s="286"/>
      <c r="L48" s="286"/>
      <c r="M48" s="286"/>
      <c r="N48" s="286"/>
      <c r="O48" s="286"/>
    </row>
    <row r="49" customFormat="false" ht="13.5" hidden="false" customHeight="false" outlineLevel="0" collapsed="false">
      <c r="A49" s="286"/>
      <c r="B49" s="286"/>
      <c r="C49" s="286"/>
      <c r="D49" s="286"/>
      <c r="E49" s="286"/>
      <c r="F49" s="286"/>
      <c r="G49" s="286"/>
      <c r="H49" s="286"/>
      <c r="I49" s="286"/>
      <c r="J49" s="286"/>
      <c r="K49" s="286"/>
      <c r="L49" s="286"/>
      <c r="M49" s="286"/>
      <c r="N49" s="286"/>
      <c r="O49" s="286"/>
    </row>
    <row r="50" customFormat="false" ht="13.5" hidden="false" customHeight="false" outlineLevel="0" collapsed="false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</row>
    <row r="51" customFormat="false" ht="13.5" hidden="false" customHeight="false" outlineLevel="0" collapsed="false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</row>
  </sheetData>
  <mergeCells count="59">
    <mergeCell ref="A1:O5"/>
    <mergeCell ref="P1:Q5"/>
    <mergeCell ref="A7:C7"/>
    <mergeCell ref="D7:G7"/>
    <mergeCell ref="H7:H11"/>
    <mergeCell ref="I7:K7"/>
    <mergeCell ref="L7:O7"/>
    <mergeCell ref="A8:G9"/>
    <mergeCell ref="I8:K8"/>
    <mergeCell ref="L8:O8"/>
    <mergeCell ref="I9:K9"/>
    <mergeCell ref="L9:O9"/>
    <mergeCell ref="A10:C10"/>
    <mergeCell ref="D10:G10"/>
    <mergeCell ref="I10:K10"/>
    <mergeCell ref="L10:O10"/>
    <mergeCell ref="A11:C11"/>
    <mergeCell ref="D11:G11"/>
    <mergeCell ref="I11:K11"/>
    <mergeCell ref="L11:O11"/>
    <mergeCell ref="A14:G14"/>
    <mergeCell ref="H14:K14"/>
    <mergeCell ref="L14:M14"/>
    <mergeCell ref="N14:O14"/>
    <mergeCell ref="P14:Q14"/>
    <mergeCell ref="A15:G15"/>
    <mergeCell ref="H15:K15"/>
    <mergeCell ref="L15:M15"/>
    <mergeCell ref="N15:O15"/>
    <mergeCell ref="A16:G16"/>
    <mergeCell ref="H16:K16"/>
    <mergeCell ref="L16:M16"/>
    <mergeCell ref="N16:O16"/>
    <mergeCell ref="A17:G17"/>
    <mergeCell ref="H17:K17"/>
    <mergeCell ref="L17:M17"/>
    <mergeCell ref="N17:O17"/>
    <mergeCell ref="P17:Q17"/>
    <mergeCell ref="A18:G18"/>
    <mergeCell ref="H18:K18"/>
    <mergeCell ref="L18:M18"/>
    <mergeCell ref="N18:O18"/>
    <mergeCell ref="A19:G19"/>
    <mergeCell ref="H19:K19"/>
    <mergeCell ref="L19:M19"/>
    <mergeCell ref="N19:O19"/>
    <mergeCell ref="A20:G20"/>
    <mergeCell ref="H20:K20"/>
    <mergeCell ref="L20:M20"/>
    <mergeCell ref="N20:O20"/>
    <mergeCell ref="A21:G21"/>
    <mergeCell ref="H21:K21"/>
    <mergeCell ref="L21:M21"/>
    <mergeCell ref="N21:O21"/>
    <mergeCell ref="A22:G22"/>
    <mergeCell ref="H22:K22"/>
    <mergeCell ref="L22:M22"/>
    <mergeCell ref="N22:O22"/>
    <mergeCell ref="H23:K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15" man="true" max="65535" min="0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5.0000" customWidth="1"/>
    <col min="16" max="16" width="4.7773" customWidth="1"/>
    <col min="17" max="17" width="8.8867" customWidth="1"/>
    <col min="18" max="18" width="8.8867" customWidth="1"/>
    <col min="19" max="19" width="8.8867" customWidth="1"/>
    <col min="20" max="20" width="8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260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</row>
    <row r="6" customFormat="false" ht="39.95" hidden="false" customHeight="true" outlineLevel="0" collapsed="false">
      <c r="A6" s="353"/>
      <c r="B6" s="354" t="s">
        <v>261</v>
      </c>
      <c r="C6" s="354"/>
      <c r="D6" s="354"/>
      <c r="E6" s="354"/>
      <c r="F6" s="354"/>
      <c r="G6" s="354"/>
      <c r="H6" s="354"/>
      <c r="I6" s="354"/>
      <c r="J6" s="354"/>
      <c r="K6" s="354"/>
      <c r="L6" s="354"/>
      <c r="M6" s="354"/>
      <c r="N6" s="354"/>
      <c r="O6" s="354"/>
    </row>
    <row r="7" customFormat="false" ht="39.95" hidden="false" customHeight="true" outlineLevel="0" collapsed="false">
      <c r="A7" s="354" t="s">
        <v>262</v>
      </c>
      <c r="B7" s="354"/>
      <c r="C7" s="354"/>
      <c r="D7" s="354"/>
      <c r="E7" s="354"/>
      <c r="F7" s="354"/>
      <c r="G7" s="354"/>
      <c r="H7" s="354"/>
      <c r="I7" s="354"/>
      <c r="J7" s="354"/>
      <c r="K7" s="354"/>
      <c r="L7" s="354"/>
      <c r="M7" s="354"/>
      <c r="N7" s="354"/>
      <c r="O7" s="354"/>
    </row>
    <row r="8" customFormat="false" ht="39.95" hidden="false" customHeight="true" outlineLevel="0" collapsed="false">
      <c r="A8" s="354" t="s">
        <v>263</v>
      </c>
      <c r="B8" s="354"/>
      <c r="C8" s="354"/>
      <c r="D8" s="354"/>
      <c r="E8" s="354"/>
      <c r="F8" s="354"/>
      <c r="G8" s="354"/>
      <c r="H8" s="354"/>
      <c r="I8" s="354"/>
      <c r="J8" s="354"/>
      <c r="K8" s="354"/>
      <c r="L8" s="354"/>
      <c r="M8" s="354"/>
      <c r="N8" s="354"/>
      <c r="O8" s="354"/>
    </row>
    <row r="9" customFormat="false" ht="39.95" hidden="false" customHeight="true" outlineLevel="0" collapsed="false">
      <c r="A9" s="354" t="s">
        <v>264</v>
      </c>
      <c r="B9" s="354"/>
      <c r="C9" s="354"/>
      <c r="D9" s="354"/>
      <c r="E9" s="354"/>
      <c r="F9" s="354"/>
      <c r="G9" s="354"/>
      <c r="H9" s="354"/>
      <c r="I9" s="354"/>
      <c r="J9" s="354"/>
      <c r="K9" s="354"/>
      <c r="L9" s="354"/>
      <c r="M9" s="354"/>
      <c r="N9" s="354"/>
      <c r="O9" s="354"/>
    </row>
    <row r="10" customFormat="false" ht="50.1" hidden="false" customHeight="true" outlineLevel="0" collapsed="false">
      <c r="A10" s="355"/>
      <c r="B10" s="355"/>
      <c r="C10" s="355"/>
      <c r="D10" s="355"/>
      <c r="E10" s="355"/>
      <c r="F10" s="355"/>
      <c r="G10" s="355"/>
      <c r="H10" s="355"/>
      <c r="I10" s="355"/>
      <c r="J10" s="355"/>
      <c r="K10" s="355"/>
      <c r="L10" s="355"/>
      <c r="M10" s="355"/>
      <c r="N10" s="355"/>
      <c r="O10" s="355"/>
    </row>
    <row r="11" customFormat="false" ht="50.1" hidden="false" customHeight="true" outlineLevel="0" collapsed="false">
      <c r="A11" s="286"/>
      <c r="B11" s="356" t="s">
        <v>265</v>
      </c>
      <c r="C11" s="356"/>
      <c r="D11" s="356"/>
      <c r="E11" s="357" t="s">
        <v>266</v>
      </c>
      <c r="F11" s="357"/>
      <c r="G11" s="356" t="s">
        <v>31</v>
      </c>
      <c r="H11" s="356"/>
      <c r="I11" s="356"/>
      <c r="J11" s="358" t="s">
        <v>266</v>
      </c>
      <c r="K11" s="358"/>
      <c r="L11" s="356" t="s">
        <v>27</v>
      </c>
      <c r="M11" s="356"/>
      <c r="N11" s="356"/>
      <c r="O11" s="286"/>
    </row>
    <row r="12" customFormat="false" ht="50.1" hidden="false" customHeight="true" outlineLevel="0" collapsed="false">
      <c r="A12" s="286"/>
      <c r="B12" s="356"/>
      <c r="C12" s="356"/>
      <c r="D12" s="356"/>
      <c r="E12" s="357"/>
      <c r="F12" s="357"/>
      <c r="G12" s="356"/>
      <c r="H12" s="356"/>
      <c r="I12" s="356"/>
      <c r="J12" s="358"/>
      <c r="K12" s="358"/>
      <c r="L12" s="356"/>
      <c r="M12" s="356"/>
      <c r="N12" s="356"/>
      <c r="O12" s="286"/>
    </row>
    <row r="13" customFormat="false" ht="50.1" hidden="false" customHeight="true" outlineLevel="0" collapsed="false">
      <c r="A13" s="286"/>
      <c r="B13" s="286"/>
      <c r="C13" s="286"/>
      <c r="D13" s="286"/>
      <c r="E13" s="286"/>
      <c r="F13" s="286"/>
      <c r="G13" s="359" t="s">
        <v>267</v>
      </c>
      <c r="H13" s="359"/>
      <c r="I13" s="359"/>
      <c r="J13" s="286"/>
      <c r="K13" s="286"/>
      <c r="L13" s="286"/>
      <c r="M13" s="360"/>
      <c r="N13" s="286"/>
      <c r="O13" s="286"/>
    </row>
    <row r="14" customFormat="false" ht="50.1" hidden="false" customHeight="true" outlineLevel="0" collapsed="false">
      <c r="A14" s="286"/>
      <c r="B14" s="286"/>
      <c r="C14" s="286"/>
      <c r="D14" s="286"/>
      <c r="E14" s="286"/>
      <c r="F14" s="286"/>
      <c r="G14" s="356" t="s">
        <v>268</v>
      </c>
      <c r="H14" s="356"/>
      <c r="I14" s="356"/>
      <c r="J14" s="286"/>
      <c r="K14" s="286"/>
      <c r="L14" s="286"/>
      <c r="M14" s="361" t="s">
        <v>267</v>
      </c>
      <c r="N14" s="286"/>
      <c r="O14" s="286"/>
    </row>
    <row r="15" customFormat="false" ht="50.1" hidden="false" customHeight="true" outlineLevel="0" collapsed="false">
      <c r="A15" s="286"/>
      <c r="B15" s="286"/>
      <c r="C15" s="286"/>
      <c r="D15" s="286"/>
      <c r="E15" s="286"/>
      <c r="F15" s="286"/>
      <c r="G15" s="356"/>
      <c r="H15" s="356"/>
      <c r="I15" s="356"/>
      <c r="J15" s="286"/>
      <c r="K15" s="286"/>
      <c r="L15" s="286"/>
      <c r="M15" s="361"/>
      <c r="N15" s="286"/>
      <c r="O15" s="286"/>
    </row>
    <row r="16" customFormat="false" ht="50.1" hidden="false" customHeight="true" outlineLevel="0" collapsed="false">
      <c r="A16" s="286"/>
      <c r="B16" s="286"/>
      <c r="C16" s="286"/>
      <c r="D16" s="286"/>
      <c r="E16" s="286"/>
      <c r="F16" s="286"/>
      <c r="G16" s="362"/>
      <c r="H16" s="362"/>
      <c r="I16" s="362"/>
      <c r="J16" s="286"/>
      <c r="K16" s="286"/>
      <c r="L16" s="286"/>
      <c r="M16" s="363"/>
      <c r="N16" s="286"/>
      <c r="O16" s="286"/>
    </row>
    <row r="17" customFormat="false" ht="50.1" hidden="false" customHeight="true" outlineLevel="0" collapsed="false">
      <c r="A17" s="286"/>
      <c r="B17" s="286"/>
      <c r="C17" s="286"/>
      <c r="D17" s="286"/>
      <c r="E17" s="286"/>
      <c r="F17" s="286"/>
      <c r="G17" s="356" t="s">
        <v>269</v>
      </c>
      <c r="H17" s="356"/>
      <c r="I17" s="356"/>
      <c r="J17" s="358" t="s">
        <v>270</v>
      </c>
      <c r="K17" s="358"/>
      <c r="L17" s="364" t="s">
        <v>271</v>
      </c>
      <c r="M17" s="364"/>
      <c r="N17" s="364"/>
      <c r="O17" s="286"/>
    </row>
    <row r="18" customFormat="false" ht="50.1" hidden="false" customHeight="true" outlineLevel="0" collapsed="false">
      <c r="A18" s="286"/>
      <c r="B18" s="286"/>
      <c r="C18" s="286"/>
      <c r="D18" s="286"/>
      <c r="E18" s="286"/>
      <c r="F18" s="286"/>
      <c r="G18" s="356"/>
      <c r="H18" s="356"/>
      <c r="I18" s="356"/>
      <c r="J18" s="358"/>
      <c r="K18" s="358"/>
      <c r="L18" s="364"/>
      <c r="M18" s="364"/>
      <c r="N18" s="364"/>
      <c r="O18" s="286"/>
    </row>
    <row r="19" customFormat="false" ht="50.1" hidden="false" customHeight="true" outlineLevel="0" collapsed="false">
      <c r="A19" s="286"/>
      <c r="B19" s="286"/>
      <c r="C19" s="286"/>
      <c r="D19" s="286"/>
      <c r="E19" s="286"/>
      <c r="F19" s="286"/>
      <c r="G19" s="286"/>
      <c r="H19" s="286"/>
      <c r="I19" s="286"/>
      <c r="J19" s="286"/>
      <c r="K19" s="286"/>
      <c r="L19" s="286"/>
      <c r="M19" s="286"/>
      <c r="N19" s="286"/>
      <c r="O19" s="286"/>
    </row>
    <row r="20" customFormat="false" ht="50.1" hidden="false" customHeight="true" outlineLevel="0" collapsed="false">
      <c r="A20" s="286"/>
      <c r="B20" s="286"/>
      <c r="C20" s="286"/>
      <c r="D20" s="286"/>
      <c r="E20" s="286"/>
      <c r="F20" s="286"/>
      <c r="G20" s="286"/>
      <c r="H20" s="286"/>
      <c r="I20" s="286"/>
      <c r="J20" s="286"/>
      <c r="K20" s="286"/>
      <c r="L20" s="286"/>
      <c r="M20" s="286"/>
      <c r="N20" s="286"/>
      <c r="O20" s="286"/>
    </row>
    <row r="21" customFormat="false" ht="50.1" hidden="false" customHeight="true" outlineLevel="0" collapsed="false">
      <c r="A21" s="286"/>
      <c r="B21" s="286"/>
      <c r="C21" s="286"/>
      <c r="D21" s="286"/>
      <c r="E21" s="286"/>
      <c r="F21" s="286"/>
      <c r="G21" s="286"/>
      <c r="H21" s="286"/>
      <c r="I21" s="286"/>
      <c r="J21" s="286"/>
      <c r="K21" s="286"/>
      <c r="L21" s="286"/>
      <c r="M21" s="286"/>
      <c r="N21" s="286"/>
      <c r="O21" s="286"/>
    </row>
    <row r="22" customFormat="false" ht="50.1" hidden="false" customHeight="true" outlineLevel="0" collapsed="false">
      <c r="A22" s="286"/>
      <c r="B22" s="286"/>
      <c r="C22" s="286"/>
      <c r="D22" s="286"/>
      <c r="E22" s="286"/>
      <c r="F22" s="286"/>
      <c r="G22" s="286"/>
      <c r="H22" s="286"/>
      <c r="I22" s="286"/>
      <c r="J22" s="286"/>
      <c r="K22" s="286"/>
      <c r="L22" s="286"/>
      <c r="M22" s="286"/>
      <c r="N22" s="286"/>
      <c r="O22" s="286"/>
    </row>
    <row r="23" customFormat="false" ht="50.1" hidden="false" customHeight="true" outlineLevel="0" collapsed="false">
      <c r="A23" s="286"/>
      <c r="B23" s="286"/>
      <c r="C23" s="286"/>
      <c r="D23" s="286"/>
      <c r="E23" s="286"/>
      <c r="F23" s="286"/>
      <c r="G23" s="286"/>
      <c r="H23" s="286"/>
      <c r="I23" s="286"/>
      <c r="J23" s="286"/>
      <c r="K23" s="286"/>
      <c r="L23" s="286"/>
      <c r="M23" s="286"/>
      <c r="N23" s="286"/>
      <c r="O23" s="286"/>
    </row>
    <row r="24" customFormat="false" ht="50.1" hidden="false" customHeight="true" outlineLevel="0" collapsed="false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</row>
    <row r="25" customFormat="false" ht="50.1" hidden="false" customHeight="tru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50.1" hidden="false" customHeight="tru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50.1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50.1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50.1" hidden="false" customHeight="tru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3.5" hidden="false" customHeight="fals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3.5" hidden="false" customHeight="fals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3.5" hidden="false" customHeight="fals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4.2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tru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tru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tru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tru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3.5" hidden="false" customHeight="tru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3.5" hidden="false" customHeight="fals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3.5" hidden="false" customHeight="fals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  <row r="48" customFormat="false" ht="13.5" hidden="false" customHeight="false" outlineLevel="0" collapsed="false">
      <c r="A48" s="286"/>
      <c r="B48" s="286"/>
      <c r="C48" s="286"/>
      <c r="D48" s="286"/>
      <c r="E48" s="286"/>
      <c r="F48" s="286"/>
      <c r="G48" s="286"/>
      <c r="H48" s="286"/>
      <c r="I48" s="286"/>
      <c r="J48" s="286"/>
      <c r="K48" s="286"/>
      <c r="L48" s="286"/>
      <c r="M48" s="286"/>
      <c r="N48" s="286"/>
      <c r="O48" s="286"/>
    </row>
    <row r="49" customFormat="false" ht="13.5" hidden="false" customHeight="false" outlineLevel="0" collapsed="false">
      <c r="A49" s="286"/>
      <c r="B49" s="286"/>
      <c r="C49" s="286"/>
      <c r="D49" s="286"/>
      <c r="E49" s="286"/>
      <c r="F49" s="286"/>
      <c r="G49" s="286"/>
      <c r="H49" s="286"/>
      <c r="I49" s="286"/>
      <c r="J49" s="286"/>
      <c r="K49" s="286"/>
      <c r="L49" s="286"/>
      <c r="M49" s="286"/>
      <c r="N49" s="286"/>
      <c r="O49" s="286"/>
    </row>
    <row r="50" customFormat="false" ht="13.5" hidden="false" customHeight="false" outlineLevel="0" collapsed="false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</row>
    <row r="51" customFormat="false" ht="13.5" hidden="false" customHeight="false" outlineLevel="0" collapsed="false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</row>
    <row r="52" customFormat="false" ht="13.5" hidden="false" customHeight="false" outlineLevel="0" collapsed="false">
      <c r="A52" s="286"/>
      <c r="B52" s="286"/>
      <c r="C52" s="286"/>
      <c r="D52" s="286"/>
      <c r="E52" s="286"/>
      <c r="F52" s="286"/>
      <c r="G52" s="286"/>
      <c r="H52" s="286"/>
      <c r="I52" s="286"/>
      <c r="J52" s="286"/>
      <c r="K52" s="286"/>
      <c r="L52" s="286"/>
      <c r="M52" s="286"/>
      <c r="N52" s="286"/>
      <c r="O52" s="286"/>
    </row>
  </sheetData>
  <mergeCells count="17">
    <mergeCell ref="A1:O5"/>
    <mergeCell ref="B6:O6"/>
    <mergeCell ref="A7:O7"/>
    <mergeCell ref="A8:O8"/>
    <mergeCell ref="A9:O9"/>
    <mergeCell ref="B11:D12"/>
    <mergeCell ref="E11:F12"/>
    <mergeCell ref="G11:I12"/>
    <mergeCell ref="J11:K12"/>
    <mergeCell ref="L11:N12"/>
    <mergeCell ref="G13:I13"/>
    <mergeCell ref="G14:I15"/>
    <mergeCell ref="M14:M15"/>
    <mergeCell ref="G16:I16"/>
    <mergeCell ref="G17:I18"/>
    <mergeCell ref="J17:K18"/>
    <mergeCell ref="L17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8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I6" activeCellId="0" sqref="I6:Y6"/>
    </sheetView>
  </sheetViews>
  <sheetFormatPr defaultColWidth="2.7773" defaultRowHeight="20.1" zeroHeight="false" outlineLevelRow="0" outlineLevelCol="0"/>
  <cols>
    <col min="1" max="1" width="2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4414" customWidth="1"/>
    <col min="8" max="8" width="2.0000" customWidth="1"/>
    <col min="9" max="9" width="6.1094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3.4414" customWidth="1"/>
    <col min="27" max="27" width="2.6641" customWidth="1"/>
    <col min="28" max="28" width="6.0000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7.25" hidden="false" customHeight="true" outlineLevel="0" collapsed="false">
      <c r="A1" s="103"/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  <c r="AA1" s="111"/>
    </row>
    <row r="2" customFormat="false" ht="33" hidden="false" customHeight="true" outlineLevel="0" collapsed="false">
      <c r="A2" s="107" t="s">
        <v>272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211"/>
    </row>
    <row r="3" customFormat="false" ht="16.5" hidden="false" customHeight="true" outlineLevel="0" collapsed="false">
      <c r="A3" s="111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21"/>
      <c r="AA3" s="113"/>
    </row>
    <row r="4" customFormat="false" ht="16.5" hidden="false" customHeight="true" outlineLevel="0" collapsed="false">
      <c r="A4" s="111"/>
      <c r="B4" s="119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21"/>
      <c r="AA4" s="113"/>
    </row>
    <row r="5" s="126" customFormat="true" ht="30.75" hidden="false" customHeight="true" outlineLevel="0" collapsed="false">
      <c r="A5" s="178"/>
      <c r="B5" s="117" t="s">
        <v>111</v>
      </c>
      <c r="C5" s="604" t="s">
        <v>68</v>
      </c>
      <c r="D5" s="604"/>
      <c r="E5" s="604"/>
      <c r="F5" s="604"/>
      <c r="G5" s="604"/>
      <c r="H5" s="114" t="s">
        <v>112</v>
      </c>
      <c r="I5" s="226" t="n">
        <f aca="false">착공계!F7</f>
        <v>0</v>
      </c>
      <c r="J5" s="226"/>
      <c r="K5" s="226"/>
      <c r="L5" s="226"/>
      <c r="M5" s="226"/>
      <c r="N5" s="226"/>
      <c r="O5" s="226"/>
      <c r="P5" s="226"/>
      <c r="Q5" s="226"/>
      <c r="R5" s="226"/>
      <c r="S5" s="226"/>
      <c r="T5" s="226"/>
      <c r="U5" s="226"/>
      <c r="V5" s="226"/>
      <c r="W5" s="226"/>
      <c r="X5" s="226"/>
      <c r="Y5" s="226"/>
      <c r="Z5" s="227"/>
      <c r="AA5" s="228"/>
    </row>
    <row r="6" s="126" customFormat="true" ht="27" hidden="false" customHeight="true" outlineLevel="0" collapsed="false">
      <c r="A6" s="178"/>
      <c r="B6" s="117" t="s">
        <v>113</v>
      </c>
      <c r="C6" s="604" t="s">
        <v>70</v>
      </c>
      <c r="D6" s="604"/>
      <c r="E6" s="604"/>
      <c r="F6" s="604"/>
      <c r="G6" s="604"/>
      <c r="H6" s="114" t="s">
        <v>112</v>
      </c>
      <c r="I6" s="229" t="e">
        <f aca="false">"일금"&amp;#NAME!(기록지!B9,1)&amp;"원정("&amp;TEXT(기록지!B9,"\#,##0--")&amp;" )"</f>
        <v>#NAME?</v>
      </c>
      <c r="J6" s="229"/>
      <c r="K6" s="229"/>
      <c r="L6" s="229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30"/>
      <c r="AA6" s="231"/>
      <c r="AB6" s="231"/>
      <c r="AC6" s="231"/>
      <c r="AD6" s="231"/>
    </row>
    <row r="7" s="126" customFormat="true" ht="27" hidden="true" customHeight="true" outlineLevel="0" collapsed="false">
      <c r="A7" s="178"/>
      <c r="B7" s="117"/>
      <c r="C7" s="604"/>
      <c r="D7" s="604"/>
      <c r="E7" s="604"/>
      <c r="F7" s="604"/>
      <c r="G7" s="604"/>
      <c r="H7" s="114"/>
      <c r="I7" s="114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  <c r="AA7" s="229"/>
    </row>
    <row r="8" s="126" customFormat="true" ht="27" hidden="false" customHeight="true" outlineLevel="0" collapsed="false">
      <c r="A8" s="178"/>
      <c r="B8" s="117" t="s">
        <v>114</v>
      </c>
      <c r="C8" s="604" t="s">
        <v>15</v>
      </c>
      <c r="D8" s="604"/>
      <c r="E8" s="604"/>
      <c r="F8" s="604"/>
      <c r="G8" s="604"/>
      <c r="H8" s="114" t="s">
        <v>112</v>
      </c>
      <c r="I8" s="232" t="n">
        <f aca="false">기록지!B15</f>
        <v>0</v>
      </c>
      <c r="J8" s="232"/>
      <c r="K8" s="232"/>
      <c r="L8" s="232"/>
      <c r="M8" s="232"/>
      <c r="N8" s="232"/>
      <c r="O8" s="232"/>
      <c r="P8" s="232"/>
      <c r="Q8" s="232"/>
      <c r="R8" s="232"/>
      <c r="S8" s="179"/>
      <c r="T8" s="179"/>
      <c r="U8" s="179"/>
      <c r="V8" s="179"/>
      <c r="W8" s="179"/>
      <c r="X8" s="179"/>
      <c r="Y8" s="179"/>
      <c r="Z8" s="233"/>
      <c r="AA8" s="115"/>
    </row>
    <row r="9" s="126" customFormat="true" ht="27" hidden="true" customHeight="true" outlineLevel="0" collapsed="false">
      <c r="A9" s="178"/>
      <c r="B9" s="117"/>
      <c r="C9" s="604"/>
      <c r="D9" s="604"/>
      <c r="E9" s="604"/>
      <c r="F9" s="604"/>
      <c r="G9" s="604"/>
      <c r="H9" s="114"/>
      <c r="I9" s="114"/>
      <c r="J9" s="232"/>
      <c r="K9" s="232"/>
      <c r="L9" s="232"/>
      <c r="M9" s="232"/>
      <c r="N9" s="232"/>
      <c r="O9" s="232"/>
      <c r="P9" s="232"/>
      <c r="Q9" s="232"/>
      <c r="R9" s="232"/>
      <c r="S9" s="179"/>
      <c r="T9" s="179"/>
      <c r="U9" s="179"/>
      <c r="V9" s="179"/>
      <c r="W9" s="179"/>
      <c r="X9" s="179"/>
      <c r="Y9" s="179"/>
      <c r="Z9" s="180"/>
      <c r="AA9" s="179"/>
    </row>
    <row r="10" s="126" customFormat="true" ht="27" hidden="false" customHeight="true" outlineLevel="0" collapsed="false">
      <c r="A10" s="178"/>
      <c r="B10" s="117" t="s">
        <v>115</v>
      </c>
      <c r="C10" s="604" t="s">
        <v>17</v>
      </c>
      <c r="D10" s="604"/>
      <c r="E10" s="604"/>
      <c r="F10" s="604"/>
      <c r="G10" s="604"/>
      <c r="H10" s="114" t="s">
        <v>112</v>
      </c>
      <c r="I10" s="232" t="n">
        <f aca="false">기록지!B17</f>
        <v>0</v>
      </c>
      <c r="J10" s="232"/>
      <c r="K10" s="232"/>
      <c r="L10" s="232"/>
      <c r="M10" s="232"/>
      <c r="N10" s="232"/>
      <c r="O10" s="232"/>
      <c r="P10" s="232"/>
      <c r="Q10" s="232"/>
      <c r="R10" s="232"/>
      <c r="S10" s="179"/>
      <c r="T10" s="179"/>
      <c r="U10" s="179"/>
      <c r="V10" s="179"/>
      <c r="W10" s="179"/>
      <c r="X10" s="179"/>
      <c r="Y10" s="179"/>
      <c r="Z10" s="180"/>
      <c r="AA10" s="179"/>
    </row>
    <row r="11" s="126" customFormat="true" ht="27" hidden="false" customHeight="true" outlineLevel="0" collapsed="false">
      <c r="A11" s="178"/>
      <c r="B11" s="117" t="s">
        <v>116</v>
      </c>
      <c r="C11" s="604" t="s">
        <v>117</v>
      </c>
      <c r="D11" s="604"/>
      <c r="E11" s="604"/>
      <c r="F11" s="604"/>
      <c r="G11" s="604"/>
      <c r="H11" s="114" t="s">
        <v>112</v>
      </c>
      <c r="I11" s="232" t="n">
        <f aca="false">기록지!B18</f>
        <v>0</v>
      </c>
      <c r="J11" s="232"/>
      <c r="K11" s="232"/>
      <c r="L11" s="232"/>
      <c r="M11" s="232"/>
      <c r="N11" s="232"/>
      <c r="O11" s="232"/>
      <c r="P11" s="232"/>
      <c r="Q11" s="232"/>
      <c r="R11" s="232"/>
      <c r="S11" s="179"/>
      <c r="T11" s="179"/>
      <c r="U11" s="179"/>
      <c r="V11" s="179"/>
      <c r="W11" s="179"/>
      <c r="X11" s="179"/>
      <c r="Y11" s="179"/>
      <c r="Z11" s="180"/>
      <c r="AA11" s="179"/>
    </row>
    <row r="12" s="136" customFormat="true" ht="21.95" hidden="false" customHeight="true" outlineLevel="0" collapsed="false">
      <c r="A12" s="178"/>
      <c r="B12" s="117"/>
      <c r="C12" s="604"/>
      <c r="D12" s="604"/>
      <c r="E12" s="604"/>
      <c r="F12" s="604"/>
      <c r="G12" s="60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79"/>
      <c r="T12" s="179"/>
      <c r="U12" s="179"/>
      <c r="V12" s="179"/>
      <c r="W12" s="179"/>
      <c r="X12" s="179"/>
      <c r="Y12" s="179"/>
      <c r="Z12" s="180"/>
      <c r="AA12" s="179"/>
    </row>
    <row r="13" s="126" customFormat="true" ht="20.1" hidden="false" customHeight="true" outlineLevel="0" collapsed="false">
      <c r="A13" s="234" t="str">
        <f aca="false">"상기 공사의 환경관리자로 "&amp;기록지!B29&amp;"을(를) 선정 보고 합니다."</f>
        <v>상기 공사의 환경관리자로 을(를) 선정 보고 합니다.</v>
      </c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4"/>
      <c r="X13" s="234"/>
      <c r="Y13" s="234"/>
      <c r="Z13" s="234"/>
      <c r="AA13" s="115"/>
    </row>
    <row r="14" s="126" customFormat="true" ht="27" hidden="false" customHeight="true" outlineLevel="0" collapsed="false">
      <c r="A14" s="178"/>
      <c r="B14" s="179"/>
      <c r="C14" s="179" t="s">
        <v>273</v>
      </c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80"/>
      <c r="AA14" s="179"/>
    </row>
    <row r="15" s="126" customFormat="true" ht="50.1" hidden="false" customHeight="true" outlineLevel="0" collapsed="false">
      <c r="A15" s="178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80"/>
      <c r="AA15" s="179"/>
    </row>
    <row r="16" s="126" customFormat="true" ht="50.1" hidden="false" customHeight="true" outlineLevel="0" collapsed="false">
      <c r="A16" s="178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80"/>
      <c r="AA16" s="179"/>
    </row>
    <row r="17" s="126" customFormat="true" ht="20.1" hidden="false" customHeight="true" outlineLevel="0" collapsed="false">
      <c r="A17" s="178"/>
      <c r="B17" s="146" t="n">
        <f aca="false">기록지!B19</f>
        <v>0</v>
      </c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217"/>
      <c r="AA17" s="179"/>
    </row>
    <row r="18" customFormat="false" ht="30" hidden="false" customHeight="true" outlineLevel="0" collapsed="false">
      <c r="A18" s="178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80"/>
      <c r="AA18" s="179"/>
    </row>
    <row r="19" customFormat="false" ht="30" hidden="false" customHeight="true" outlineLevel="0" collapsed="false">
      <c r="A19" s="178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80"/>
      <c r="AA19" s="179"/>
    </row>
    <row r="20" customFormat="false" ht="11.25" hidden="false" customHeight="true" outlineLevel="0" collapsed="false">
      <c r="A20" s="178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80"/>
      <c r="AA20" s="179"/>
    </row>
    <row r="21" customFormat="false" ht="20.1" hidden="false" customHeight="true" outlineLevel="0" collapsed="false">
      <c r="A21" s="178"/>
      <c r="B21" s="179"/>
      <c r="C21" s="179"/>
      <c r="D21" s="179"/>
      <c r="E21" s="179"/>
      <c r="F21" s="179"/>
      <c r="G21" s="179"/>
      <c r="H21" s="179"/>
      <c r="I21" s="179"/>
      <c r="J21" s="114" t="s">
        <v>107</v>
      </c>
      <c r="K21" s="114"/>
      <c r="L21" s="114"/>
      <c r="M21" s="114"/>
      <c r="N21" s="114"/>
      <c r="O21" s="114"/>
      <c r="P21" s="148" t="n">
        <f aca="false">기록지!B3</f>
        <v>0</v>
      </c>
      <c r="Q21" s="148"/>
      <c r="R21" s="148"/>
      <c r="S21" s="148"/>
      <c r="T21" s="148"/>
      <c r="U21" s="148"/>
      <c r="V21" s="148"/>
      <c r="W21" s="148"/>
      <c r="X21" s="148"/>
      <c r="Y21" s="148"/>
      <c r="Z21" s="148"/>
      <c r="AA21" s="218"/>
    </row>
    <row r="22" customFormat="false" ht="20.1" hidden="false" customHeight="true" outlineLevel="0" collapsed="false">
      <c r="A22" s="178"/>
      <c r="B22" s="179"/>
      <c r="C22" s="179"/>
      <c r="D22" s="179"/>
      <c r="E22" s="179"/>
      <c r="F22" s="179"/>
      <c r="G22" s="179"/>
      <c r="H22" s="179"/>
      <c r="I22" s="179"/>
      <c r="J22" s="114" t="s">
        <v>108</v>
      </c>
      <c r="K22" s="114"/>
      <c r="L22" s="114"/>
      <c r="M22" s="114"/>
      <c r="N22" s="114"/>
      <c r="O22" s="114"/>
      <c r="P22" s="148" t="n">
        <f aca="false">기록지!B2</f>
        <v>0</v>
      </c>
      <c r="Q22" s="148"/>
      <c r="R22" s="148"/>
      <c r="S22" s="148"/>
      <c r="T22" s="148"/>
      <c r="U22" s="148"/>
      <c r="V22" s="148"/>
      <c r="W22" s="148"/>
      <c r="X22" s="148"/>
      <c r="Y22" s="148"/>
      <c r="Z22" s="148"/>
      <c r="AA22" s="218"/>
    </row>
    <row r="23" customFormat="false" ht="20.1" hidden="false" customHeight="true" outlineLevel="0" collapsed="false">
      <c r="A23" s="178"/>
      <c r="B23" s="179"/>
      <c r="C23" s="179"/>
      <c r="D23" s="179"/>
      <c r="E23" s="179"/>
      <c r="F23" s="179"/>
      <c r="G23" s="179"/>
      <c r="H23" s="179"/>
      <c r="I23" s="179"/>
      <c r="J23" s="114" t="s">
        <v>80</v>
      </c>
      <c r="K23" s="114"/>
      <c r="L23" s="114"/>
      <c r="M23" s="114"/>
      <c r="N23" s="114"/>
      <c r="O23" s="114"/>
      <c r="P23" s="149" t="n">
        <f aca="false">기록지!B5</f>
        <v>0</v>
      </c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219"/>
    </row>
    <row r="24" customFormat="false" ht="20.1" hidden="false" customHeight="true" outlineLevel="0" collapsed="false">
      <c r="A24" s="178"/>
      <c r="B24" s="179"/>
      <c r="C24" s="179"/>
      <c r="D24" s="179"/>
      <c r="E24" s="179"/>
      <c r="F24" s="179"/>
      <c r="G24" s="179"/>
      <c r="H24" s="179"/>
      <c r="I24" s="179"/>
      <c r="J24" s="114" t="s">
        <v>109</v>
      </c>
      <c r="K24" s="114"/>
      <c r="L24" s="114"/>
      <c r="M24" s="114"/>
      <c r="N24" s="114"/>
      <c r="O24" s="114"/>
      <c r="P24" s="150" t="str">
        <f aca="false">기록지!B4&amp;"  (인)"</f>
        <v>  (인)</v>
      </c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365"/>
    </row>
    <row r="25" customFormat="false" ht="64.5" hidden="false" customHeight="true" outlineLevel="0" collapsed="false">
      <c r="A25" s="111"/>
      <c r="B25" s="119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21"/>
      <c r="AA25" s="113"/>
    </row>
    <row r="26" customFormat="false" ht="58.5" hidden="false" customHeight="true" outlineLevel="0" collapsed="false">
      <c r="A26" s="159"/>
      <c r="B26" s="235" t="str">
        <f aca="false">기록지!B1&amp;" 귀하"</f>
        <v> 귀하</v>
      </c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161"/>
      <c r="AA26" s="156"/>
      <c r="AB26" s="225"/>
    </row>
    <row r="27" customFormat="false" ht="17.25" hidden="false" customHeight="true" outlineLevel="0" collapsed="false">
      <c r="A27" s="111"/>
      <c r="B27" s="119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225"/>
    </row>
    <row r="28" customFormat="false" ht="20.1" hidden="false" customHeight="true" outlineLevel="0" collapsed="false">
      <c r="Y28" s="225"/>
      <c r="Z28" s="225"/>
      <c r="AA28" s="225"/>
      <c r="AB28" s="225"/>
    </row>
  </sheetData>
  <mergeCells count="24">
    <mergeCell ref="A2:Z2"/>
    <mergeCell ref="C5:G5"/>
    <mergeCell ref="I5:Y5"/>
    <mergeCell ref="C6:G6"/>
    <mergeCell ref="I6:Y6"/>
    <mergeCell ref="J7:AA7"/>
    <mergeCell ref="C8:G8"/>
    <mergeCell ref="I8:R8"/>
    <mergeCell ref="J9:R9"/>
    <mergeCell ref="C10:G10"/>
    <mergeCell ref="I10:R10"/>
    <mergeCell ref="C11:G11"/>
    <mergeCell ref="I11:R11"/>
    <mergeCell ref="A13:Z13"/>
    <mergeCell ref="B17:Y17"/>
    <mergeCell ref="J21:O21"/>
    <mergeCell ref="P21:Z21"/>
    <mergeCell ref="J22:O22"/>
    <mergeCell ref="P22:Z22"/>
    <mergeCell ref="J23:O23"/>
    <mergeCell ref="P23:Z23"/>
    <mergeCell ref="J24:O24"/>
    <mergeCell ref="P24:Z24"/>
    <mergeCell ref="B26:Y26"/>
  </mergeCells>
  <printOptions headings="false" gridLines="false" gridLinesSet="true" horizontalCentered="true" verticalCentered="true"/>
  <pageMargins left="0.669444444444445" right="0.590277777777778" top="1.10208333333333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26" man="true" max="65535" min="0"/>
  </colBreak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96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C12" activeCellId="0" sqref="B12:Y17"/>
    </sheetView>
  </sheetViews>
  <sheetFormatPr defaultColWidth="2.7773" defaultRowHeight="20.1" zeroHeight="false" outlineLevelRow="0" outlineLevelCol="0"/>
  <cols>
    <col min="1" max="1" width="1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6641" customWidth="1"/>
    <col min="8" max="8" width="1.8867" customWidth="1"/>
    <col min="9" max="9" width="6.2188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1.7773" customWidth="1"/>
    <col min="27" max="27" width="2.7773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5" hidden="false" customHeight="true" outlineLevel="0" collapsed="false">
      <c r="A1" s="113"/>
      <c r="B1" s="187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29.25" hidden="false" customHeight="true" outlineLevel="0" collapsed="false">
      <c r="A2" s="113"/>
      <c r="B2" s="243" t="s">
        <v>274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4"/>
    </row>
    <row r="3" customFormat="false" ht="15" hidden="false" customHeight="true" outlineLevel="0" collapsed="false">
      <c r="A3" s="113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" hidden="false" customHeight="true" outlineLevel="0" collapsed="false">
      <c r="A4" s="113"/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H4" s="366"/>
      <c r="AI4" s="366"/>
      <c r="AJ4" s="366"/>
      <c r="AK4" s="366"/>
      <c r="AL4" s="366"/>
      <c r="AM4" s="366"/>
      <c r="AN4" s="366"/>
      <c r="AO4" s="366"/>
      <c r="AP4" s="366"/>
      <c r="AQ4" s="366"/>
      <c r="AR4" s="366"/>
      <c r="AS4" s="366"/>
      <c r="AT4" s="366"/>
      <c r="AU4" s="366"/>
      <c r="AV4" s="366"/>
      <c r="AW4" s="366"/>
      <c r="AX4" s="366"/>
      <c r="AY4" s="366"/>
      <c r="AZ4" s="366"/>
      <c r="BA4" s="366"/>
      <c r="BB4" s="366"/>
      <c r="BC4" s="366"/>
      <c r="BD4" s="366"/>
      <c r="BE4" s="366"/>
      <c r="BF4" s="366"/>
      <c r="BG4" s="366"/>
      <c r="BH4" s="366"/>
      <c r="BI4" s="366"/>
      <c r="BJ4" s="366"/>
      <c r="BK4" s="366"/>
      <c r="BL4" s="366"/>
      <c r="BM4" s="366"/>
      <c r="BN4" s="366"/>
      <c r="BO4" s="366"/>
    </row>
    <row r="5" customFormat="false" ht="15" hidden="false" customHeight="true" outlineLevel="0" collapsed="false">
      <c r="A5" s="113"/>
      <c r="B5" s="119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H5" s="366"/>
      <c r="AI5" s="366"/>
      <c r="AJ5" s="366"/>
      <c r="AK5" s="366"/>
      <c r="AL5" s="366"/>
      <c r="AM5" s="366"/>
      <c r="AN5" s="366"/>
      <c r="AO5" s="366"/>
      <c r="AP5" s="366"/>
      <c r="AQ5" s="366"/>
      <c r="AR5" s="366"/>
      <c r="AS5" s="366"/>
      <c r="AT5" s="366"/>
      <c r="AU5" s="366"/>
      <c r="AV5" s="366"/>
      <c r="AW5" s="366"/>
      <c r="AX5" s="366"/>
      <c r="AY5" s="366"/>
      <c r="AZ5" s="366"/>
      <c r="BA5" s="366"/>
      <c r="BB5" s="366"/>
      <c r="BC5" s="366"/>
      <c r="BD5" s="366"/>
      <c r="BE5" s="366"/>
      <c r="BF5" s="366"/>
      <c r="BG5" s="366"/>
      <c r="BH5" s="366"/>
      <c r="BI5" s="366"/>
      <c r="BJ5" s="366"/>
      <c r="BK5" s="366"/>
      <c r="BL5" s="366"/>
      <c r="BM5" s="366"/>
      <c r="BN5" s="366"/>
      <c r="BO5" s="366"/>
    </row>
    <row r="6" s="245" customFormat="true" ht="29.25" hidden="false" customHeight="true" outlineLevel="0" collapsed="false">
      <c r="A6" s="144"/>
      <c r="B6" s="367" t="s">
        <v>111</v>
      </c>
      <c r="C6" s="609" t="s">
        <v>68</v>
      </c>
      <c r="D6" s="609"/>
      <c r="E6" s="609"/>
      <c r="F6" s="609"/>
      <c r="G6" s="609"/>
      <c r="H6" s="141" t="s">
        <v>112</v>
      </c>
      <c r="I6" s="226" t="n">
        <f aca="false">착공계!F7</f>
        <v>0</v>
      </c>
      <c r="J6" s="226"/>
      <c r="K6" s="226"/>
      <c r="L6" s="226"/>
      <c r="M6" s="226"/>
      <c r="N6" s="226"/>
      <c r="O6" s="226"/>
      <c r="P6" s="226"/>
      <c r="Q6" s="226"/>
      <c r="R6" s="226"/>
      <c r="S6" s="226"/>
      <c r="T6" s="226"/>
      <c r="U6" s="226"/>
      <c r="V6" s="226"/>
      <c r="W6" s="226"/>
      <c r="X6" s="226"/>
      <c r="Y6" s="226"/>
      <c r="Z6" s="179"/>
      <c r="AH6" s="366"/>
      <c r="AI6" s="366"/>
      <c r="AJ6" s="366"/>
      <c r="AK6" s="366"/>
      <c r="AL6" s="366"/>
      <c r="AM6" s="366"/>
      <c r="AN6" s="366"/>
      <c r="AO6" s="366"/>
      <c r="AP6" s="366"/>
      <c r="AQ6" s="366"/>
      <c r="AR6" s="366"/>
      <c r="AS6" s="366"/>
      <c r="AT6" s="366"/>
      <c r="AU6" s="366"/>
      <c r="AV6" s="366"/>
      <c r="AW6" s="366"/>
      <c r="AX6" s="366"/>
      <c r="AY6" s="366"/>
      <c r="AZ6" s="366"/>
      <c r="BA6" s="366"/>
      <c r="BB6" s="366"/>
      <c r="BC6" s="366"/>
      <c r="BD6" s="366"/>
      <c r="BE6" s="366"/>
      <c r="BF6" s="366"/>
      <c r="BG6" s="366"/>
      <c r="BH6" s="366"/>
      <c r="BI6" s="366"/>
      <c r="BJ6" s="366"/>
      <c r="BK6" s="366"/>
      <c r="BL6" s="366"/>
      <c r="BM6" s="366"/>
      <c r="BN6" s="366"/>
      <c r="BO6" s="366"/>
    </row>
    <row r="7" s="245" customFormat="true" ht="26.25" hidden="false" customHeight="true" outlineLevel="0" collapsed="false">
      <c r="A7" s="144"/>
      <c r="B7" s="367" t="s">
        <v>113</v>
      </c>
      <c r="C7" s="609" t="s">
        <v>70</v>
      </c>
      <c r="D7" s="609"/>
      <c r="E7" s="609"/>
      <c r="F7" s="609"/>
      <c r="G7" s="609"/>
      <c r="H7" s="141" t="s">
        <v>112</v>
      </c>
      <c r="I7" s="246" t="e">
        <f aca="false">"일금"&amp;#NAME!(기록지!B9,1)&amp;"원정("&amp;TEXT(기록지!B9,"\#,##0--")&amp;" )"</f>
        <v>#NAME?</v>
      </c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7"/>
      <c r="AH7" s="366"/>
      <c r="AI7" s="366"/>
      <c r="AJ7" s="366"/>
      <c r="AK7" s="366"/>
      <c r="AL7" s="366"/>
      <c r="AM7" s="366"/>
      <c r="AN7" s="366"/>
      <c r="AO7" s="366"/>
      <c r="AP7" s="366"/>
      <c r="AQ7" s="366"/>
      <c r="AR7" s="366"/>
      <c r="AS7" s="366"/>
      <c r="AT7" s="366"/>
      <c r="AU7" s="366"/>
      <c r="AV7" s="366"/>
      <c r="AW7" s="366"/>
      <c r="AX7" s="366"/>
      <c r="AY7" s="366"/>
      <c r="AZ7" s="366"/>
      <c r="BA7" s="366"/>
      <c r="BB7" s="366"/>
      <c r="BC7" s="366"/>
      <c r="BD7" s="366"/>
      <c r="BE7" s="366"/>
      <c r="BF7" s="366"/>
      <c r="BG7" s="366"/>
      <c r="BH7" s="366"/>
      <c r="BI7" s="366"/>
      <c r="BJ7" s="366"/>
      <c r="BK7" s="366"/>
      <c r="BL7" s="366"/>
      <c r="BM7" s="366"/>
      <c r="BN7" s="366"/>
      <c r="BO7" s="366"/>
    </row>
    <row r="8" s="245" customFormat="true" ht="26.25" hidden="true" customHeight="true" outlineLevel="0" collapsed="false">
      <c r="A8" s="144"/>
      <c r="B8" s="367"/>
      <c r="C8" s="609"/>
      <c r="D8" s="609"/>
      <c r="E8" s="609"/>
      <c r="F8" s="609"/>
      <c r="G8" s="609"/>
      <c r="H8" s="141"/>
      <c r="I8" s="369" t="s">
        <v>121</v>
      </c>
      <c r="J8" s="246" t="e">
        <f aca="false">"일금 "&amp;#NAME!(기록지!B14,1)&amp;"원정("&amp;TEXT(기록지!B14,"\ #,##0")&amp;" )"</f>
        <v>#NAME?</v>
      </c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H8" s="366"/>
      <c r="AI8" s="366"/>
      <c r="AJ8" s="366"/>
      <c r="AK8" s="366"/>
      <c r="AL8" s="366"/>
      <c r="AM8" s="366"/>
      <c r="AN8" s="366"/>
      <c r="AO8" s="366"/>
      <c r="AP8" s="366"/>
      <c r="AQ8" s="366"/>
      <c r="AR8" s="366"/>
      <c r="AS8" s="366"/>
      <c r="AT8" s="366"/>
      <c r="AU8" s="366"/>
      <c r="AV8" s="366"/>
      <c r="AW8" s="366"/>
      <c r="AX8" s="366"/>
      <c r="AY8" s="366"/>
      <c r="AZ8" s="366"/>
      <c r="BA8" s="366"/>
      <c r="BB8" s="366"/>
      <c r="BC8" s="366"/>
      <c r="BD8" s="366"/>
      <c r="BE8" s="366"/>
      <c r="BF8" s="366"/>
      <c r="BG8" s="366"/>
      <c r="BH8" s="366"/>
      <c r="BI8" s="366"/>
      <c r="BJ8" s="366"/>
      <c r="BK8" s="366"/>
      <c r="BL8" s="366"/>
      <c r="BM8" s="366"/>
      <c r="BN8" s="366"/>
      <c r="BO8" s="366"/>
    </row>
    <row r="9" s="245" customFormat="true" ht="26.25" hidden="false" customHeight="true" outlineLevel="0" collapsed="false">
      <c r="A9" s="144"/>
      <c r="B9" s="367" t="s">
        <v>114</v>
      </c>
      <c r="C9" s="609" t="s">
        <v>15</v>
      </c>
      <c r="D9" s="609"/>
      <c r="E9" s="609"/>
      <c r="F9" s="609"/>
      <c r="G9" s="609"/>
      <c r="H9" s="141" t="s">
        <v>112</v>
      </c>
      <c r="I9" s="370" t="n">
        <f aca="false">기록지!B15</f>
        <v>0</v>
      </c>
      <c r="J9" s="370"/>
      <c r="K9" s="370"/>
      <c r="L9" s="370"/>
      <c r="M9" s="370"/>
      <c r="N9" s="370"/>
      <c r="O9" s="370"/>
      <c r="P9" s="370"/>
      <c r="Q9" s="370"/>
      <c r="R9" s="370"/>
      <c r="S9" s="370"/>
      <c r="T9" s="370"/>
      <c r="U9" s="370"/>
      <c r="V9" s="370"/>
      <c r="W9" s="370"/>
      <c r="X9" s="370"/>
      <c r="Y9" s="370"/>
      <c r="Z9" s="370"/>
      <c r="AH9" s="366"/>
      <c r="AI9" s="366"/>
      <c r="AJ9" s="366"/>
      <c r="AK9" s="366"/>
      <c r="AL9" s="366"/>
      <c r="AM9" s="366"/>
      <c r="AN9" s="366"/>
      <c r="AO9" s="366"/>
      <c r="AP9" s="366"/>
      <c r="AQ9" s="366"/>
      <c r="AR9" s="366"/>
      <c r="AS9" s="366"/>
      <c r="AT9" s="366"/>
      <c r="AU9" s="366"/>
      <c r="AV9" s="366"/>
      <c r="AW9" s="366"/>
      <c r="AX9" s="366"/>
      <c r="AY9" s="366"/>
      <c r="AZ9" s="366"/>
      <c r="BA9" s="366"/>
      <c r="BB9" s="366"/>
      <c r="BC9" s="366"/>
      <c r="BD9" s="366"/>
      <c r="BE9" s="366"/>
      <c r="BF9" s="366"/>
      <c r="BG9" s="366"/>
      <c r="BH9" s="366"/>
      <c r="BI9" s="366"/>
      <c r="BJ9" s="366"/>
      <c r="BK9" s="366"/>
      <c r="BL9" s="366"/>
      <c r="BM9" s="366"/>
      <c r="BN9" s="366"/>
      <c r="BO9" s="366"/>
    </row>
    <row r="10" customFormat="false" ht="27" hidden="true" customHeight="true" outlineLevel="0" collapsed="false">
      <c r="I10" s="371" t="s">
        <v>121</v>
      </c>
      <c r="J10" s="370" t="n">
        <f aca="false">기록지!B16</f>
        <v>0</v>
      </c>
      <c r="K10" s="370"/>
      <c r="L10" s="370"/>
      <c r="M10" s="370"/>
      <c r="N10" s="370"/>
      <c r="O10" s="370"/>
      <c r="P10" s="370"/>
      <c r="Q10" s="370"/>
      <c r="R10" s="370"/>
      <c r="S10" s="370"/>
      <c r="T10" s="370"/>
      <c r="U10" s="370"/>
      <c r="V10" s="370"/>
      <c r="W10" s="370"/>
      <c r="X10" s="370"/>
      <c r="Y10" s="370"/>
      <c r="Z10" s="370"/>
      <c r="AH10" s="366"/>
      <c r="AI10" s="366"/>
      <c r="AJ10" s="366"/>
      <c r="AK10" s="366"/>
      <c r="AL10" s="366"/>
      <c r="AM10" s="366"/>
      <c r="AN10" s="366"/>
      <c r="AO10" s="366"/>
      <c r="AP10" s="366"/>
      <c r="AQ10" s="366"/>
      <c r="AR10" s="366"/>
      <c r="AS10" s="366"/>
      <c r="AT10" s="366"/>
      <c r="AU10" s="366"/>
      <c r="AV10" s="366"/>
      <c r="AW10" s="366"/>
      <c r="AX10" s="366"/>
      <c r="AY10" s="366"/>
      <c r="AZ10" s="366"/>
      <c r="BA10" s="366"/>
      <c r="BB10" s="366"/>
      <c r="BC10" s="366"/>
      <c r="BD10" s="366"/>
      <c r="BE10" s="366"/>
      <c r="BF10" s="366"/>
      <c r="BG10" s="366"/>
      <c r="BH10" s="366"/>
      <c r="BI10" s="366"/>
      <c r="BJ10" s="366"/>
      <c r="BK10" s="366"/>
      <c r="BL10" s="366"/>
      <c r="BM10" s="366"/>
      <c r="BN10" s="366"/>
      <c r="BO10" s="366"/>
    </row>
    <row r="11" s="245" customFormat="true" ht="26.25" hidden="false" customHeight="true" outlineLevel="0" collapsed="false">
      <c r="A11" s="144"/>
      <c r="B11" s="367" t="s">
        <v>115</v>
      </c>
      <c r="C11" s="609" t="s">
        <v>17</v>
      </c>
      <c r="D11" s="609"/>
      <c r="E11" s="609"/>
      <c r="F11" s="609"/>
      <c r="G11" s="609"/>
      <c r="H11" s="141" t="s">
        <v>112</v>
      </c>
      <c r="I11" s="372" t="n">
        <f aca="false">기록지!B17</f>
        <v>0</v>
      </c>
      <c r="J11" s="372"/>
      <c r="K11" s="372"/>
      <c r="L11" s="372"/>
      <c r="M11" s="372"/>
      <c r="N11" s="372"/>
      <c r="O11" s="372"/>
      <c r="P11" s="372"/>
      <c r="Q11" s="372"/>
      <c r="R11" s="372"/>
      <c r="S11" s="372"/>
      <c r="T11" s="372"/>
      <c r="U11" s="372"/>
      <c r="V11" s="372"/>
      <c r="W11" s="372"/>
      <c r="X11" s="372"/>
      <c r="Y11" s="372"/>
      <c r="Z11" s="373"/>
      <c r="AH11" s="366"/>
      <c r="AI11" s="366"/>
      <c r="AJ11" s="366"/>
      <c r="AK11" s="366"/>
      <c r="AL11" s="366"/>
      <c r="AM11" s="366"/>
      <c r="AN11" s="366"/>
      <c r="AO11" s="366"/>
      <c r="AP11" s="366"/>
      <c r="AQ11" s="366"/>
      <c r="AR11" s="366"/>
      <c r="AS11" s="366"/>
      <c r="AT11" s="366"/>
      <c r="AU11" s="366"/>
      <c r="AV11" s="366"/>
      <c r="AW11" s="366"/>
      <c r="AX11" s="366"/>
      <c r="AY11" s="366"/>
      <c r="AZ11" s="366"/>
      <c r="BA11" s="366"/>
      <c r="BB11" s="366"/>
      <c r="BC11" s="366"/>
      <c r="BD11" s="366"/>
      <c r="BE11" s="366"/>
      <c r="BF11" s="366"/>
      <c r="BG11" s="366"/>
      <c r="BH11" s="366"/>
      <c r="BI11" s="366"/>
      <c r="BJ11" s="366"/>
      <c r="BK11" s="366"/>
      <c r="BL11" s="366"/>
      <c r="BM11" s="366"/>
      <c r="BN11" s="366"/>
      <c r="BO11" s="366"/>
    </row>
    <row r="12" s="245" customFormat="true" ht="26.25" hidden="false" customHeight="true" outlineLevel="0" collapsed="false">
      <c r="A12" s="144"/>
      <c r="B12" s="367" t="s">
        <v>116</v>
      </c>
      <c r="C12" s="609" t="s">
        <v>117</v>
      </c>
      <c r="D12" s="609"/>
      <c r="E12" s="609"/>
      <c r="F12" s="609"/>
      <c r="G12" s="609"/>
      <c r="H12" s="141" t="s">
        <v>112</v>
      </c>
      <c r="I12" s="372" t="n">
        <f aca="false">기록지!B18</f>
        <v>0</v>
      </c>
      <c r="J12" s="372"/>
      <c r="K12" s="372"/>
      <c r="L12" s="372"/>
      <c r="M12" s="372"/>
      <c r="N12" s="372"/>
      <c r="O12" s="372"/>
      <c r="P12" s="372"/>
      <c r="Q12" s="372"/>
      <c r="R12" s="372"/>
      <c r="S12" s="372"/>
      <c r="T12" s="372"/>
      <c r="U12" s="372"/>
      <c r="V12" s="372"/>
      <c r="W12" s="372"/>
      <c r="X12" s="372"/>
      <c r="Y12" s="372"/>
      <c r="Z12" s="373"/>
      <c r="AH12" s="366"/>
      <c r="AI12" s="366"/>
      <c r="AJ12" s="366"/>
      <c r="AK12" s="366"/>
      <c r="AL12" s="366"/>
      <c r="AM12" s="366"/>
      <c r="AN12" s="366"/>
      <c r="AO12" s="366"/>
      <c r="AP12" s="366"/>
      <c r="AQ12" s="366"/>
      <c r="AR12" s="366"/>
      <c r="AS12" s="366"/>
      <c r="AT12" s="366"/>
      <c r="AU12" s="366"/>
      <c r="AV12" s="366"/>
      <c r="AW12" s="366"/>
      <c r="AX12" s="366"/>
      <c r="AY12" s="366"/>
      <c r="AZ12" s="366"/>
      <c r="BA12" s="366"/>
      <c r="BB12" s="366"/>
      <c r="BC12" s="366"/>
      <c r="BD12" s="366"/>
      <c r="BE12" s="366"/>
      <c r="BF12" s="366"/>
      <c r="BG12" s="366"/>
      <c r="BH12" s="366"/>
      <c r="BI12" s="366"/>
      <c r="BJ12" s="366"/>
      <c r="BK12" s="366"/>
      <c r="BL12" s="366"/>
      <c r="BM12" s="366"/>
      <c r="BN12" s="366"/>
      <c r="BO12" s="366"/>
    </row>
    <row r="13" s="245" customFormat="true" ht="26.25" hidden="false" customHeight="true" outlineLevel="0" collapsed="false">
      <c r="A13" s="144"/>
      <c r="B13" s="367" t="s">
        <v>122</v>
      </c>
      <c r="C13" s="609" t="s">
        <v>123</v>
      </c>
      <c r="D13" s="609"/>
      <c r="E13" s="609"/>
      <c r="F13" s="609"/>
      <c r="G13" s="609"/>
      <c r="H13" s="141" t="s">
        <v>112</v>
      </c>
      <c r="I13" s="253" t="n">
        <f aca="false">기록지!B31</f>
        <v>0</v>
      </c>
      <c r="J13" s="253"/>
      <c r="K13" s="253"/>
      <c r="L13" s="253"/>
      <c r="M13" s="253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115"/>
      <c r="AH13" s="366"/>
      <c r="AI13" s="366"/>
      <c r="AJ13" s="366"/>
      <c r="AK13" s="366"/>
      <c r="AL13" s="366"/>
      <c r="AM13" s="366"/>
      <c r="AN13" s="366"/>
      <c r="AO13" s="366"/>
      <c r="AP13" s="366"/>
      <c r="AQ13" s="366"/>
      <c r="AR13" s="366"/>
      <c r="AS13" s="366"/>
      <c r="AT13" s="366"/>
      <c r="AU13" s="366"/>
      <c r="AV13" s="366"/>
      <c r="AW13" s="366"/>
      <c r="AX13" s="366"/>
      <c r="AY13" s="366"/>
      <c r="AZ13" s="366"/>
      <c r="BA13" s="366"/>
      <c r="BB13" s="366"/>
      <c r="BC13" s="366"/>
      <c r="BD13" s="366"/>
      <c r="BE13" s="366"/>
      <c r="BF13" s="366"/>
      <c r="BG13" s="366"/>
      <c r="BH13" s="366"/>
      <c r="BI13" s="366"/>
      <c r="BJ13" s="366"/>
      <c r="BK13" s="366"/>
      <c r="BL13" s="366"/>
      <c r="BM13" s="366"/>
      <c r="BN13" s="366"/>
      <c r="BO13" s="366"/>
    </row>
    <row r="14" s="245" customFormat="true" ht="26.25" hidden="false" customHeight="true" outlineLevel="0" collapsed="false">
      <c r="A14" s="144"/>
      <c r="B14" s="367" t="s">
        <v>124</v>
      </c>
      <c r="C14" s="609" t="s">
        <v>275</v>
      </c>
      <c r="D14" s="609"/>
      <c r="E14" s="609"/>
      <c r="F14" s="609"/>
      <c r="G14" s="609"/>
      <c r="H14" s="141" t="s">
        <v>112</v>
      </c>
      <c r="I14" s="253" t="n">
        <f aca="false">기록지!B30</f>
        <v>0</v>
      </c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115"/>
      <c r="AH14" s="366"/>
      <c r="AI14" s="366"/>
      <c r="AJ14" s="366"/>
      <c r="AK14" s="366"/>
      <c r="AL14" s="366"/>
      <c r="AM14" s="366"/>
      <c r="AN14" s="366"/>
      <c r="AO14" s="366"/>
      <c r="AP14" s="366"/>
      <c r="AQ14" s="366"/>
      <c r="AR14" s="366"/>
      <c r="AS14" s="366"/>
      <c r="AT14" s="366"/>
      <c r="AU14" s="366"/>
      <c r="AV14" s="366"/>
      <c r="AW14" s="366"/>
      <c r="AX14" s="366"/>
      <c r="AY14" s="366"/>
      <c r="AZ14" s="366"/>
      <c r="BA14" s="366"/>
      <c r="BB14" s="366"/>
      <c r="BC14" s="366"/>
      <c r="BD14" s="366"/>
      <c r="BE14" s="366"/>
      <c r="BF14" s="366"/>
      <c r="BG14" s="366"/>
      <c r="BH14" s="366"/>
      <c r="BI14" s="366"/>
      <c r="BJ14" s="366"/>
      <c r="BK14" s="366"/>
      <c r="BL14" s="366"/>
      <c r="BM14" s="366"/>
      <c r="BN14" s="366"/>
      <c r="BO14" s="366"/>
    </row>
    <row r="15" customFormat="false" ht="9.95" hidden="false" customHeight="true" outlineLevel="0" collapsed="false">
      <c r="A15" s="113"/>
      <c r="B15" s="117"/>
      <c r="C15" s="604"/>
      <c r="D15" s="604"/>
      <c r="E15" s="604"/>
      <c r="F15" s="604"/>
      <c r="G15" s="604"/>
      <c r="H15" s="114"/>
      <c r="I15" s="114"/>
      <c r="J15" s="608"/>
      <c r="K15" s="608"/>
      <c r="L15" s="608"/>
      <c r="M15" s="608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H15" s="366"/>
      <c r="AI15" s="366"/>
      <c r="AJ15" s="366"/>
      <c r="AK15" s="366"/>
      <c r="AL15" s="366"/>
      <c r="AM15" s="366"/>
      <c r="AN15" s="366"/>
      <c r="AO15" s="366"/>
      <c r="AP15" s="366"/>
      <c r="AQ15" s="366"/>
      <c r="AR15" s="366"/>
      <c r="AS15" s="366"/>
      <c r="AT15" s="366"/>
      <c r="AU15" s="366"/>
      <c r="AV15" s="366"/>
      <c r="AW15" s="366"/>
      <c r="AX15" s="366"/>
      <c r="AY15" s="366"/>
      <c r="AZ15" s="366"/>
      <c r="BA15" s="366"/>
      <c r="BB15" s="366"/>
      <c r="BC15" s="366"/>
      <c r="BD15" s="366"/>
      <c r="BE15" s="366"/>
      <c r="BF15" s="366"/>
      <c r="BG15" s="366"/>
      <c r="BH15" s="366"/>
      <c r="BI15" s="366"/>
      <c r="BJ15" s="366"/>
      <c r="BK15" s="366"/>
      <c r="BL15" s="366"/>
      <c r="BM15" s="366"/>
      <c r="BN15" s="366"/>
      <c r="BO15" s="366"/>
    </row>
    <row r="16" customFormat="false" ht="20.1" hidden="false" customHeight="true" outlineLevel="0" collapsed="false">
      <c r="A16" s="113"/>
      <c r="B16" s="255" t="s">
        <v>276</v>
      </c>
      <c r="C16" s="255"/>
      <c r="D16" s="255"/>
      <c r="E16" s="255"/>
      <c r="F16" s="255"/>
      <c r="G16" s="255"/>
      <c r="H16" s="255"/>
      <c r="I16" s="255"/>
      <c r="J16" s="255"/>
      <c r="K16" s="255"/>
      <c r="L16" s="255"/>
      <c r="M16" s="255"/>
      <c r="N16" s="255"/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115"/>
      <c r="AH16" s="366"/>
      <c r="AI16" s="366"/>
      <c r="AJ16" s="366"/>
      <c r="AK16" s="366"/>
      <c r="AL16" s="366"/>
      <c r="AM16" s="366"/>
      <c r="AN16" s="366"/>
      <c r="AO16" s="366"/>
      <c r="AP16" s="366"/>
      <c r="AQ16" s="366"/>
      <c r="AR16" s="366"/>
      <c r="AS16" s="366"/>
      <c r="AT16" s="366"/>
      <c r="AU16" s="366"/>
      <c r="AV16" s="366"/>
      <c r="AW16" s="366"/>
      <c r="AX16" s="366"/>
      <c r="AY16" s="366"/>
      <c r="AZ16" s="366"/>
      <c r="BA16" s="366"/>
      <c r="BB16" s="366"/>
      <c r="BC16" s="366"/>
      <c r="BD16" s="366"/>
      <c r="BE16" s="366"/>
      <c r="BF16" s="366"/>
      <c r="BG16" s="366"/>
      <c r="BH16" s="366"/>
      <c r="BI16" s="366"/>
      <c r="BJ16" s="366"/>
      <c r="BK16" s="366"/>
      <c r="BL16" s="366"/>
      <c r="BM16" s="366"/>
      <c r="BN16" s="366"/>
      <c r="BO16" s="366"/>
    </row>
    <row r="17" customFormat="false" ht="20.1" hidden="false" customHeight="true" outlineLevel="0" collapsed="false">
      <c r="A17" s="113"/>
      <c r="B17" s="255"/>
      <c r="C17" s="255"/>
      <c r="D17" s="255"/>
      <c r="E17" s="255"/>
      <c r="F17" s="255"/>
      <c r="G17" s="255"/>
      <c r="H17" s="255"/>
      <c r="I17" s="255"/>
      <c r="J17" s="255"/>
      <c r="K17" s="255"/>
      <c r="L17" s="255"/>
      <c r="M17" s="255"/>
      <c r="N17" s="255"/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179"/>
      <c r="AH17" s="366"/>
      <c r="AI17" s="366"/>
      <c r="AJ17" s="366"/>
      <c r="AK17" s="366"/>
      <c r="AL17" s="366"/>
      <c r="AM17" s="366"/>
      <c r="AN17" s="366"/>
      <c r="AO17" s="366"/>
      <c r="AP17" s="366"/>
      <c r="AQ17" s="366"/>
      <c r="AR17" s="366"/>
      <c r="AS17" s="366"/>
      <c r="AT17" s="366"/>
      <c r="AU17" s="366"/>
      <c r="AV17" s="366"/>
      <c r="AW17" s="366"/>
      <c r="AX17" s="366"/>
      <c r="AY17" s="366"/>
      <c r="AZ17" s="366"/>
      <c r="BA17" s="366"/>
      <c r="BB17" s="366"/>
      <c r="BC17" s="366"/>
      <c r="BD17" s="366"/>
      <c r="BE17" s="366"/>
      <c r="BF17" s="366"/>
      <c r="BG17" s="366"/>
      <c r="BH17" s="366"/>
      <c r="BI17" s="366"/>
      <c r="BJ17" s="366"/>
      <c r="BK17" s="366"/>
      <c r="BL17" s="366"/>
      <c r="BM17" s="366"/>
      <c r="BN17" s="366"/>
      <c r="BO17" s="366"/>
    </row>
    <row r="18" customFormat="false" ht="14.25" hidden="false" customHeight="true" outlineLevel="0" collapsed="false">
      <c r="A18" s="113"/>
      <c r="B18" s="113"/>
      <c r="C18" s="113"/>
      <c r="D18" s="113"/>
      <c r="E18" s="113"/>
      <c r="F18" s="113"/>
      <c r="G18" s="113"/>
      <c r="H18" s="114" t="s">
        <v>126</v>
      </c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3"/>
      <c r="T18" s="113"/>
      <c r="U18" s="113"/>
      <c r="V18" s="113"/>
      <c r="W18" s="113"/>
      <c r="X18" s="113"/>
      <c r="Y18" s="113"/>
      <c r="Z18" s="113"/>
      <c r="AH18" s="366"/>
      <c r="AI18" s="366"/>
      <c r="AJ18" s="366"/>
      <c r="AK18" s="366"/>
      <c r="AL18" s="366"/>
      <c r="AM18" s="366"/>
      <c r="AN18" s="366"/>
      <c r="AO18" s="366"/>
      <c r="AP18" s="366"/>
      <c r="AQ18" s="366"/>
      <c r="AR18" s="366"/>
      <c r="AS18" s="366"/>
      <c r="AT18" s="366"/>
      <c r="AU18" s="366"/>
      <c r="AV18" s="366"/>
      <c r="AW18" s="366"/>
      <c r="AX18" s="366"/>
      <c r="AY18" s="366"/>
      <c r="AZ18" s="366"/>
      <c r="BA18" s="366"/>
      <c r="BB18" s="366"/>
      <c r="BC18" s="366"/>
      <c r="BD18" s="366"/>
      <c r="BE18" s="366"/>
      <c r="BF18" s="366"/>
      <c r="BG18" s="366"/>
      <c r="BH18" s="366"/>
      <c r="BI18" s="366"/>
      <c r="BJ18" s="366"/>
      <c r="BK18" s="366"/>
      <c r="BL18" s="366"/>
      <c r="BM18" s="366"/>
      <c r="BN18" s="366"/>
      <c r="BO18" s="366"/>
    </row>
    <row r="19" customFormat="false" ht="20.1" hidden="false" customHeight="tru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H19" s="366"/>
      <c r="AI19" s="366"/>
      <c r="AJ19" s="366"/>
      <c r="AK19" s="366"/>
      <c r="AL19" s="366"/>
      <c r="AM19" s="366"/>
      <c r="AN19" s="366"/>
      <c r="AO19" s="366"/>
      <c r="AP19" s="366"/>
      <c r="AQ19" s="366"/>
      <c r="AR19" s="366"/>
      <c r="AS19" s="366"/>
      <c r="AT19" s="366"/>
      <c r="AU19" s="366"/>
      <c r="AV19" s="366"/>
      <c r="AW19" s="366"/>
      <c r="AX19" s="366"/>
      <c r="AY19" s="366"/>
      <c r="AZ19" s="366"/>
      <c r="BA19" s="366"/>
      <c r="BB19" s="366"/>
      <c r="BC19" s="366"/>
      <c r="BD19" s="366"/>
      <c r="BE19" s="366"/>
      <c r="BF19" s="366"/>
      <c r="BG19" s="366"/>
      <c r="BH19" s="366"/>
      <c r="BI19" s="366"/>
      <c r="BJ19" s="366"/>
      <c r="BK19" s="366"/>
      <c r="BL19" s="366"/>
      <c r="BM19" s="366"/>
      <c r="BN19" s="366"/>
      <c r="BO19" s="366"/>
    </row>
    <row r="20" customFormat="false" ht="20.1" hidden="false" customHeight="true" outlineLevel="0" collapsed="false">
      <c r="A20" s="113"/>
      <c r="B20" s="113" t="s">
        <v>127</v>
      </c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H20" s="366"/>
      <c r="AI20" s="366"/>
      <c r="AJ20" s="366"/>
      <c r="AK20" s="366"/>
      <c r="AL20" s="366"/>
      <c r="AM20" s="366"/>
      <c r="AN20" s="366"/>
      <c r="AO20" s="366"/>
      <c r="AP20" s="366"/>
      <c r="AQ20" s="366"/>
      <c r="AR20" s="366"/>
      <c r="AS20" s="366"/>
      <c r="AT20" s="366"/>
      <c r="AU20" s="366"/>
      <c r="AV20" s="366"/>
      <c r="AW20" s="366"/>
      <c r="AX20" s="366"/>
      <c r="AY20" s="366"/>
      <c r="AZ20" s="366"/>
      <c r="BA20" s="366"/>
      <c r="BB20" s="366"/>
      <c r="BC20" s="366"/>
      <c r="BD20" s="366"/>
      <c r="BE20" s="366"/>
      <c r="BF20" s="366"/>
      <c r="BG20" s="366"/>
      <c r="BH20" s="366"/>
      <c r="BI20" s="366"/>
      <c r="BJ20" s="366"/>
      <c r="BK20" s="366"/>
      <c r="BL20" s="366"/>
      <c r="BM20" s="366"/>
      <c r="BN20" s="366"/>
      <c r="BO20" s="366"/>
    </row>
    <row r="21" customFormat="false" ht="20.1" hidden="false" customHeight="true" outlineLevel="0" collapsed="false">
      <c r="A21" s="113"/>
      <c r="B21" s="256"/>
      <c r="C21" s="257" t="s">
        <v>277</v>
      </c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113"/>
      <c r="AH21" s="366"/>
      <c r="AI21" s="366"/>
      <c r="AJ21" s="366"/>
      <c r="AK21" s="366"/>
      <c r="AL21" s="366"/>
      <c r="AM21" s="366"/>
      <c r="AN21" s="366"/>
      <c r="AO21" s="366"/>
      <c r="AP21" s="366"/>
      <c r="AQ21" s="366"/>
      <c r="AR21" s="366"/>
      <c r="AS21" s="366"/>
      <c r="AT21" s="366"/>
      <c r="AU21" s="366"/>
      <c r="AV21" s="366"/>
      <c r="AW21" s="366"/>
      <c r="AX21" s="366"/>
      <c r="AY21" s="366"/>
      <c r="AZ21" s="366"/>
      <c r="BA21" s="366"/>
      <c r="BB21" s="366"/>
      <c r="BC21" s="366"/>
      <c r="BD21" s="366"/>
      <c r="BE21" s="366"/>
      <c r="BF21" s="366"/>
      <c r="BG21" s="366"/>
      <c r="BH21" s="366"/>
      <c r="BI21" s="366"/>
      <c r="BJ21" s="366"/>
      <c r="BK21" s="366"/>
      <c r="BL21" s="366"/>
      <c r="BM21" s="366"/>
      <c r="BN21" s="366"/>
      <c r="BO21" s="366"/>
    </row>
    <row r="22" customFormat="false" ht="20.1" hidden="false" customHeight="true" outlineLevel="0" collapsed="false">
      <c r="A22" s="113"/>
      <c r="B22" s="256"/>
      <c r="C22" s="257"/>
      <c r="D22" s="257"/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57"/>
      <c r="V22" s="257"/>
      <c r="W22" s="257"/>
      <c r="X22" s="257"/>
      <c r="Y22" s="257"/>
      <c r="Z22" s="113"/>
      <c r="AH22" s="366"/>
      <c r="AI22" s="374"/>
      <c r="AJ22" s="374"/>
      <c r="AK22" s="366"/>
      <c r="AL22" s="366"/>
      <c r="AM22" s="366"/>
      <c r="AN22" s="366"/>
      <c r="AO22" s="366"/>
      <c r="AP22" s="366"/>
      <c r="AQ22" s="366"/>
      <c r="AR22" s="366"/>
      <c r="AS22" s="366"/>
      <c r="AT22" s="366"/>
      <c r="AU22" s="366"/>
      <c r="AV22" s="366"/>
      <c r="AW22" s="366"/>
      <c r="AX22" s="366"/>
      <c r="AY22" s="366"/>
      <c r="AZ22" s="366"/>
      <c r="BA22" s="366"/>
      <c r="BB22" s="366"/>
      <c r="BC22" s="366"/>
      <c r="BD22" s="366"/>
      <c r="BE22" s="366"/>
      <c r="BF22" s="366"/>
      <c r="BG22" s="366"/>
      <c r="BH22" s="366"/>
      <c r="BI22" s="366"/>
      <c r="BJ22" s="366"/>
      <c r="BK22" s="366"/>
      <c r="BL22" s="366"/>
      <c r="BM22" s="366"/>
      <c r="BN22" s="366"/>
      <c r="BO22" s="366"/>
    </row>
    <row r="23" customFormat="false" ht="20.1" hidden="false" customHeight="tru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H23" s="366"/>
      <c r="AI23" s="374"/>
      <c r="AJ23" s="374"/>
      <c r="AK23" s="366"/>
      <c r="AL23" s="366"/>
      <c r="AM23" s="366"/>
      <c r="AN23" s="366"/>
      <c r="AO23" s="366"/>
      <c r="AP23" s="366"/>
      <c r="AQ23" s="366"/>
      <c r="AR23" s="366"/>
      <c r="AS23" s="366"/>
      <c r="AT23" s="366"/>
      <c r="AU23" s="366"/>
      <c r="AV23" s="366"/>
      <c r="AW23" s="366"/>
      <c r="AX23" s="366"/>
      <c r="AY23" s="366"/>
      <c r="AZ23" s="366"/>
      <c r="BA23" s="366"/>
      <c r="BB23" s="366"/>
      <c r="BC23" s="366"/>
      <c r="BD23" s="366"/>
      <c r="BE23" s="366"/>
      <c r="BF23" s="366"/>
      <c r="BG23" s="366"/>
      <c r="BH23" s="366"/>
      <c r="BI23" s="366"/>
      <c r="BJ23" s="366"/>
      <c r="BK23" s="366"/>
      <c r="BL23" s="366"/>
      <c r="BM23" s="366"/>
      <c r="BN23" s="366"/>
      <c r="BO23" s="366"/>
    </row>
    <row r="24" customFormat="false" ht="20.1" hidden="false" customHeight="true" outlineLevel="0" collapsed="false">
      <c r="A24" s="113"/>
      <c r="B24" s="113" t="s">
        <v>278</v>
      </c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H24" s="366"/>
      <c r="AI24" s="374"/>
      <c r="AJ24" s="374"/>
      <c r="AK24" s="366"/>
      <c r="AL24" s="366"/>
      <c r="AM24" s="366"/>
      <c r="AN24" s="366"/>
      <c r="AO24" s="366"/>
      <c r="AP24" s="366"/>
      <c r="AQ24" s="366"/>
      <c r="AR24" s="366"/>
      <c r="AS24" s="366"/>
      <c r="AT24" s="366"/>
      <c r="AU24" s="366"/>
      <c r="AV24" s="366"/>
      <c r="AW24" s="366"/>
      <c r="AX24" s="366"/>
      <c r="AY24" s="366"/>
      <c r="AZ24" s="366"/>
      <c r="BA24" s="366"/>
      <c r="BB24" s="366"/>
      <c r="BC24" s="366"/>
      <c r="BD24" s="366"/>
      <c r="BE24" s="366"/>
      <c r="BF24" s="366"/>
      <c r="BG24" s="366"/>
      <c r="BH24" s="366"/>
      <c r="BI24" s="366"/>
      <c r="BJ24" s="366"/>
      <c r="BK24" s="366"/>
      <c r="BL24" s="366"/>
      <c r="BM24" s="366"/>
      <c r="BN24" s="366"/>
      <c r="BO24" s="366"/>
    </row>
    <row r="25" customFormat="false" ht="20.1" hidden="false" customHeight="true" outlineLevel="0" collapsed="false">
      <c r="A25" s="113"/>
      <c r="B25" s="113"/>
      <c r="C25" s="113" t="s">
        <v>279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H25" s="366"/>
      <c r="AI25" s="374"/>
      <c r="AJ25" s="374"/>
      <c r="AK25" s="366"/>
      <c r="AL25" s="366"/>
      <c r="AM25" s="366"/>
      <c r="AN25" s="366"/>
      <c r="AO25" s="366"/>
      <c r="AP25" s="366"/>
      <c r="AQ25" s="366"/>
      <c r="AR25" s="366"/>
      <c r="AS25" s="366"/>
      <c r="AT25" s="366"/>
      <c r="AU25" s="366"/>
      <c r="AV25" s="366"/>
      <c r="AW25" s="366"/>
      <c r="AX25" s="366"/>
      <c r="AY25" s="366"/>
      <c r="AZ25" s="366"/>
      <c r="BA25" s="366"/>
      <c r="BB25" s="366"/>
      <c r="BC25" s="366"/>
      <c r="BD25" s="366"/>
      <c r="BE25" s="366"/>
      <c r="BF25" s="366"/>
      <c r="BG25" s="366"/>
      <c r="BH25" s="366"/>
      <c r="BI25" s="366"/>
      <c r="BJ25" s="366"/>
      <c r="BK25" s="366"/>
      <c r="BL25" s="366"/>
      <c r="BM25" s="366"/>
      <c r="BN25" s="366"/>
      <c r="BO25" s="366"/>
    </row>
    <row r="26" customFormat="false" ht="20.1" hidden="false" customHeight="tru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H26" s="366"/>
      <c r="AI26" s="374"/>
      <c r="AJ26" s="374"/>
      <c r="AK26" s="366"/>
      <c r="AL26" s="366"/>
      <c r="AM26" s="366"/>
      <c r="AN26" s="366"/>
      <c r="AO26" s="366"/>
      <c r="AP26" s="366"/>
      <c r="AQ26" s="366"/>
      <c r="AR26" s="366"/>
      <c r="AS26" s="366"/>
      <c r="AT26" s="366"/>
      <c r="AU26" s="366"/>
      <c r="AV26" s="366"/>
      <c r="AW26" s="366"/>
      <c r="AX26" s="366"/>
      <c r="AY26" s="366"/>
      <c r="AZ26" s="366"/>
      <c r="BA26" s="366"/>
      <c r="BB26" s="366"/>
      <c r="BC26" s="366"/>
      <c r="BD26" s="366"/>
      <c r="BE26" s="366"/>
      <c r="BF26" s="366"/>
      <c r="BG26" s="366"/>
      <c r="BH26" s="366"/>
      <c r="BI26" s="366"/>
      <c r="BJ26" s="366"/>
      <c r="BK26" s="366"/>
      <c r="BL26" s="366"/>
      <c r="BM26" s="366"/>
      <c r="BN26" s="366"/>
      <c r="BO26" s="366"/>
    </row>
    <row r="27" customFormat="false" ht="20.1" hidden="false" customHeight="true" outlineLevel="0" collapsed="false">
      <c r="A27" s="113"/>
      <c r="B27" s="113" t="s">
        <v>280</v>
      </c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H27" s="366"/>
      <c r="AI27" s="374"/>
      <c r="AJ27" s="374"/>
      <c r="AK27" s="366"/>
      <c r="AL27" s="366"/>
      <c r="AM27" s="366"/>
      <c r="AN27" s="366"/>
      <c r="AO27" s="366"/>
      <c r="AP27" s="366"/>
      <c r="AQ27" s="366"/>
      <c r="AR27" s="366"/>
      <c r="AS27" s="366"/>
      <c r="AT27" s="366"/>
      <c r="AU27" s="366"/>
      <c r="AV27" s="366"/>
      <c r="AW27" s="366"/>
      <c r="AX27" s="366"/>
      <c r="AY27" s="366"/>
      <c r="AZ27" s="366"/>
      <c r="BA27" s="366"/>
      <c r="BB27" s="366"/>
      <c r="BC27" s="366"/>
      <c r="BD27" s="366"/>
      <c r="BE27" s="366"/>
      <c r="BF27" s="366"/>
      <c r="BG27" s="366"/>
      <c r="BH27" s="366"/>
      <c r="BI27" s="366"/>
      <c r="BJ27" s="366"/>
      <c r="BK27" s="366"/>
      <c r="BL27" s="366"/>
      <c r="BM27" s="366"/>
      <c r="BN27" s="366"/>
      <c r="BO27" s="366"/>
    </row>
    <row r="28" customFormat="false" ht="20.1" hidden="false" customHeight="true" outlineLevel="0" collapsed="false">
      <c r="A28" s="113"/>
      <c r="B28" s="113"/>
      <c r="C28" s="113" t="s">
        <v>281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H28" s="366"/>
      <c r="AI28" s="374"/>
      <c r="AJ28" s="374"/>
      <c r="AK28" s="366"/>
      <c r="AL28" s="366"/>
      <c r="AM28" s="366"/>
      <c r="AN28" s="366"/>
      <c r="AO28" s="366"/>
      <c r="AP28" s="366"/>
      <c r="AQ28" s="366"/>
      <c r="AR28" s="366"/>
      <c r="AS28" s="366"/>
      <c r="AT28" s="366"/>
      <c r="AU28" s="366"/>
      <c r="AV28" s="366"/>
      <c r="AW28" s="366"/>
      <c r="AX28" s="366"/>
      <c r="AY28" s="366"/>
      <c r="AZ28" s="366"/>
      <c r="BA28" s="366"/>
      <c r="BB28" s="366"/>
      <c r="BC28" s="366"/>
      <c r="BD28" s="366"/>
      <c r="BE28" s="366"/>
      <c r="BF28" s="366"/>
      <c r="BG28" s="366"/>
      <c r="BH28" s="366"/>
      <c r="BI28" s="366"/>
      <c r="BJ28" s="366"/>
      <c r="BK28" s="366"/>
      <c r="BL28" s="366"/>
      <c r="BM28" s="366"/>
      <c r="BN28" s="366"/>
      <c r="BO28" s="366"/>
    </row>
    <row r="29" customFormat="false" ht="20.1" hidden="false" customHeight="true" outlineLevel="0" collapsed="false">
      <c r="A29" s="113"/>
      <c r="B29" s="113"/>
      <c r="C29" s="375" t="s">
        <v>282</v>
      </c>
      <c r="D29" s="375"/>
      <c r="E29" s="375"/>
      <c r="F29" s="375"/>
      <c r="G29" s="375"/>
      <c r="H29" s="375"/>
      <c r="I29" s="375"/>
      <c r="J29" s="375"/>
      <c r="K29" s="375"/>
      <c r="L29" s="375"/>
      <c r="M29" s="375"/>
      <c r="N29" s="375"/>
      <c r="O29" s="375"/>
      <c r="P29" s="375"/>
      <c r="Q29" s="375"/>
      <c r="R29" s="375"/>
      <c r="S29" s="375"/>
      <c r="T29" s="375"/>
      <c r="U29" s="375"/>
      <c r="V29" s="375"/>
      <c r="W29" s="375"/>
      <c r="X29" s="375"/>
      <c r="Y29" s="375"/>
      <c r="Z29" s="113"/>
      <c r="AH29" s="366"/>
      <c r="AI29" s="374"/>
      <c r="AJ29" s="374"/>
      <c r="AK29" s="366"/>
      <c r="AL29" s="366"/>
      <c r="AM29" s="366"/>
      <c r="AN29" s="366"/>
      <c r="AO29" s="366"/>
      <c r="AP29" s="366"/>
      <c r="AQ29" s="366"/>
      <c r="AR29" s="366"/>
      <c r="AS29" s="366"/>
      <c r="AT29" s="366"/>
      <c r="AU29" s="366"/>
      <c r="AV29" s="366"/>
      <c r="AW29" s="366"/>
      <c r="AX29" s="366"/>
      <c r="AY29" s="366"/>
      <c r="AZ29" s="366"/>
      <c r="BA29" s="366"/>
      <c r="BB29" s="366"/>
      <c r="BC29" s="366"/>
      <c r="BD29" s="366"/>
      <c r="BE29" s="366"/>
      <c r="BF29" s="366"/>
      <c r="BG29" s="366"/>
      <c r="BH29" s="366"/>
      <c r="BI29" s="366"/>
      <c r="BJ29" s="366"/>
      <c r="BK29" s="366"/>
      <c r="BL29" s="366"/>
      <c r="BM29" s="366"/>
      <c r="BN29" s="366"/>
      <c r="BO29" s="366"/>
    </row>
    <row r="30" customFormat="false" ht="20.1" hidden="false" customHeight="true" outlineLevel="0" collapsed="false">
      <c r="A30" s="113"/>
      <c r="B30" s="113"/>
      <c r="C30" s="375" t="s">
        <v>283</v>
      </c>
      <c r="D30" s="375"/>
      <c r="E30" s="375"/>
      <c r="F30" s="375"/>
      <c r="G30" s="375"/>
      <c r="H30" s="375"/>
      <c r="I30" s="375"/>
      <c r="J30" s="375"/>
      <c r="K30" s="375"/>
      <c r="L30" s="375"/>
      <c r="M30" s="375"/>
      <c r="N30" s="375"/>
      <c r="O30" s="375"/>
      <c r="P30" s="375"/>
      <c r="Q30" s="375"/>
      <c r="R30" s="375"/>
      <c r="S30" s="375"/>
      <c r="T30" s="375"/>
      <c r="U30" s="375"/>
      <c r="V30" s="375"/>
      <c r="W30" s="375"/>
      <c r="X30" s="375"/>
      <c r="Y30" s="375"/>
      <c r="Z30" s="113"/>
      <c r="AH30" s="366"/>
      <c r="AI30" s="374"/>
      <c r="AJ30" s="374"/>
      <c r="AK30" s="366"/>
      <c r="AL30" s="366"/>
      <c r="AM30" s="366"/>
      <c r="AN30" s="366"/>
      <c r="AO30" s="366"/>
      <c r="AP30" s="366"/>
      <c r="AQ30" s="366"/>
      <c r="AR30" s="366"/>
      <c r="AS30" s="366"/>
      <c r="AT30" s="366"/>
      <c r="AU30" s="366"/>
      <c r="AV30" s="366"/>
      <c r="AW30" s="366"/>
      <c r="AX30" s="366"/>
      <c r="AY30" s="366"/>
      <c r="AZ30" s="366"/>
      <c r="BA30" s="366"/>
      <c r="BB30" s="366"/>
      <c r="BC30" s="366"/>
      <c r="BD30" s="366"/>
      <c r="BE30" s="366"/>
      <c r="BF30" s="366"/>
      <c r="BG30" s="366"/>
      <c r="BH30" s="366"/>
      <c r="BI30" s="366"/>
      <c r="BJ30" s="366"/>
      <c r="BK30" s="366"/>
      <c r="BL30" s="366"/>
      <c r="BM30" s="366"/>
      <c r="BN30" s="366"/>
      <c r="BO30" s="366"/>
    </row>
    <row r="31" customFormat="false" ht="20.1" hidden="false" customHeight="true" outlineLevel="0" collapsed="false">
      <c r="A31" s="113"/>
      <c r="B31" s="113"/>
      <c r="C31" s="375" t="s">
        <v>284</v>
      </c>
      <c r="D31" s="375"/>
      <c r="E31" s="375"/>
      <c r="F31" s="375"/>
      <c r="G31" s="375"/>
      <c r="H31" s="375"/>
      <c r="I31" s="375"/>
      <c r="J31" s="375"/>
      <c r="K31" s="375"/>
      <c r="L31" s="375"/>
      <c r="M31" s="375"/>
      <c r="N31" s="375"/>
      <c r="O31" s="375"/>
      <c r="P31" s="375"/>
      <c r="Q31" s="375"/>
      <c r="R31" s="375"/>
      <c r="S31" s="375"/>
      <c r="T31" s="375"/>
      <c r="U31" s="375"/>
      <c r="V31" s="375"/>
      <c r="W31" s="375"/>
      <c r="X31" s="375"/>
      <c r="Y31" s="375"/>
      <c r="Z31" s="113"/>
      <c r="AH31" s="366"/>
      <c r="AI31" s="374"/>
      <c r="AJ31" s="374"/>
      <c r="AK31" s="366"/>
      <c r="AL31" s="366"/>
      <c r="AM31" s="366"/>
      <c r="AN31" s="366"/>
      <c r="AO31" s="366"/>
      <c r="AP31" s="366"/>
      <c r="AQ31" s="366"/>
      <c r="AR31" s="366"/>
      <c r="AS31" s="366"/>
      <c r="AT31" s="366"/>
      <c r="AU31" s="366"/>
      <c r="AV31" s="366"/>
      <c r="AW31" s="366"/>
      <c r="AX31" s="366"/>
      <c r="AY31" s="366"/>
      <c r="AZ31" s="366"/>
      <c r="BA31" s="366"/>
      <c r="BB31" s="366"/>
      <c r="BC31" s="366"/>
      <c r="BD31" s="366"/>
      <c r="BE31" s="366"/>
      <c r="BF31" s="366"/>
      <c r="BG31" s="366"/>
      <c r="BH31" s="366"/>
      <c r="BI31" s="366"/>
      <c r="BJ31" s="366"/>
      <c r="BK31" s="366"/>
      <c r="BL31" s="366"/>
      <c r="BM31" s="366"/>
      <c r="BN31" s="366"/>
      <c r="BO31" s="366"/>
    </row>
    <row r="32" customFormat="false" ht="20.1" hidden="false" customHeight="true" outlineLevel="0" collapsed="false">
      <c r="A32" s="113"/>
      <c r="B32" s="113"/>
      <c r="C32" s="375" t="s">
        <v>285</v>
      </c>
      <c r="D32" s="375"/>
      <c r="E32" s="375"/>
      <c r="F32" s="375"/>
      <c r="G32" s="375"/>
      <c r="H32" s="375"/>
      <c r="I32" s="375"/>
      <c r="J32" s="375"/>
      <c r="K32" s="375"/>
      <c r="L32" s="375"/>
      <c r="M32" s="375"/>
      <c r="N32" s="375"/>
      <c r="O32" s="375"/>
      <c r="P32" s="375"/>
      <c r="Q32" s="375"/>
      <c r="R32" s="375"/>
      <c r="S32" s="375"/>
      <c r="T32" s="375"/>
      <c r="U32" s="375"/>
      <c r="V32" s="375"/>
      <c r="W32" s="375"/>
      <c r="X32" s="375"/>
      <c r="Y32" s="375"/>
      <c r="Z32" s="113"/>
      <c r="AH32" s="366"/>
      <c r="AI32" s="374"/>
      <c r="AJ32" s="374"/>
      <c r="AK32" s="366"/>
      <c r="AL32" s="366"/>
      <c r="AM32" s="366"/>
      <c r="AN32" s="366"/>
      <c r="AO32" s="366"/>
      <c r="AP32" s="366"/>
      <c r="AQ32" s="366"/>
      <c r="AR32" s="366"/>
      <c r="AS32" s="366"/>
      <c r="AT32" s="366"/>
      <c r="AU32" s="366"/>
      <c r="AV32" s="366"/>
      <c r="AW32" s="366"/>
      <c r="AX32" s="366"/>
      <c r="AY32" s="366"/>
      <c r="AZ32" s="366"/>
      <c r="BA32" s="366"/>
      <c r="BB32" s="366"/>
      <c r="BC32" s="366"/>
      <c r="BD32" s="366"/>
      <c r="BE32" s="366"/>
      <c r="BF32" s="366"/>
      <c r="BG32" s="366"/>
      <c r="BH32" s="366"/>
      <c r="BI32" s="366"/>
      <c r="BJ32" s="366"/>
      <c r="BK32" s="366"/>
      <c r="BL32" s="366"/>
      <c r="BM32" s="366"/>
      <c r="BN32" s="366"/>
      <c r="BO32" s="366"/>
    </row>
    <row r="33" customFormat="false" ht="20.1" hidden="false" customHeight="true" outlineLevel="0" collapsed="false">
      <c r="A33" s="113"/>
      <c r="B33" s="113"/>
      <c r="C33" s="375" t="s">
        <v>286</v>
      </c>
      <c r="D33" s="375"/>
      <c r="E33" s="375"/>
      <c r="F33" s="375"/>
      <c r="G33" s="375"/>
      <c r="H33" s="375"/>
      <c r="I33" s="375"/>
      <c r="J33" s="375"/>
      <c r="K33" s="375"/>
      <c r="L33" s="375"/>
      <c r="M33" s="375"/>
      <c r="N33" s="375"/>
      <c r="O33" s="375"/>
      <c r="P33" s="375"/>
      <c r="Q33" s="375"/>
      <c r="R33" s="375"/>
      <c r="S33" s="375"/>
      <c r="T33" s="375"/>
      <c r="U33" s="375"/>
      <c r="V33" s="375"/>
      <c r="W33" s="375"/>
      <c r="X33" s="375"/>
      <c r="Y33" s="375"/>
      <c r="Z33" s="113"/>
      <c r="AH33" s="366"/>
      <c r="AI33" s="374"/>
      <c r="AJ33" s="374"/>
      <c r="AK33" s="366"/>
      <c r="AL33" s="366"/>
      <c r="AM33" s="366"/>
      <c r="AN33" s="366"/>
      <c r="AO33" s="366"/>
      <c r="AP33" s="366"/>
      <c r="AQ33" s="366"/>
      <c r="AR33" s="366"/>
      <c r="AS33" s="366"/>
      <c r="AT33" s="366"/>
      <c r="AU33" s="366"/>
      <c r="AV33" s="366"/>
      <c r="AW33" s="366"/>
      <c r="AX33" s="366"/>
      <c r="AY33" s="366"/>
      <c r="AZ33" s="366"/>
      <c r="BA33" s="366"/>
      <c r="BB33" s="366"/>
      <c r="BC33" s="366"/>
      <c r="BD33" s="366"/>
      <c r="BE33" s="366"/>
      <c r="BF33" s="366"/>
      <c r="BG33" s="366"/>
      <c r="BH33" s="366"/>
      <c r="BI33" s="366"/>
      <c r="BJ33" s="366"/>
      <c r="BK33" s="366"/>
      <c r="BL33" s="366"/>
      <c r="BM33" s="366"/>
      <c r="BN33" s="366"/>
      <c r="BO33" s="366"/>
    </row>
    <row r="34" customFormat="false" ht="20.1" hidden="false" customHeight="true" outlineLevel="0" collapsed="false">
      <c r="A34" s="113"/>
      <c r="B34" s="113"/>
      <c r="C34" s="375" t="s">
        <v>287</v>
      </c>
      <c r="D34" s="375"/>
      <c r="E34" s="375"/>
      <c r="F34" s="375"/>
      <c r="G34" s="375"/>
      <c r="H34" s="375"/>
      <c r="I34" s="375"/>
      <c r="J34" s="375"/>
      <c r="K34" s="375"/>
      <c r="L34" s="375"/>
      <c r="M34" s="375"/>
      <c r="N34" s="375"/>
      <c r="O34" s="375"/>
      <c r="P34" s="375"/>
      <c r="Q34" s="375"/>
      <c r="R34" s="375"/>
      <c r="S34" s="375"/>
      <c r="T34" s="375"/>
      <c r="U34" s="375"/>
      <c r="V34" s="375"/>
      <c r="W34" s="375"/>
      <c r="X34" s="375"/>
      <c r="Y34" s="375"/>
      <c r="Z34" s="113"/>
      <c r="AH34" s="366"/>
      <c r="AI34" s="374"/>
      <c r="AJ34" s="374"/>
      <c r="AK34" s="366"/>
      <c r="AL34" s="366"/>
      <c r="AM34" s="366"/>
      <c r="AN34" s="366"/>
      <c r="AO34" s="366"/>
      <c r="AP34" s="366"/>
      <c r="AQ34" s="366"/>
      <c r="AR34" s="366"/>
      <c r="AS34" s="366"/>
      <c r="AT34" s="366"/>
      <c r="AU34" s="366"/>
      <c r="AV34" s="366"/>
      <c r="AW34" s="366"/>
      <c r="AX34" s="366"/>
      <c r="AY34" s="366"/>
      <c r="AZ34" s="366"/>
      <c r="BA34" s="366"/>
      <c r="BB34" s="366"/>
      <c r="BC34" s="366"/>
      <c r="BD34" s="366"/>
      <c r="BE34" s="366"/>
      <c r="BF34" s="366"/>
      <c r="BG34" s="366"/>
      <c r="BH34" s="366"/>
      <c r="BI34" s="366"/>
      <c r="BJ34" s="366"/>
      <c r="BK34" s="366"/>
      <c r="BL34" s="366"/>
      <c r="BM34" s="366"/>
      <c r="BN34" s="366"/>
      <c r="BO34" s="366"/>
    </row>
    <row r="35" customFormat="false" ht="20.1" hidden="false" customHeight="tru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H35" s="366"/>
      <c r="AI35" s="374"/>
      <c r="AJ35" s="374"/>
      <c r="AK35" s="366"/>
      <c r="AL35" s="366"/>
      <c r="AM35" s="366"/>
      <c r="AN35" s="366"/>
      <c r="AO35" s="366"/>
      <c r="AP35" s="366"/>
      <c r="AQ35" s="366"/>
      <c r="AR35" s="366"/>
      <c r="AS35" s="366"/>
      <c r="AT35" s="366"/>
      <c r="AU35" s="366"/>
      <c r="AV35" s="366"/>
      <c r="AW35" s="366"/>
      <c r="AX35" s="366"/>
      <c r="AY35" s="366"/>
      <c r="AZ35" s="366"/>
      <c r="BA35" s="366"/>
      <c r="BB35" s="366"/>
      <c r="BC35" s="366"/>
      <c r="BD35" s="366"/>
      <c r="BE35" s="366"/>
      <c r="BF35" s="366"/>
      <c r="BG35" s="366"/>
      <c r="BH35" s="366"/>
      <c r="BI35" s="366"/>
      <c r="BJ35" s="366"/>
      <c r="BK35" s="366"/>
      <c r="BL35" s="366"/>
      <c r="BM35" s="366"/>
      <c r="BN35" s="366"/>
      <c r="BO35" s="366"/>
    </row>
    <row r="36" customFormat="false" ht="20.1" hidden="false" customHeight="true" outlineLevel="0" collapsed="false">
      <c r="A36" s="113"/>
      <c r="B36" s="113" t="s">
        <v>288</v>
      </c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H36" s="366"/>
      <c r="AI36" s="374"/>
      <c r="AJ36" s="374"/>
      <c r="AK36" s="366"/>
      <c r="AL36" s="366"/>
      <c r="AM36" s="366"/>
      <c r="AN36" s="366"/>
      <c r="AO36" s="366"/>
      <c r="AP36" s="366"/>
      <c r="AQ36" s="366"/>
      <c r="AR36" s="366"/>
      <c r="AS36" s="366"/>
      <c r="AT36" s="366"/>
      <c r="AU36" s="366"/>
      <c r="AV36" s="366"/>
      <c r="AW36" s="366"/>
      <c r="AX36" s="366"/>
      <c r="AY36" s="366"/>
      <c r="AZ36" s="366"/>
      <c r="BA36" s="366"/>
      <c r="BB36" s="366"/>
      <c r="BC36" s="366"/>
      <c r="BD36" s="366"/>
      <c r="BE36" s="366"/>
      <c r="BF36" s="366"/>
      <c r="BG36" s="366"/>
      <c r="BH36" s="366"/>
      <c r="BI36" s="366"/>
      <c r="BJ36" s="366"/>
      <c r="BK36" s="366"/>
      <c r="BL36" s="366"/>
      <c r="BM36" s="366"/>
      <c r="BN36" s="366"/>
      <c r="BO36" s="366"/>
    </row>
    <row r="37" customFormat="false" ht="20.1" hidden="false" customHeight="true" outlineLevel="0" collapsed="false">
      <c r="A37" s="113"/>
      <c r="B37" s="113"/>
      <c r="C37" s="113" t="s">
        <v>289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H37" s="366"/>
      <c r="AI37" s="374"/>
      <c r="AJ37" s="374"/>
      <c r="AK37" s="366"/>
      <c r="AL37" s="366"/>
      <c r="AM37" s="366"/>
      <c r="AN37" s="366"/>
      <c r="AO37" s="366"/>
      <c r="AP37" s="366"/>
      <c r="AQ37" s="366"/>
      <c r="AR37" s="366"/>
      <c r="AS37" s="366"/>
      <c r="AT37" s="366"/>
      <c r="AU37" s="366"/>
      <c r="AV37" s="366"/>
      <c r="AW37" s="366"/>
      <c r="AX37" s="366"/>
      <c r="AY37" s="366"/>
      <c r="AZ37" s="366"/>
      <c r="BA37" s="366"/>
      <c r="BB37" s="366"/>
      <c r="BC37" s="366"/>
      <c r="BD37" s="366"/>
      <c r="BE37" s="366"/>
      <c r="BF37" s="366"/>
      <c r="BG37" s="366"/>
      <c r="BH37" s="366"/>
      <c r="BI37" s="366"/>
      <c r="BJ37" s="366"/>
      <c r="BK37" s="366"/>
      <c r="BL37" s="366"/>
      <c r="BM37" s="366"/>
      <c r="BN37" s="366"/>
      <c r="BO37" s="366"/>
    </row>
    <row r="38" customFormat="false" ht="9.95" hidden="false" customHeight="tru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H38" s="366"/>
      <c r="AI38" s="374"/>
      <c r="AJ38" s="374"/>
      <c r="AK38" s="366"/>
      <c r="AL38" s="366"/>
      <c r="AM38" s="366"/>
      <c r="AN38" s="366"/>
      <c r="AO38" s="366"/>
      <c r="AP38" s="366"/>
      <c r="AQ38" s="366"/>
      <c r="AR38" s="366"/>
      <c r="AS38" s="366"/>
      <c r="AT38" s="366"/>
      <c r="AU38" s="366"/>
      <c r="AV38" s="366"/>
      <c r="AW38" s="366"/>
      <c r="AX38" s="366"/>
      <c r="AY38" s="366"/>
      <c r="AZ38" s="366"/>
      <c r="BA38" s="366"/>
      <c r="BB38" s="366"/>
      <c r="BC38" s="366"/>
      <c r="BD38" s="366"/>
      <c r="BE38" s="366"/>
      <c r="BF38" s="366"/>
      <c r="BG38" s="366"/>
      <c r="BH38" s="366"/>
      <c r="BI38" s="366"/>
      <c r="BJ38" s="366"/>
      <c r="BK38" s="366"/>
      <c r="BL38" s="366"/>
      <c r="BM38" s="366"/>
      <c r="BN38" s="366"/>
      <c r="BO38" s="366"/>
    </row>
    <row r="39" customFormat="false" ht="20.1" hidden="false" customHeight="true" outlineLevel="0" collapsed="false">
      <c r="A39" s="113"/>
      <c r="B39" s="113" t="s">
        <v>290</v>
      </c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H39" s="366"/>
      <c r="AI39" s="374"/>
      <c r="AJ39" s="374"/>
      <c r="AK39" s="366"/>
      <c r="AL39" s="366"/>
      <c r="AM39" s="366"/>
      <c r="AN39" s="366"/>
      <c r="AO39" s="366"/>
      <c r="AP39" s="366"/>
      <c r="AQ39" s="366"/>
      <c r="AR39" s="366"/>
      <c r="AS39" s="366"/>
      <c r="AT39" s="366"/>
      <c r="AU39" s="366"/>
      <c r="AV39" s="366"/>
      <c r="AW39" s="366"/>
      <c r="AX39" s="366"/>
      <c r="AY39" s="366"/>
      <c r="AZ39" s="366"/>
      <c r="BA39" s="366"/>
      <c r="BB39" s="366"/>
      <c r="BC39" s="366"/>
      <c r="BD39" s="366"/>
      <c r="BE39" s="366"/>
      <c r="BF39" s="366"/>
      <c r="BG39" s="366"/>
      <c r="BH39" s="366"/>
      <c r="BI39" s="366"/>
      <c r="BJ39" s="366"/>
      <c r="BK39" s="366"/>
      <c r="BL39" s="366"/>
      <c r="BM39" s="366"/>
      <c r="BN39" s="366"/>
      <c r="BO39" s="366"/>
    </row>
    <row r="40" customFormat="false" ht="20.1" hidden="false" customHeight="true" outlineLevel="0" collapsed="false">
      <c r="A40" s="113"/>
      <c r="B40" s="113"/>
      <c r="C40" s="257" t="s">
        <v>291</v>
      </c>
      <c r="D40" s="257"/>
      <c r="E40" s="257"/>
      <c r="F40" s="257"/>
      <c r="G40" s="257"/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7"/>
      <c r="V40" s="257"/>
      <c r="W40" s="257"/>
      <c r="X40" s="257"/>
      <c r="Y40" s="257"/>
      <c r="Z40" s="113"/>
      <c r="AH40" s="366"/>
      <c r="AI40" s="374"/>
      <c r="AJ40" s="374"/>
      <c r="AK40" s="366"/>
      <c r="AL40" s="366"/>
      <c r="AM40" s="366"/>
      <c r="AN40" s="366"/>
      <c r="AO40" s="366"/>
      <c r="AP40" s="366"/>
      <c r="AQ40" s="366"/>
      <c r="AR40" s="366"/>
      <c r="AS40" s="366"/>
      <c r="AT40" s="366"/>
      <c r="AU40" s="366"/>
      <c r="AV40" s="366"/>
      <c r="AW40" s="366"/>
      <c r="AX40" s="366"/>
      <c r="AY40" s="366"/>
      <c r="AZ40" s="366"/>
      <c r="BA40" s="366"/>
      <c r="BB40" s="366"/>
      <c r="BC40" s="366"/>
      <c r="BD40" s="366"/>
      <c r="BE40" s="366"/>
      <c r="BF40" s="366"/>
      <c r="BG40" s="366"/>
      <c r="BH40" s="366"/>
      <c r="BI40" s="366"/>
      <c r="BJ40" s="366"/>
      <c r="BK40" s="366"/>
      <c r="BL40" s="366"/>
      <c r="BM40" s="366"/>
      <c r="BN40" s="366"/>
      <c r="BO40" s="366"/>
    </row>
    <row r="41" customFormat="false" ht="20.1" hidden="false" customHeight="true" outlineLevel="0" collapsed="false">
      <c r="A41" s="113"/>
      <c r="B41" s="113"/>
      <c r="C41" s="257"/>
      <c r="D41" s="257"/>
      <c r="E41" s="257"/>
      <c r="F41" s="257"/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57"/>
      <c r="V41" s="257"/>
      <c r="W41" s="257"/>
      <c r="X41" s="257"/>
      <c r="Y41" s="257"/>
      <c r="Z41" s="113"/>
      <c r="AH41" s="366"/>
      <c r="AI41" s="374"/>
      <c r="AJ41" s="374"/>
      <c r="AK41" s="366"/>
      <c r="AL41" s="366"/>
      <c r="AM41" s="366"/>
      <c r="AN41" s="366"/>
      <c r="AO41" s="366"/>
      <c r="AP41" s="366"/>
      <c r="AQ41" s="366"/>
      <c r="AR41" s="366"/>
      <c r="AS41" s="366"/>
      <c r="AT41" s="366"/>
      <c r="AU41" s="366"/>
      <c r="AV41" s="366"/>
      <c r="AW41" s="366"/>
      <c r="AX41" s="366"/>
      <c r="AY41" s="366"/>
      <c r="AZ41" s="366"/>
      <c r="BA41" s="366"/>
      <c r="BB41" s="366"/>
      <c r="BC41" s="366"/>
      <c r="BD41" s="366"/>
      <c r="BE41" s="366"/>
      <c r="BF41" s="366"/>
      <c r="BG41" s="366"/>
      <c r="BH41" s="366"/>
      <c r="BI41" s="366"/>
      <c r="BJ41" s="366"/>
      <c r="BK41" s="366"/>
      <c r="BL41" s="366"/>
      <c r="BM41" s="366"/>
      <c r="BN41" s="366"/>
      <c r="BO41" s="366"/>
    </row>
    <row r="42" customFormat="false" ht="20.1" hidden="false" customHeight="true" outlineLevel="0" collapsed="false">
      <c r="A42" s="113"/>
      <c r="B42" s="113"/>
      <c r="C42" s="113" t="s">
        <v>292</v>
      </c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H42" s="366"/>
      <c r="AI42" s="374"/>
      <c r="AJ42" s="374"/>
      <c r="AK42" s="366"/>
      <c r="AL42" s="366"/>
      <c r="AM42" s="366"/>
      <c r="AN42" s="366"/>
      <c r="AO42" s="366"/>
      <c r="AP42" s="366"/>
      <c r="AQ42" s="366"/>
      <c r="AR42" s="366"/>
      <c r="AS42" s="366"/>
      <c r="AT42" s="366"/>
      <c r="AU42" s="366"/>
      <c r="AV42" s="366"/>
      <c r="AW42" s="366"/>
      <c r="AX42" s="366"/>
      <c r="AY42" s="366"/>
      <c r="AZ42" s="366"/>
      <c r="BA42" s="366"/>
      <c r="BB42" s="366"/>
      <c r="BC42" s="366"/>
      <c r="BD42" s="366"/>
      <c r="BE42" s="366"/>
      <c r="BF42" s="366"/>
      <c r="BG42" s="366"/>
      <c r="BH42" s="366"/>
      <c r="BI42" s="366"/>
      <c r="BJ42" s="366"/>
      <c r="BK42" s="366"/>
      <c r="BL42" s="366"/>
      <c r="BM42" s="366"/>
      <c r="BN42" s="366"/>
      <c r="BO42" s="366"/>
    </row>
    <row r="43" customFormat="false" ht="20.1" hidden="false" customHeight="true" outlineLevel="0" collapsed="false">
      <c r="A43" s="113"/>
      <c r="B43" s="113"/>
      <c r="C43" s="257" t="s">
        <v>293</v>
      </c>
      <c r="D43" s="257"/>
      <c r="E43" s="257"/>
      <c r="F43" s="257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257"/>
      <c r="U43" s="257"/>
      <c r="V43" s="257"/>
      <c r="W43" s="257"/>
      <c r="X43" s="257"/>
      <c r="Y43" s="257"/>
      <c r="Z43" s="113"/>
      <c r="AH43" s="366"/>
      <c r="AI43" s="374"/>
      <c r="AJ43" s="374"/>
      <c r="AK43" s="366"/>
      <c r="AL43" s="366"/>
      <c r="AM43" s="366"/>
      <c r="AN43" s="366"/>
      <c r="AO43" s="366"/>
      <c r="AP43" s="366"/>
      <c r="AQ43" s="366"/>
      <c r="AR43" s="366"/>
      <c r="AS43" s="366"/>
      <c r="AT43" s="366"/>
      <c r="AU43" s="366"/>
      <c r="AV43" s="366"/>
      <c r="AW43" s="366"/>
      <c r="AX43" s="366"/>
      <c r="AY43" s="366"/>
      <c r="AZ43" s="366"/>
      <c r="BA43" s="366"/>
      <c r="BB43" s="366"/>
      <c r="BC43" s="366"/>
      <c r="BD43" s="366"/>
      <c r="BE43" s="366"/>
      <c r="BF43" s="366"/>
      <c r="BG43" s="366"/>
      <c r="BH43" s="366"/>
      <c r="BI43" s="366"/>
      <c r="BJ43" s="366"/>
      <c r="BK43" s="366"/>
      <c r="BL43" s="366"/>
      <c r="BM43" s="366"/>
      <c r="BN43" s="366"/>
      <c r="BO43" s="366"/>
    </row>
    <row r="44" customFormat="false" ht="20.1" hidden="false" customHeight="true" outlineLevel="0" collapsed="false">
      <c r="A44" s="113"/>
      <c r="B44" s="113"/>
      <c r="C44" s="257"/>
      <c r="D44" s="257"/>
      <c r="E44" s="257"/>
      <c r="F44" s="257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257"/>
      <c r="U44" s="257"/>
      <c r="V44" s="257"/>
      <c r="W44" s="257"/>
      <c r="X44" s="257"/>
      <c r="Y44" s="257"/>
      <c r="Z44" s="113"/>
      <c r="AH44" s="366"/>
      <c r="AI44" s="374"/>
      <c r="AJ44" s="374"/>
      <c r="AK44" s="366"/>
      <c r="AL44" s="366"/>
      <c r="AM44" s="366"/>
      <c r="AN44" s="366"/>
      <c r="AO44" s="366"/>
      <c r="AP44" s="366"/>
      <c r="AQ44" s="366"/>
      <c r="AR44" s="366"/>
      <c r="AS44" s="366"/>
      <c r="AT44" s="366"/>
      <c r="AU44" s="366"/>
      <c r="AV44" s="366"/>
      <c r="AW44" s="366"/>
      <c r="AX44" s="366"/>
      <c r="AY44" s="366"/>
      <c r="AZ44" s="366"/>
      <c r="BA44" s="366"/>
      <c r="BB44" s="366"/>
      <c r="BC44" s="366"/>
      <c r="BD44" s="366"/>
      <c r="BE44" s="366"/>
      <c r="BF44" s="366"/>
      <c r="BG44" s="366"/>
      <c r="BH44" s="366"/>
      <c r="BI44" s="366"/>
      <c r="BJ44" s="366"/>
      <c r="BK44" s="366"/>
      <c r="BL44" s="366"/>
      <c r="BM44" s="366"/>
      <c r="BN44" s="366"/>
      <c r="BO44" s="366"/>
    </row>
    <row r="45" customFormat="false" ht="20.1" hidden="false" customHeight="true" outlineLevel="0" collapsed="false">
      <c r="A45" s="113"/>
      <c r="B45" s="113"/>
      <c r="C45" s="257"/>
      <c r="D45" s="257"/>
      <c r="E45" s="257"/>
      <c r="F45" s="257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7"/>
      <c r="X45" s="257"/>
      <c r="Y45" s="257"/>
      <c r="Z45" s="113"/>
      <c r="AH45" s="366"/>
      <c r="AI45" s="374"/>
      <c r="AJ45" s="374"/>
      <c r="AK45" s="366"/>
      <c r="AL45" s="366"/>
      <c r="AM45" s="366"/>
      <c r="AN45" s="366"/>
      <c r="AO45" s="366"/>
      <c r="AP45" s="366"/>
      <c r="AQ45" s="366"/>
      <c r="AR45" s="366"/>
      <c r="AS45" s="366"/>
      <c r="AT45" s="366"/>
      <c r="AU45" s="366"/>
      <c r="AV45" s="366"/>
      <c r="AW45" s="366"/>
      <c r="AX45" s="366"/>
      <c r="AY45" s="366"/>
      <c r="AZ45" s="366"/>
      <c r="BA45" s="366"/>
      <c r="BB45" s="366"/>
      <c r="BC45" s="366"/>
      <c r="BD45" s="366"/>
      <c r="BE45" s="366"/>
      <c r="BF45" s="366"/>
      <c r="BG45" s="366"/>
      <c r="BH45" s="366"/>
      <c r="BI45" s="366"/>
      <c r="BJ45" s="366"/>
      <c r="BK45" s="366"/>
      <c r="BL45" s="366"/>
      <c r="BM45" s="366"/>
      <c r="BN45" s="366"/>
      <c r="BO45" s="366"/>
    </row>
    <row r="46" customFormat="false" ht="20.1" hidden="false" customHeight="true" outlineLevel="0" collapsed="false">
      <c r="A46" s="113"/>
      <c r="B46" s="113"/>
      <c r="C46" s="113" t="s">
        <v>294</v>
      </c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H46" s="366"/>
      <c r="AI46" s="374"/>
      <c r="AJ46" s="374"/>
      <c r="AK46" s="366"/>
      <c r="AL46" s="366"/>
      <c r="AM46" s="366"/>
      <c r="AN46" s="366"/>
      <c r="AO46" s="366"/>
      <c r="AP46" s="366"/>
      <c r="AQ46" s="366"/>
      <c r="AR46" s="366"/>
      <c r="AS46" s="366"/>
      <c r="AT46" s="366"/>
      <c r="AU46" s="366"/>
      <c r="AV46" s="366"/>
      <c r="AW46" s="366"/>
      <c r="AX46" s="366"/>
      <c r="AY46" s="366"/>
      <c r="AZ46" s="366"/>
      <c r="BA46" s="366"/>
      <c r="BB46" s="366"/>
      <c r="BC46" s="366"/>
      <c r="BD46" s="366"/>
      <c r="BE46" s="366"/>
      <c r="BF46" s="366"/>
      <c r="BG46" s="366"/>
      <c r="BH46" s="366"/>
      <c r="BI46" s="366"/>
      <c r="BJ46" s="366"/>
      <c r="BK46" s="366"/>
      <c r="BL46" s="366"/>
      <c r="BM46" s="366"/>
      <c r="BN46" s="366"/>
      <c r="BO46" s="366"/>
    </row>
    <row r="47" customFormat="false" ht="20.1" hidden="false" customHeight="true" outlineLevel="0" collapsed="false">
      <c r="A47" s="113"/>
      <c r="B47" s="113"/>
      <c r="C47" s="257" t="s">
        <v>295</v>
      </c>
      <c r="D47" s="257"/>
      <c r="E47" s="257"/>
      <c r="F47" s="257"/>
      <c r="G47" s="257"/>
      <c r="H47" s="257"/>
      <c r="I47" s="257"/>
      <c r="J47" s="257"/>
      <c r="K47" s="257"/>
      <c r="L47" s="257"/>
      <c r="M47" s="257"/>
      <c r="N47" s="257"/>
      <c r="O47" s="257"/>
      <c r="P47" s="257"/>
      <c r="Q47" s="257"/>
      <c r="R47" s="257"/>
      <c r="S47" s="257"/>
      <c r="T47" s="257"/>
      <c r="U47" s="257"/>
      <c r="V47" s="257"/>
      <c r="W47" s="257"/>
      <c r="X47" s="257"/>
      <c r="Y47" s="257"/>
      <c r="Z47" s="113"/>
      <c r="AH47" s="366"/>
      <c r="AI47" s="374"/>
      <c r="AJ47" s="374"/>
      <c r="AK47" s="366"/>
      <c r="AL47" s="366"/>
      <c r="AM47" s="366"/>
      <c r="AN47" s="366"/>
      <c r="AO47" s="366"/>
      <c r="AP47" s="366"/>
      <c r="AQ47" s="366"/>
      <c r="AR47" s="366"/>
      <c r="AS47" s="366"/>
      <c r="AT47" s="366"/>
      <c r="AU47" s="366"/>
      <c r="AV47" s="366"/>
      <c r="AW47" s="366"/>
      <c r="AX47" s="366"/>
      <c r="AY47" s="366"/>
      <c r="AZ47" s="366"/>
      <c r="BA47" s="366"/>
      <c r="BB47" s="366"/>
      <c r="BC47" s="366"/>
      <c r="BD47" s="366"/>
      <c r="BE47" s="366"/>
      <c r="BF47" s="366"/>
      <c r="BG47" s="366"/>
      <c r="BH47" s="366"/>
      <c r="BI47" s="366"/>
      <c r="BJ47" s="366"/>
      <c r="BK47" s="366"/>
      <c r="BL47" s="366"/>
      <c r="BM47" s="366"/>
      <c r="BN47" s="366"/>
      <c r="BO47" s="366"/>
    </row>
    <row r="48" customFormat="false" ht="20.1" hidden="false" customHeight="true" outlineLevel="0" collapsed="false">
      <c r="A48" s="113"/>
      <c r="B48" s="113"/>
      <c r="C48" s="257"/>
      <c r="D48" s="257"/>
      <c r="E48" s="257"/>
      <c r="F48" s="257"/>
      <c r="G48" s="257"/>
      <c r="H48" s="257"/>
      <c r="I48" s="257"/>
      <c r="J48" s="257"/>
      <c r="K48" s="257"/>
      <c r="L48" s="257"/>
      <c r="M48" s="257"/>
      <c r="N48" s="257"/>
      <c r="O48" s="257"/>
      <c r="P48" s="257"/>
      <c r="Q48" s="257"/>
      <c r="R48" s="257"/>
      <c r="S48" s="257"/>
      <c r="T48" s="257"/>
      <c r="U48" s="257"/>
      <c r="V48" s="257"/>
      <c r="W48" s="257"/>
      <c r="X48" s="257"/>
      <c r="Y48" s="257"/>
      <c r="Z48" s="113"/>
      <c r="AH48" s="366"/>
      <c r="AI48" s="374"/>
      <c r="AJ48" s="374"/>
      <c r="AK48" s="366"/>
      <c r="AL48" s="366"/>
      <c r="AM48" s="366"/>
      <c r="AN48" s="366"/>
      <c r="AO48" s="366"/>
      <c r="AP48" s="366"/>
      <c r="AQ48" s="366"/>
      <c r="AR48" s="366"/>
      <c r="AS48" s="366"/>
      <c r="AT48" s="366"/>
      <c r="AU48" s="366"/>
      <c r="AV48" s="366"/>
      <c r="AW48" s="366"/>
      <c r="AX48" s="366"/>
      <c r="AY48" s="366"/>
      <c r="AZ48" s="366"/>
      <c r="BA48" s="366"/>
      <c r="BB48" s="366"/>
      <c r="BC48" s="366"/>
      <c r="BD48" s="366"/>
      <c r="BE48" s="366"/>
      <c r="BF48" s="366"/>
      <c r="BG48" s="366"/>
      <c r="BH48" s="366"/>
      <c r="BI48" s="366"/>
      <c r="BJ48" s="366"/>
      <c r="BK48" s="366"/>
      <c r="BL48" s="366"/>
      <c r="BM48" s="366"/>
      <c r="BN48" s="366"/>
      <c r="BO48" s="366"/>
    </row>
    <row r="49" customFormat="false" ht="20.1" hidden="false" customHeight="true" outlineLevel="0" collapsed="false">
      <c r="A49" s="113"/>
      <c r="B49" s="113"/>
      <c r="C49" s="257" t="s">
        <v>296</v>
      </c>
      <c r="D49" s="257"/>
      <c r="E49" s="257"/>
      <c r="F49" s="257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257"/>
      <c r="U49" s="257"/>
      <c r="V49" s="257"/>
      <c r="W49" s="257"/>
      <c r="X49" s="257"/>
      <c r="Y49" s="257"/>
      <c r="Z49" s="113"/>
      <c r="AH49" s="366"/>
      <c r="AI49" s="374"/>
      <c r="AJ49" s="374"/>
      <c r="AK49" s="366"/>
      <c r="AL49" s="366"/>
      <c r="AM49" s="366"/>
      <c r="AN49" s="366"/>
      <c r="AO49" s="366"/>
      <c r="AP49" s="366"/>
      <c r="AQ49" s="366"/>
      <c r="AR49" s="366"/>
      <c r="AS49" s="366"/>
      <c r="AT49" s="366"/>
      <c r="AU49" s="366"/>
      <c r="AV49" s="366"/>
      <c r="AW49" s="366"/>
      <c r="AX49" s="366"/>
      <c r="AY49" s="366"/>
      <c r="AZ49" s="366"/>
      <c r="BA49" s="366"/>
      <c r="BB49" s="366"/>
      <c r="BC49" s="366"/>
      <c r="BD49" s="366"/>
      <c r="BE49" s="366"/>
      <c r="BF49" s="366"/>
      <c r="BG49" s="366"/>
      <c r="BH49" s="366"/>
      <c r="BI49" s="366"/>
      <c r="BJ49" s="366"/>
      <c r="BK49" s="366"/>
      <c r="BL49" s="366"/>
      <c r="BM49" s="366"/>
      <c r="BN49" s="366"/>
      <c r="BO49" s="366"/>
    </row>
    <row r="50" customFormat="false" ht="20.1" hidden="false" customHeight="true" outlineLevel="0" collapsed="false">
      <c r="A50" s="113"/>
      <c r="B50" s="113"/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257"/>
      <c r="U50" s="257"/>
      <c r="V50" s="257"/>
      <c r="W50" s="257"/>
      <c r="X50" s="257"/>
      <c r="Y50" s="257"/>
      <c r="Z50" s="113"/>
      <c r="AH50" s="366"/>
      <c r="AI50" s="374"/>
      <c r="AJ50" s="374"/>
      <c r="AK50" s="366"/>
      <c r="AL50" s="366"/>
      <c r="AM50" s="366"/>
      <c r="AN50" s="366"/>
      <c r="AO50" s="366"/>
      <c r="AP50" s="366"/>
      <c r="AQ50" s="366"/>
      <c r="AR50" s="366"/>
      <c r="AS50" s="366"/>
      <c r="AT50" s="366"/>
      <c r="AU50" s="366"/>
      <c r="AV50" s="366"/>
      <c r="AW50" s="366"/>
      <c r="AX50" s="366"/>
      <c r="AY50" s="366"/>
      <c r="AZ50" s="366"/>
      <c r="BA50" s="366"/>
      <c r="BB50" s="366"/>
      <c r="BC50" s="366"/>
      <c r="BD50" s="366"/>
      <c r="BE50" s="366"/>
      <c r="BF50" s="366"/>
      <c r="BG50" s="366"/>
      <c r="BH50" s="366"/>
      <c r="BI50" s="366"/>
      <c r="BJ50" s="366"/>
      <c r="BK50" s="366"/>
      <c r="BL50" s="366"/>
      <c r="BM50" s="366"/>
      <c r="BN50" s="366"/>
      <c r="BO50" s="366"/>
    </row>
    <row r="51" customFormat="false" ht="20.1" hidden="false" customHeight="true" outlineLevel="0" collapsed="false">
      <c r="A51" s="113"/>
      <c r="B51" s="113"/>
      <c r="C51" s="113" t="s">
        <v>297</v>
      </c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H51" s="366"/>
      <c r="AI51" s="374"/>
      <c r="AJ51" s="374"/>
      <c r="AK51" s="366"/>
      <c r="AL51" s="366"/>
      <c r="AM51" s="366"/>
      <c r="AN51" s="366"/>
      <c r="AO51" s="366"/>
      <c r="AP51" s="366"/>
      <c r="AQ51" s="366"/>
      <c r="AR51" s="366"/>
      <c r="AS51" s="366"/>
      <c r="AT51" s="366"/>
      <c r="AU51" s="366"/>
      <c r="AV51" s="366"/>
      <c r="AW51" s="366"/>
      <c r="AX51" s="366"/>
      <c r="AY51" s="366"/>
      <c r="AZ51" s="366"/>
      <c r="BA51" s="366"/>
      <c r="BB51" s="366"/>
      <c r="BC51" s="366"/>
      <c r="BD51" s="366"/>
      <c r="BE51" s="366"/>
      <c r="BF51" s="366"/>
      <c r="BG51" s="366"/>
      <c r="BH51" s="366"/>
      <c r="BI51" s="366"/>
      <c r="BJ51" s="366"/>
      <c r="BK51" s="366"/>
      <c r="BL51" s="366"/>
      <c r="BM51" s="366"/>
      <c r="BN51" s="366"/>
      <c r="BO51" s="366"/>
    </row>
    <row r="52" customFormat="false" ht="9.95" hidden="false" customHeight="tru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H52" s="366"/>
      <c r="AI52" s="374"/>
      <c r="AJ52" s="374"/>
      <c r="AK52" s="366"/>
      <c r="AL52" s="366"/>
      <c r="AM52" s="366"/>
      <c r="AN52" s="366"/>
      <c r="AO52" s="366"/>
      <c r="AP52" s="366"/>
      <c r="AQ52" s="366"/>
      <c r="AR52" s="366"/>
      <c r="AS52" s="366"/>
      <c r="AT52" s="366"/>
      <c r="AU52" s="366"/>
      <c r="AV52" s="366"/>
      <c r="AW52" s="366"/>
      <c r="AX52" s="366"/>
      <c r="AY52" s="366"/>
      <c r="AZ52" s="366"/>
      <c r="BA52" s="366"/>
      <c r="BB52" s="366"/>
      <c r="BC52" s="366"/>
      <c r="BD52" s="366"/>
      <c r="BE52" s="366"/>
      <c r="BF52" s="366"/>
      <c r="BG52" s="366"/>
      <c r="BH52" s="366"/>
      <c r="BI52" s="366"/>
      <c r="BJ52" s="366"/>
      <c r="BK52" s="366"/>
      <c r="BL52" s="366"/>
      <c r="BM52" s="366"/>
      <c r="BN52" s="366"/>
      <c r="BO52" s="366"/>
    </row>
    <row r="53" customFormat="false" ht="20.1" hidden="false" customHeight="true" outlineLevel="0" collapsed="false">
      <c r="A53" s="113"/>
      <c r="B53" s="113" t="s">
        <v>298</v>
      </c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H53" s="366"/>
      <c r="AI53" s="374"/>
      <c r="AJ53" s="374"/>
      <c r="AK53" s="366"/>
      <c r="AL53" s="366"/>
      <c r="AM53" s="366"/>
      <c r="AN53" s="366"/>
      <c r="AO53" s="366"/>
      <c r="AP53" s="366"/>
      <c r="AQ53" s="366"/>
      <c r="AR53" s="366"/>
      <c r="AS53" s="366"/>
      <c r="AT53" s="366"/>
      <c r="AU53" s="366"/>
      <c r="AV53" s="366"/>
      <c r="AW53" s="366"/>
      <c r="AX53" s="366"/>
      <c r="AY53" s="366"/>
      <c r="AZ53" s="366"/>
      <c r="BA53" s="366"/>
      <c r="BB53" s="366"/>
      <c r="BC53" s="366"/>
      <c r="BD53" s="366"/>
      <c r="BE53" s="366"/>
      <c r="BF53" s="366"/>
      <c r="BG53" s="366"/>
      <c r="BH53" s="366"/>
      <c r="BI53" s="366"/>
      <c r="BJ53" s="366"/>
      <c r="BK53" s="366"/>
      <c r="BL53" s="366"/>
      <c r="BM53" s="366"/>
      <c r="BN53" s="366"/>
      <c r="BO53" s="366"/>
    </row>
    <row r="54" customFormat="false" ht="20.1" hidden="false" customHeight="true" outlineLevel="0" collapsed="false">
      <c r="A54" s="113"/>
      <c r="B54" s="113"/>
      <c r="C54" s="257" t="s">
        <v>299</v>
      </c>
      <c r="D54" s="257"/>
      <c r="E54" s="257"/>
      <c r="F54" s="257"/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257"/>
      <c r="U54" s="257"/>
      <c r="V54" s="257"/>
      <c r="W54" s="257"/>
      <c r="X54" s="257"/>
      <c r="Y54" s="257"/>
      <c r="Z54" s="113"/>
      <c r="AH54" s="366"/>
      <c r="AI54" s="374"/>
      <c r="AJ54" s="374"/>
      <c r="AK54" s="366"/>
      <c r="AL54" s="366"/>
      <c r="AM54" s="366"/>
      <c r="AN54" s="366"/>
      <c r="AO54" s="366"/>
      <c r="AP54" s="366"/>
      <c r="AQ54" s="366"/>
      <c r="AR54" s="366"/>
      <c r="AS54" s="366"/>
      <c r="AT54" s="366"/>
      <c r="AU54" s="366"/>
      <c r="AV54" s="366"/>
      <c r="AW54" s="366"/>
      <c r="AX54" s="366"/>
      <c r="AY54" s="366"/>
      <c r="AZ54" s="366"/>
      <c r="BA54" s="366"/>
      <c r="BB54" s="366"/>
      <c r="BC54" s="366"/>
      <c r="BD54" s="366"/>
      <c r="BE54" s="366"/>
      <c r="BF54" s="366"/>
      <c r="BG54" s="366"/>
      <c r="BH54" s="366"/>
      <c r="BI54" s="366"/>
      <c r="BJ54" s="366"/>
      <c r="BK54" s="366"/>
      <c r="BL54" s="366"/>
      <c r="BM54" s="366"/>
      <c r="BN54" s="366"/>
      <c r="BO54" s="366"/>
    </row>
    <row r="55" customFormat="false" ht="20.1" hidden="false" customHeight="true" outlineLevel="0" collapsed="false">
      <c r="A55" s="113"/>
      <c r="B55" s="113"/>
      <c r="C55" s="257"/>
      <c r="D55" s="257"/>
      <c r="E55" s="257"/>
      <c r="F55" s="257"/>
      <c r="G55" s="257"/>
      <c r="H55" s="257"/>
      <c r="I55" s="257"/>
      <c r="J55" s="257"/>
      <c r="K55" s="257"/>
      <c r="L55" s="257"/>
      <c r="M55" s="257"/>
      <c r="N55" s="257"/>
      <c r="O55" s="257"/>
      <c r="P55" s="257"/>
      <c r="Q55" s="257"/>
      <c r="R55" s="257"/>
      <c r="S55" s="257"/>
      <c r="T55" s="257"/>
      <c r="U55" s="257"/>
      <c r="V55" s="257"/>
      <c r="W55" s="257"/>
      <c r="X55" s="257"/>
      <c r="Y55" s="257"/>
      <c r="Z55" s="113"/>
      <c r="AH55" s="366"/>
      <c r="AI55" s="374"/>
      <c r="AJ55" s="374"/>
      <c r="AK55" s="366"/>
      <c r="AL55" s="366"/>
      <c r="AM55" s="366"/>
      <c r="AN55" s="366"/>
      <c r="AO55" s="366"/>
      <c r="AP55" s="366"/>
      <c r="AQ55" s="366"/>
      <c r="AR55" s="366"/>
      <c r="AS55" s="366"/>
      <c r="AT55" s="366"/>
      <c r="AU55" s="366"/>
      <c r="AV55" s="366"/>
      <c r="AW55" s="366"/>
      <c r="AX55" s="366"/>
      <c r="AY55" s="366"/>
      <c r="AZ55" s="366"/>
      <c r="BA55" s="366"/>
      <c r="BB55" s="366"/>
      <c r="BC55" s="366"/>
      <c r="BD55" s="366"/>
      <c r="BE55" s="366"/>
      <c r="BF55" s="366"/>
      <c r="BG55" s="366"/>
      <c r="BH55" s="366"/>
      <c r="BI55" s="366"/>
      <c r="BJ55" s="366"/>
      <c r="BK55" s="366"/>
      <c r="BL55" s="366"/>
      <c r="BM55" s="366"/>
      <c r="BN55" s="366"/>
      <c r="BO55" s="366"/>
    </row>
    <row r="56" customFormat="false" ht="39.95" hidden="false" customHeight="true" outlineLevel="0" collapsed="false">
      <c r="A56" s="113"/>
      <c r="B56" s="113"/>
      <c r="C56" s="113"/>
      <c r="D56" s="119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H56" s="366"/>
      <c r="AI56" s="374"/>
      <c r="AJ56" s="374"/>
      <c r="AK56" s="366"/>
      <c r="AL56" s="366"/>
      <c r="AM56" s="366"/>
      <c r="AN56" s="366"/>
      <c r="AO56" s="366"/>
      <c r="AP56" s="366"/>
      <c r="AQ56" s="366"/>
      <c r="AR56" s="366"/>
      <c r="AS56" s="366"/>
      <c r="AT56" s="366"/>
      <c r="AU56" s="366"/>
      <c r="AV56" s="366"/>
      <c r="AW56" s="366"/>
      <c r="AX56" s="366"/>
      <c r="AY56" s="366"/>
      <c r="AZ56" s="366"/>
      <c r="BA56" s="366"/>
      <c r="BB56" s="366"/>
      <c r="BC56" s="366"/>
      <c r="BD56" s="366"/>
      <c r="BE56" s="366"/>
      <c r="BF56" s="366"/>
      <c r="BG56" s="366"/>
      <c r="BH56" s="366"/>
      <c r="BI56" s="366"/>
      <c r="BJ56" s="366"/>
      <c r="BK56" s="366"/>
      <c r="BL56" s="366"/>
      <c r="BM56" s="366"/>
      <c r="BN56" s="366"/>
      <c r="BO56" s="366"/>
    </row>
    <row r="57" customFormat="false" ht="39.95" hidden="false" customHeight="true" outlineLevel="0" collapsed="false">
      <c r="A57" s="113"/>
      <c r="B57" s="113"/>
      <c r="C57" s="113"/>
      <c r="D57" s="258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H57" s="366"/>
      <c r="AI57" s="366"/>
      <c r="AJ57" s="366"/>
      <c r="AK57" s="366"/>
      <c r="AL57" s="366"/>
      <c r="AM57" s="366"/>
      <c r="AN57" s="366"/>
      <c r="AO57" s="366"/>
      <c r="AP57" s="366"/>
      <c r="AQ57" s="366"/>
      <c r="AR57" s="366"/>
      <c r="AS57" s="366"/>
      <c r="AT57" s="366"/>
      <c r="AU57" s="366"/>
      <c r="AV57" s="366"/>
      <c r="AW57" s="366"/>
      <c r="AX57" s="366"/>
      <c r="AY57" s="366"/>
      <c r="AZ57" s="366"/>
      <c r="BA57" s="366"/>
      <c r="BB57" s="366"/>
      <c r="BC57" s="366"/>
      <c r="BD57" s="366"/>
      <c r="BE57" s="366"/>
      <c r="BF57" s="366"/>
      <c r="BG57" s="366"/>
      <c r="BH57" s="366"/>
      <c r="BI57" s="366"/>
      <c r="BJ57" s="366"/>
      <c r="BK57" s="366"/>
      <c r="BL57" s="366"/>
      <c r="BM57" s="366"/>
      <c r="BN57" s="366"/>
      <c r="BO57" s="366"/>
    </row>
    <row r="58" customFormat="false" ht="20.1" hidden="false" customHeight="true" outlineLevel="0" collapsed="false">
      <c r="A58" s="113"/>
      <c r="B58" s="259" t="n">
        <f aca="false">기록지!B19</f>
        <v>0</v>
      </c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113"/>
      <c r="AH58" s="366"/>
      <c r="AI58" s="366"/>
      <c r="AJ58" s="366"/>
      <c r="AK58" s="366"/>
      <c r="AL58" s="366"/>
      <c r="AM58" s="366"/>
      <c r="AN58" s="366"/>
      <c r="AO58" s="366"/>
      <c r="AP58" s="366"/>
      <c r="AQ58" s="366"/>
      <c r="AR58" s="366"/>
      <c r="AS58" s="366"/>
      <c r="AT58" s="366"/>
      <c r="AU58" s="366"/>
      <c r="AV58" s="366"/>
      <c r="AW58" s="366"/>
      <c r="AX58" s="366"/>
      <c r="AY58" s="366"/>
      <c r="AZ58" s="366"/>
      <c r="BA58" s="366"/>
      <c r="BB58" s="366"/>
      <c r="BC58" s="366"/>
      <c r="BD58" s="366"/>
      <c r="BE58" s="366"/>
      <c r="BF58" s="366"/>
      <c r="BG58" s="366"/>
      <c r="BH58" s="366"/>
      <c r="BI58" s="366"/>
      <c r="BJ58" s="366"/>
      <c r="BK58" s="366"/>
      <c r="BL58" s="366"/>
      <c r="BM58" s="366"/>
      <c r="BN58" s="366"/>
      <c r="BO58" s="366"/>
    </row>
    <row r="59" customFormat="false" ht="39.95" hidden="false" customHeight="true" outlineLevel="0" collapsed="false">
      <c r="A59" s="113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113"/>
      <c r="AH59" s="366"/>
      <c r="AI59" s="366"/>
      <c r="AJ59" s="366"/>
      <c r="AK59" s="366"/>
      <c r="AL59" s="366"/>
      <c r="AM59" s="366"/>
      <c r="AN59" s="366"/>
      <c r="AO59" s="366"/>
      <c r="AP59" s="366"/>
      <c r="AQ59" s="366"/>
      <c r="AR59" s="366"/>
      <c r="AS59" s="366"/>
      <c r="AT59" s="366"/>
      <c r="AU59" s="366"/>
      <c r="AV59" s="366"/>
      <c r="AW59" s="366"/>
      <c r="AX59" s="366"/>
      <c r="AY59" s="366"/>
      <c r="AZ59" s="366"/>
      <c r="BA59" s="366"/>
      <c r="BB59" s="366"/>
      <c r="BC59" s="366"/>
      <c r="BD59" s="366"/>
      <c r="BE59" s="366"/>
      <c r="BF59" s="366"/>
      <c r="BG59" s="366"/>
      <c r="BH59" s="366"/>
      <c r="BI59" s="366"/>
      <c r="BJ59" s="366"/>
      <c r="BK59" s="366"/>
      <c r="BL59" s="366"/>
      <c r="BM59" s="366"/>
      <c r="BN59" s="366"/>
      <c r="BO59" s="366"/>
    </row>
    <row r="60" s="249" customFormat="true" ht="20.1" hidden="false" customHeight="true" outlineLevel="0" collapsed="false">
      <c r="A60" s="179"/>
      <c r="B60" s="179"/>
      <c r="C60" s="179"/>
      <c r="D60" s="260"/>
      <c r="E60" s="260"/>
      <c r="F60" s="260"/>
      <c r="G60" s="260"/>
      <c r="H60" s="260"/>
      <c r="I60" s="260"/>
      <c r="J60" s="260"/>
      <c r="K60" s="141" t="s">
        <v>107</v>
      </c>
      <c r="L60" s="141"/>
      <c r="M60" s="141"/>
      <c r="N60" s="141"/>
      <c r="O60" s="141"/>
      <c r="P60" s="141"/>
      <c r="Q60" s="246" t="n">
        <f aca="false">기록지!B3</f>
        <v>0</v>
      </c>
      <c r="R60" s="246"/>
      <c r="S60" s="246"/>
      <c r="T60" s="246"/>
      <c r="U60" s="246"/>
      <c r="V60" s="246"/>
      <c r="W60" s="246"/>
      <c r="X60" s="246"/>
      <c r="Y60" s="246"/>
      <c r="Z60" s="246"/>
      <c r="AA60" s="179"/>
      <c r="AB60" s="179"/>
      <c r="AC60" s="179"/>
      <c r="AH60" s="366"/>
      <c r="AI60" s="366"/>
      <c r="AJ60" s="366"/>
      <c r="AK60" s="366"/>
      <c r="AL60" s="366"/>
      <c r="AM60" s="366"/>
      <c r="AN60" s="366"/>
      <c r="AO60" s="366"/>
      <c r="AP60" s="366"/>
      <c r="AQ60" s="366"/>
      <c r="AR60" s="366"/>
      <c r="AS60" s="366"/>
      <c r="AT60" s="366"/>
      <c r="AU60" s="366"/>
      <c r="AV60" s="366"/>
      <c r="AW60" s="366"/>
      <c r="AX60" s="366"/>
      <c r="AY60" s="366"/>
      <c r="AZ60" s="366"/>
      <c r="BA60" s="366"/>
      <c r="BB60" s="366"/>
      <c r="BC60" s="366"/>
      <c r="BD60" s="366"/>
      <c r="BE60" s="366"/>
      <c r="BF60" s="366"/>
      <c r="BG60" s="366"/>
      <c r="BH60" s="366"/>
      <c r="BI60" s="366"/>
      <c r="BJ60" s="366"/>
      <c r="BK60" s="366"/>
      <c r="BL60" s="366"/>
      <c r="BM60" s="366"/>
      <c r="BN60" s="366"/>
      <c r="BO60" s="366"/>
    </row>
    <row r="61" customFormat="false" ht="20.1" hidden="false" customHeight="true" outlineLevel="0" collapsed="false">
      <c r="A61" s="113"/>
      <c r="B61" s="119"/>
      <c r="C61" s="113"/>
      <c r="D61" s="113"/>
      <c r="E61" s="113"/>
      <c r="F61" s="113"/>
      <c r="G61" s="113"/>
      <c r="H61" s="113"/>
      <c r="I61" s="113"/>
      <c r="J61" s="113"/>
      <c r="K61" s="141" t="s">
        <v>108</v>
      </c>
      <c r="L61" s="141"/>
      <c r="M61" s="141"/>
      <c r="N61" s="141"/>
      <c r="O61" s="141"/>
      <c r="P61" s="141"/>
      <c r="Q61" s="246" t="n">
        <f aca="false">기록지!B2</f>
        <v>0</v>
      </c>
      <c r="R61" s="246"/>
      <c r="S61" s="246"/>
      <c r="T61" s="246"/>
      <c r="U61" s="246"/>
      <c r="V61" s="246"/>
      <c r="W61" s="246"/>
      <c r="X61" s="246"/>
      <c r="Y61" s="246"/>
      <c r="Z61" s="246"/>
      <c r="AA61" s="113"/>
      <c r="AB61" s="113"/>
      <c r="AC61" s="113"/>
      <c r="AH61" s="366"/>
      <c r="AI61" s="366"/>
      <c r="AJ61" s="366"/>
      <c r="AK61" s="366"/>
      <c r="AL61" s="366"/>
      <c r="AM61" s="366"/>
      <c r="AN61" s="366"/>
      <c r="AO61" s="366"/>
      <c r="AP61" s="366"/>
      <c r="AQ61" s="366"/>
      <c r="AR61" s="366"/>
      <c r="AS61" s="366"/>
      <c r="AT61" s="366"/>
      <c r="AU61" s="366"/>
      <c r="AV61" s="366"/>
      <c r="AW61" s="366"/>
      <c r="AX61" s="366"/>
      <c r="AY61" s="366"/>
      <c r="AZ61" s="366"/>
      <c r="BA61" s="366"/>
      <c r="BB61" s="366"/>
      <c r="BC61" s="366"/>
      <c r="BD61" s="366"/>
      <c r="BE61" s="366"/>
      <c r="BF61" s="366"/>
      <c r="BG61" s="366"/>
      <c r="BH61" s="366"/>
      <c r="BI61" s="366"/>
      <c r="BJ61" s="366"/>
      <c r="BK61" s="366"/>
      <c r="BL61" s="366"/>
      <c r="BM61" s="366"/>
      <c r="BN61" s="366"/>
      <c r="BO61" s="366"/>
    </row>
    <row r="62" customFormat="false" ht="20.1" hidden="false" customHeight="true" outlineLevel="0" collapsed="false">
      <c r="A62" s="113"/>
      <c r="B62" s="119"/>
      <c r="C62" s="113"/>
      <c r="D62" s="113"/>
      <c r="E62" s="113"/>
      <c r="F62" s="113"/>
      <c r="G62" s="113"/>
      <c r="H62" s="113"/>
      <c r="I62" s="113"/>
      <c r="J62" s="113"/>
      <c r="K62" s="141" t="s">
        <v>80</v>
      </c>
      <c r="L62" s="141"/>
      <c r="M62" s="141"/>
      <c r="N62" s="141"/>
      <c r="O62" s="141"/>
      <c r="P62" s="141"/>
      <c r="Q62" s="261" t="n">
        <f aca="false">기록지!B5</f>
        <v>0</v>
      </c>
      <c r="R62" s="261"/>
      <c r="S62" s="261"/>
      <c r="T62" s="261"/>
      <c r="U62" s="261"/>
      <c r="V62" s="261"/>
      <c r="W62" s="261"/>
      <c r="X62" s="261"/>
      <c r="Y62" s="261"/>
      <c r="Z62" s="261"/>
      <c r="AA62" s="113"/>
      <c r="AB62" s="113"/>
      <c r="AC62" s="113"/>
    </row>
    <row r="63" customFormat="false" ht="20.1" hidden="false" customHeight="true" outlineLevel="0" collapsed="false">
      <c r="A63" s="113"/>
      <c r="B63" s="119"/>
      <c r="C63" s="113"/>
      <c r="D63" s="113"/>
      <c r="E63" s="113"/>
      <c r="F63" s="113"/>
      <c r="G63" s="113"/>
      <c r="H63" s="113"/>
      <c r="I63" s="113"/>
      <c r="J63" s="113"/>
      <c r="K63" s="141" t="s">
        <v>109</v>
      </c>
      <c r="L63" s="141"/>
      <c r="M63" s="141"/>
      <c r="N63" s="141"/>
      <c r="O63" s="141"/>
      <c r="P63" s="141"/>
      <c r="Q63" s="262" t="str">
        <f aca="false">기록지!B4&amp;"  (인)"</f>
        <v>  (인)</v>
      </c>
      <c r="R63" s="262"/>
      <c r="S63" s="262"/>
      <c r="T63" s="262"/>
      <c r="U63" s="262"/>
      <c r="V63" s="262"/>
      <c r="W63" s="262"/>
      <c r="X63" s="262"/>
      <c r="Y63" s="262"/>
      <c r="Z63" s="262"/>
      <c r="AA63" s="113"/>
      <c r="AB63" s="113"/>
      <c r="AC63" s="113"/>
    </row>
    <row r="64" customFormat="false" ht="40.5" hidden="false" customHeight="true" outlineLevel="0" collapsed="false">
      <c r="A64" s="113"/>
      <c r="B64" s="119"/>
      <c r="C64" s="113"/>
      <c r="D64" s="113"/>
      <c r="E64" s="113"/>
      <c r="F64" s="113"/>
      <c r="G64" s="113"/>
      <c r="H64" s="113"/>
      <c r="I64" s="113"/>
      <c r="J64" s="113"/>
      <c r="K64" s="141"/>
      <c r="L64" s="141"/>
      <c r="M64" s="141"/>
      <c r="N64" s="141"/>
      <c r="O64" s="141"/>
      <c r="P64" s="141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113"/>
      <c r="AB64" s="113"/>
      <c r="AC64" s="113"/>
    </row>
    <row r="65" customFormat="false" ht="36" hidden="false" customHeight="true" outlineLevel="0" collapsed="false">
      <c r="A65" s="157" t="str">
        <f aca="false">기록지!B1&amp;" 귀하"</f>
        <v> 귀하</v>
      </c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 customFormat="false" ht="13.5" hidden="false" customHeight="true" outlineLevel="0" collapsed="false">
      <c r="A66" s="113"/>
      <c r="B66" s="119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1.25" hidden="false" customHeight="true" outlineLevel="0" collapsed="false">
      <c r="A67" s="113"/>
      <c r="B67" s="119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s="264" customFormat="true" ht="9.75" hidden="false" customHeight="true" outlineLevel="0" collapsed="false">
      <c r="C68" s="265"/>
      <c r="D68" s="266"/>
      <c r="E68" s="266"/>
      <c r="F68" s="266"/>
      <c r="G68" s="266"/>
      <c r="H68" s="266"/>
      <c r="I68" s="266"/>
      <c r="J68" s="266"/>
      <c r="K68" s="266"/>
    </row>
    <row r="69" customFormat="false" ht="20.1" hidden="false" customHeight="true" outlineLevel="0" collapsed="false">
      <c r="A69" s="113"/>
      <c r="B69" s="119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20.1" hidden="false" customHeight="tru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20.1" hidden="false" customHeight="tru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20.1" hidden="false" customHeight="tru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20.1" hidden="false" customHeight="tru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20.1" hidden="false" customHeight="tru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20.1" hidden="false" customHeight="tru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20.1" hidden="false" customHeight="tru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20.1" hidden="false" customHeight="tru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20.1" hidden="false" customHeight="tru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20.1" hidden="false" customHeight="tru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20.1" hidden="false" customHeight="tru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20.1" hidden="false" customHeight="tru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20.1" hidden="false" customHeight="tru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20.1" hidden="false" customHeight="tru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20.1" hidden="false" customHeight="tru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20.1" hidden="false" customHeight="tru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20.1" hidden="false" customHeight="tru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20.1" hidden="false" customHeight="tru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20.1" hidden="false" customHeight="tru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20.1" hidden="false" customHeight="tru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20.1" hidden="false" customHeight="tru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20.1" hidden="false" customHeight="tru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20.1" hidden="false" customHeight="tru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20.1" hidden="false" customHeight="tru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20.1" hidden="false" customHeight="tru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20.1" hidden="false" customHeight="tru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20.1" hidden="false" customHeight="tru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20.1" hidden="false" customHeight="tru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20.1" hidden="false" customHeight="tru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20.1" hidden="false" customHeight="tru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20.1" hidden="false" customHeight="tru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20.1" hidden="false" customHeight="tru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20.1" hidden="false" customHeight="tru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20.1" hidden="false" customHeight="tru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20.1" hidden="false" customHeight="tru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20.1" hidden="false" customHeight="tru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20.1" hidden="false" customHeight="tru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20.1" hidden="false" customHeight="tru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20.1" hidden="false" customHeight="tru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20.1" hidden="false" customHeight="tru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20.1" hidden="false" customHeight="tru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20.1" hidden="false" customHeight="tru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20.1" hidden="false" customHeight="tru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20.1" hidden="false" customHeight="tru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20.1" hidden="false" customHeight="tru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20.1" hidden="false" customHeight="tru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20.1" hidden="false" customHeight="tru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20.1" hidden="false" customHeight="tru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20.1" hidden="false" customHeight="tru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20.1" hidden="false" customHeight="tru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20.1" hidden="false" customHeight="tru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20.1" hidden="false" customHeight="tru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20.1" hidden="false" customHeight="tru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20.1" hidden="false" customHeight="tru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20.1" hidden="false" customHeight="tru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20.1" hidden="false" customHeight="tru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20.1" hidden="false" customHeight="tru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20.1" hidden="false" customHeight="tru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20.1" hidden="false" customHeight="tru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20.1" hidden="false" customHeight="tru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20.1" hidden="false" customHeight="tru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20.1" hidden="false" customHeight="tru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20.1" hidden="false" customHeight="tru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20.1" hidden="false" customHeight="tru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20.1" hidden="false" customHeight="tru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20.1" hidden="false" customHeight="tru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20.1" hidden="false" customHeight="tru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20.1" hidden="false" customHeight="tru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20.1" hidden="false" customHeight="tru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20.1" hidden="false" customHeight="tru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20.1" hidden="false" customHeight="tru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20.1" hidden="false" customHeight="tru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20.1" hidden="false" customHeight="tru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20.1" hidden="false" customHeight="tru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20.1" hidden="false" customHeight="tru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20.1" hidden="false" customHeight="tru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20.1" hidden="false" customHeight="tru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20.1" hidden="false" customHeight="tru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20.1" hidden="false" customHeight="tru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20.1" hidden="false" customHeight="tru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20.1" hidden="false" customHeight="tru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20.1" hidden="false" customHeight="tru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20.1" hidden="false" customHeight="tru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20.1" hidden="false" customHeight="tru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20.1" hidden="false" customHeight="tru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20.1" hidden="false" customHeight="tru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20.1" hidden="false" customHeight="tru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20.1" hidden="false" customHeight="tru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20.1" hidden="false" customHeight="tru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20.1" hidden="false" customHeight="tru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20.1" hidden="false" customHeight="tru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20.1" hidden="false" customHeight="tru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20.1" hidden="false" customHeight="tru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20.1" hidden="false" customHeight="tru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20.1" hidden="false" customHeight="tru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20.1" hidden="false" customHeight="tru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20.1" hidden="false" customHeight="tru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20.1" hidden="false" customHeight="tru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20.1" hidden="false" customHeight="tru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20.1" hidden="false" customHeight="tru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20.1" hidden="false" customHeight="tru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20.1" hidden="false" customHeight="tru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20.1" hidden="false" customHeight="tru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20.1" hidden="false" customHeight="tru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20.1" hidden="false" customHeight="tru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20.1" hidden="false" customHeight="tru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20.1" hidden="false" customHeight="tru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20.1" hidden="false" customHeight="tru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20.1" hidden="false" customHeight="tru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20.1" hidden="false" customHeight="tru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20.1" hidden="false" customHeight="tru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20.1" hidden="false" customHeight="tru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20.1" hidden="false" customHeight="tru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20.1" hidden="false" customHeight="tru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20.1" hidden="false" customHeight="tru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20.1" hidden="false" customHeight="tru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20.1" hidden="false" customHeight="tru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20.1" hidden="false" customHeight="tru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20.1" hidden="false" customHeight="tru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20.1" hidden="false" customHeight="tru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20.1" hidden="false" customHeight="tru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20.1" hidden="false" customHeight="tru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20.1" hidden="false" customHeight="tru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20.1" hidden="false" customHeight="tru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20.1" hidden="false" customHeight="tru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20.1" hidden="false" customHeight="tru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20.1" hidden="false" customHeight="tru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20.1" hidden="false" customHeight="tru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20.1" hidden="false" customHeight="tru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20.1" hidden="false" customHeight="tru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20.1" hidden="false" customHeight="tru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20.1" hidden="false" customHeight="tru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20.1" hidden="false" customHeight="tru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20.1" hidden="false" customHeight="tru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20.1" hidden="false" customHeight="tru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20.1" hidden="false" customHeight="tru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20.1" hidden="false" customHeight="tru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20.1" hidden="false" customHeight="tru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20.1" hidden="false" customHeight="tru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20.1" hidden="false" customHeight="tru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20.1" hidden="false" customHeight="tru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20.1" hidden="false" customHeight="tru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20.1" hidden="false" customHeight="tru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20.1" hidden="false" customHeight="tru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20.1" hidden="false" customHeight="tru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20.1" hidden="false" customHeight="tru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20.1" hidden="false" customHeight="tru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20.1" hidden="false" customHeight="tru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20.1" hidden="false" customHeight="tru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20.1" hidden="false" customHeight="tru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20.1" hidden="false" customHeight="tru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20.1" hidden="false" customHeight="tru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20.1" hidden="false" customHeight="tru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20.1" hidden="false" customHeight="tru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20.1" hidden="false" customHeight="tru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20.1" hidden="false" customHeight="tru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20.1" hidden="false" customHeight="tru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20.1" hidden="false" customHeight="tru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20.1" hidden="false" customHeight="tru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20.1" hidden="false" customHeight="tru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20.1" hidden="false" customHeight="tru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20.1" hidden="false" customHeight="tru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20.1" hidden="false" customHeight="tru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20.1" hidden="false" customHeight="tru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20.1" hidden="false" customHeight="tru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20.1" hidden="false" customHeight="tru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20.1" hidden="false" customHeight="tru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20.1" hidden="false" customHeight="tru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20.1" hidden="false" customHeight="tru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20.1" hidden="false" customHeight="tru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20.1" hidden="false" customHeight="tru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20.1" hidden="false" customHeight="tru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20.1" hidden="false" customHeight="tru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20.1" hidden="false" customHeight="tru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20.1" hidden="false" customHeight="tru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20.1" hidden="false" customHeight="tru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20.1" hidden="false" customHeight="tru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20.1" hidden="false" customHeight="tru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20.1" hidden="false" customHeight="tru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20.1" hidden="false" customHeight="tru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20.1" hidden="false" customHeight="tru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20.1" hidden="false" customHeight="tru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20.1" hidden="false" customHeight="tru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20.1" hidden="false" customHeight="tru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20.1" hidden="false" customHeight="tru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20.1" hidden="false" customHeight="tru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20.1" hidden="false" customHeight="tru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20.1" hidden="false" customHeight="tru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20.1" hidden="false" customHeight="tru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20.1" hidden="false" customHeight="tru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20.1" hidden="false" customHeight="tru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20.1" hidden="false" customHeight="tru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20.1" hidden="false" customHeight="tru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20.1" hidden="false" customHeight="tru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20.1" hidden="false" customHeight="tru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20.1" hidden="false" customHeight="tru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20.1" hidden="false" customHeight="tru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20.1" hidden="false" customHeight="tru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20.1" hidden="false" customHeight="tru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20.1" hidden="false" customHeight="tru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20.1" hidden="false" customHeight="tru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20.1" hidden="false" customHeight="tru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20.1" hidden="false" customHeight="tru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20.1" hidden="false" customHeight="tru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20.1" hidden="false" customHeight="tru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20.1" hidden="false" customHeight="tru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20.1" hidden="false" customHeight="tru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20.1" hidden="false" customHeight="tru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20.1" hidden="false" customHeight="tru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20.1" hidden="false" customHeight="tru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20.1" hidden="false" customHeight="tru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20.1" hidden="false" customHeight="tru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20.1" hidden="false" customHeight="tru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20.1" hidden="false" customHeight="tru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20.1" hidden="false" customHeight="tru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20.1" hidden="false" customHeight="tru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20.1" hidden="false" customHeight="tru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20.1" hidden="false" customHeight="tru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20.1" hidden="false" customHeight="tru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20.1" hidden="false" customHeight="tru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20.1" hidden="false" customHeight="tru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20.1" hidden="false" customHeight="tru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20.1" hidden="false" customHeight="tru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20.1" hidden="false" customHeight="tru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20.1" hidden="false" customHeight="tru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20.1" hidden="false" customHeight="tru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20.1" hidden="false" customHeight="tru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20.1" hidden="false" customHeight="tru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20.1" hidden="false" customHeight="tru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20.1" hidden="false" customHeight="tru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20.1" hidden="false" customHeight="tru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20.1" hidden="false" customHeight="tru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20.1" hidden="false" customHeight="tru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20.1" hidden="false" customHeight="tru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20.1" hidden="false" customHeight="tru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20.1" hidden="false" customHeight="tru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20.1" hidden="false" customHeight="tru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20.1" hidden="false" customHeight="tru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20.1" hidden="false" customHeight="tru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20.1" hidden="false" customHeight="tru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20.1" hidden="false" customHeight="tru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20.1" hidden="false" customHeight="tru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20.1" hidden="false" customHeight="tru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20.1" hidden="false" customHeight="tru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20.1" hidden="false" customHeight="tru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20.1" hidden="false" customHeight="tru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20.1" hidden="false" customHeight="tru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20.1" hidden="false" customHeight="tru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20.1" hidden="false" customHeight="tru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20.1" hidden="false" customHeight="tru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20.1" hidden="false" customHeight="tru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20.1" hidden="false" customHeight="tru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20.1" hidden="false" customHeight="tru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20.1" hidden="false" customHeight="tru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20.1" hidden="false" customHeight="tru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20.1" hidden="false" customHeight="tru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20.1" hidden="false" customHeight="tru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20.1" hidden="false" customHeight="tru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20.1" hidden="false" customHeight="tru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20.1" hidden="false" customHeight="tru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20.1" hidden="false" customHeight="tru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20.1" hidden="false" customHeight="tru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20.1" hidden="false" customHeight="tru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20.1" hidden="false" customHeight="tru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20.1" hidden="false" customHeight="tru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20.1" hidden="false" customHeight="tru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20.1" hidden="false" customHeight="tru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20.1" hidden="false" customHeight="tru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20.1" hidden="false" customHeight="tru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20.1" hidden="false" customHeight="tru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20.1" hidden="false" customHeight="tru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20.1" hidden="false" customHeight="tru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20.1" hidden="false" customHeight="tru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20.1" hidden="false" customHeight="tru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20.1" hidden="false" customHeight="tru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20.1" hidden="false" customHeight="tru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20.1" hidden="false" customHeight="tru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20.1" hidden="false" customHeight="tru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20.1" hidden="false" customHeight="tru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20.1" hidden="false" customHeight="tru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20.1" hidden="false" customHeight="tru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20.1" hidden="false" customHeight="tru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20.1" hidden="false" customHeight="tru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20.1" hidden="false" customHeight="tru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20.1" hidden="false" customHeight="tru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20.1" hidden="false" customHeight="tru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20.1" hidden="false" customHeight="tru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20.1" hidden="false" customHeight="tru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20.1" hidden="false" customHeight="tru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20.1" hidden="false" customHeight="tru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20.1" hidden="false" customHeight="tru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20.1" hidden="false" customHeight="tru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20.1" hidden="false" customHeight="tru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20.1" hidden="false" customHeight="tru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20.1" hidden="false" customHeight="tru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20.1" hidden="false" customHeight="tru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20.1" hidden="false" customHeight="tru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20.1" hidden="false" customHeight="tru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20.1" hidden="false" customHeight="tru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20.1" hidden="false" customHeight="tru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20.1" hidden="false" customHeight="tru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20.1" hidden="false" customHeight="tru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20.1" hidden="false" customHeight="tru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20.1" hidden="false" customHeight="tru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20.1" hidden="false" customHeight="tru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20.1" hidden="false" customHeight="tru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20.1" hidden="false" customHeight="tru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20.1" hidden="false" customHeight="tru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20.1" hidden="false" customHeight="tru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20.1" hidden="false" customHeight="tru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20.1" hidden="false" customHeight="tru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20.1" hidden="false" customHeight="tru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20.1" hidden="false" customHeight="tru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20.1" hidden="false" customHeight="tru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20.1" hidden="false" customHeight="tru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20.1" hidden="false" customHeight="tru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20.1" hidden="false" customHeight="tru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20.1" hidden="false" customHeight="tru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20.1" hidden="false" customHeight="tru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20.1" hidden="false" customHeight="tru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20.1" hidden="false" customHeight="tru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20.1" hidden="false" customHeight="tru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20.1" hidden="false" customHeight="tru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20.1" hidden="false" customHeight="tru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20.1" hidden="false" customHeight="tru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20.1" hidden="false" customHeight="tru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20.1" hidden="false" customHeight="tru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20.1" hidden="false" customHeight="tru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20.1" hidden="false" customHeight="tru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20.1" hidden="false" customHeight="tru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20.1" hidden="false" customHeight="tru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20.1" hidden="false" customHeight="tru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20.1" hidden="false" customHeight="tru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20.1" hidden="false" customHeight="tru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20.1" hidden="false" customHeight="tru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20.1" hidden="false" customHeight="tru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20.1" hidden="false" customHeight="tru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20.1" hidden="false" customHeight="tru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20.1" hidden="false" customHeight="tru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20.1" hidden="false" customHeight="tru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20.1" hidden="false" customHeight="tru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20.1" hidden="false" customHeight="tru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20.1" hidden="false" customHeight="tru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20.1" hidden="false" customHeight="tru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20.1" hidden="false" customHeight="tru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20.1" hidden="false" customHeight="tru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20.1" hidden="false" customHeight="tru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20.1" hidden="false" customHeight="tru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20.1" hidden="false" customHeight="tru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20.1" hidden="false" customHeight="tru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20.1" hidden="false" customHeight="tru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20.1" hidden="false" customHeight="tru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20.1" hidden="false" customHeight="tru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20.1" hidden="false" customHeight="tru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20.1" hidden="false" customHeight="tru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20.1" hidden="false" customHeight="tru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20.1" hidden="false" customHeight="tru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20.1" hidden="false" customHeight="tru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20.1" hidden="false" customHeight="tru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20.1" hidden="false" customHeight="tru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20.1" hidden="false" customHeight="tru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20.1" hidden="false" customHeight="tru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20.1" hidden="false" customHeight="tru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20.1" hidden="false" customHeight="tru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20.1" hidden="false" customHeight="tru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20.1" hidden="false" customHeight="tru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20.1" hidden="false" customHeight="tru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20.1" hidden="false" customHeight="tru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20.1" hidden="false" customHeight="tru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20.1" hidden="false" customHeight="tru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20.1" hidden="false" customHeight="tru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20.1" hidden="false" customHeight="tru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20.1" hidden="false" customHeight="tru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20.1" hidden="false" customHeight="tru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20.1" hidden="false" customHeight="tru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20.1" hidden="false" customHeight="tru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20.1" hidden="false" customHeight="tru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20.1" hidden="false" customHeight="tru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20.1" hidden="false" customHeight="tru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20.1" hidden="false" customHeight="tru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20.1" hidden="false" customHeight="tru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20.1" hidden="false" customHeight="tru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20.1" hidden="false" customHeight="tru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20.1" hidden="false" customHeight="tru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20.1" hidden="false" customHeight="tru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20.1" hidden="false" customHeight="tru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20.1" hidden="false" customHeight="tru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20.1" hidden="false" customHeight="tru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20.1" hidden="false" customHeight="tru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20.1" hidden="false" customHeight="tru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20.1" hidden="false" customHeight="tru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20.1" hidden="false" customHeight="tru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20.1" hidden="false" customHeight="tru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20.1" hidden="false" customHeight="tru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20.1" hidden="false" customHeight="tru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20.1" hidden="false" customHeight="tru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20.1" hidden="false" customHeight="tru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20.1" hidden="false" customHeight="tru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20.1" hidden="false" customHeight="tru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20.1" hidden="false" customHeight="tru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20.1" hidden="false" customHeight="tru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20.1" hidden="false" customHeight="tru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20.1" hidden="false" customHeight="tru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20.1" hidden="false" customHeight="tru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20.1" hidden="false" customHeight="tru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20.1" hidden="false" customHeight="tru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20.1" hidden="false" customHeight="tru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20.1" hidden="false" customHeight="tru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20.1" hidden="false" customHeight="tru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20.1" hidden="false" customHeight="tru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20.1" hidden="false" customHeight="tru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20.1" hidden="false" customHeight="tru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20.1" hidden="false" customHeight="tru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20.1" hidden="false" customHeight="tru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20.1" hidden="false" customHeight="tru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20.1" hidden="false" customHeight="tru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20.1" hidden="false" customHeight="tru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20.1" hidden="false" customHeight="tru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20.1" hidden="false" customHeight="tru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20.1" hidden="false" customHeight="tru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20.1" hidden="false" customHeight="tru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20.1" hidden="false" customHeight="tru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20.1" hidden="false" customHeight="tru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20.1" hidden="false" customHeight="tru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20.1" hidden="false" customHeight="tru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20.1" hidden="false" customHeight="tru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20.1" hidden="false" customHeight="tru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20.1" hidden="false" customHeight="tru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20.1" hidden="false" customHeight="tru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20.1" hidden="false" customHeight="tru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20.1" hidden="false" customHeight="tru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20.1" hidden="false" customHeight="tru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20.1" hidden="false" customHeight="tru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20.1" hidden="false" customHeight="tru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20.1" hidden="false" customHeight="tru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20.1" hidden="false" customHeight="tru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20.1" hidden="false" customHeight="tru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20.1" hidden="false" customHeight="tru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20.1" hidden="false" customHeight="tru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20.1" hidden="false" customHeight="tru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20.1" hidden="false" customHeight="tru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20.1" hidden="false" customHeight="tru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20.1" hidden="false" customHeight="tru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20.1" hidden="false" customHeight="tru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20.1" hidden="false" customHeight="tru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20.1" hidden="false" customHeight="tru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20.1" hidden="false" customHeight="tru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20.1" hidden="false" customHeight="tru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20.1" hidden="false" customHeight="tru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20.1" hidden="false" customHeight="tru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20.1" hidden="false" customHeight="tru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20.1" hidden="false" customHeight="tru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20.1" hidden="false" customHeight="tru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20.1" hidden="false" customHeight="tru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20.1" hidden="false" customHeight="tru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20.1" hidden="false" customHeight="tru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20.1" hidden="false" customHeight="tru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20.1" hidden="false" customHeight="tru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20.1" hidden="false" customHeight="tru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20.1" hidden="false" customHeight="tru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20.1" hidden="false" customHeight="tru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20.1" hidden="false" customHeight="tru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20.1" hidden="false" customHeight="tru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20.1" hidden="false" customHeight="tru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20.1" hidden="false" customHeight="tru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20.1" hidden="false" customHeight="tru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20.1" hidden="false" customHeight="tru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20.1" hidden="false" customHeight="tru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20.1" hidden="false" customHeight="tru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20.1" hidden="false" customHeight="tru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20.1" hidden="false" customHeight="tru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20.1" hidden="false" customHeight="tru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20.1" hidden="false" customHeight="tru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20.1" hidden="false" customHeight="tru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20.1" hidden="false" customHeight="tru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20.1" hidden="false" customHeight="tru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20.1" hidden="false" customHeight="tru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20.1" hidden="false" customHeight="tru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20.1" hidden="false" customHeight="tru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20.1" hidden="false" customHeight="tru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20.1" hidden="false" customHeight="tru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20.1" hidden="false" customHeight="tru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20.1" hidden="false" customHeight="tru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20.1" hidden="false" customHeight="tru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20.1" hidden="false" customHeight="tru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20.1" hidden="false" customHeight="tru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20.1" hidden="false" customHeight="tru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20.1" hidden="false" customHeight="tru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20.1" hidden="false" customHeight="tru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20.1" hidden="false" customHeight="tru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20.1" hidden="false" customHeight="tru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20.1" hidden="false" customHeight="tru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20.1" hidden="false" customHeight="tru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20.1" hidden="false" customHeight="tru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20.1" hidden="false" customHeight="tru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20.1" hidden="false" customHeight="tru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20.1" hidden="false" customHeight="tru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20.1" hidden="false" customHeight="tru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20.1" hidden="false" customHeight="tru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20.1" hidden="false" customHeight="tru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20.1" hidden="false" customHeight="tru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20.1" hidden="false" customHeight="tru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20.1" hidden="false" customHeight="tru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20.1" hidden="false" customHeight="tru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20.1" hidden="false" customHeight="tru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20.1" hidden="false" customHeight="tru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20.1" hidden="false" customHeight="tru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20.1" hidden="false" customHeight="tru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20.1" hidden="false" customHeight="tru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20.1" hidden="false" customHeight="tru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20.1" hidden="false" customHeight="tru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20.1" hidden="false" customHeight="tru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20.1" hidden="false" customHeight="tru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20.1" hidden="false" customHeight="tru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20.1" hidden="false" customHeight="tru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20.1" hidden="false" customHeight="tru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20.1" hidden="false" customHeight="tru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20.1" hidden="false" customHeight="tru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20.1" hidden="false" customHeight="tru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20.1" hidden="false" customHeight="tru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20.1" hidden="false" customHeight="tru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20.1" hidden="false" customHeight="tru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20.1" hidden="false" customHeight="tru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20.1" hidden="false" customHeight="tru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20.1" hidden="false" customHeight="tru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20.1" hidden="false" customHeight="tru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20.1" hidden="false" customHeight="tru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20.1" hidden="false" customHeight="tru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20.1" hidden="false" customHeight="tru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20.1" hidden="false" customHeight="tru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20.1" hidden="false" customHeight="tru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20.1" hidden="false" customHeight="tru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20.1" hidden="false" customHeight="tru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20.1" hidden="false" customHeight="tru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20.1" hidden="false" customHeight="tru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20.1" hidden="false" customHeight="tru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20.1" hidden="false" customHeight="tru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20.1" hidden="false" customHeight="tru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20.1" hidden="false" customHeight="tru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20.1" hidden="false" customHeight="tru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20.1" hidden="false" customHeight="tru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20.1" hidden="false" customHeight="tru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20.1" hidden="false" customHeight="tru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20.1" hidden="false" customHeight="tru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20.1" hidden="false" customHeight="tru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20.1" hidden="false" customHeight="tru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20.1" hidden="false" customHeight="tru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20.1" hidden="false" customHeight="tru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20.1" hidden="false" customHeight="tru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20.1" hidden="false" customHeight="tru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20.1" hidden="false" customHeight="tru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20.1" hidden="false" customHeight="tru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20.1" hidden="false" customHeight="tru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20.1" hidden="false" customHeight="tru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20.1" hidden="false" customHeight="tru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20.1" hidden="false" customHeight="tru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20.1" hidden="false" customHeight="tru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20.1" hidden="false" customHeight="tru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20.1" hidden="false" customHeight="tru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20.1" hidden="false" customHeight="tru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20.1" hidden="false" customHeight="tru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20.1" hidden="false" customHeight="tru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20.1" hidden="false" customHeight="tru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20.1" hidden="false" customHeight="tru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20.1" hidden="false" customHeight="tru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20.1" hidden="false" customHeight="tru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20.1" hidden="false" customHeight="tru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20.1" hidden="false" customHeight="tru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20.1" hidden="false" customHeight="tru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20.1" hidden="false" customHeight="tru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20.1" hidden="false" customHeight="tru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20.1" hidden="false" customHeight="tru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20.1" hidden="false" customHeight="tru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20.1" hidden="false" customHeight="tru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20.1" hidden="false" customHeight="tru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20.1" hidden="false" customHeight="tru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20.1" hidden="false" customHeight="tru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20.1" hidden="false" customHeight="tru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20.1" hidden="false" customHeight="tru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20.1" hidden="false" customHeight="tru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20.1" hidden="false" customHeight="tru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20.1" hidden="false" customHeight="tru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20.1" hidden="false" customHeight="tru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20.1" hidden="false" customHeight="tru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20.1" hidden="false" customHeight="tru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20.1" hidden="false" customHeight="tru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20.1" hidden="false" customHeight="tru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20.1" hidden="false" customHeight="tru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20.1" hidden="false" customHeight="tru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20.1" hidden="false" customHeight="tru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20.1" hidden="false" customHeight="tru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20.1" hidden="false" customHeight="tru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20.1" hidden="false" customHeight="tru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20.1" hidden="false" customHeight="tru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20.1" hidden="false" customHeight="tru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20.1" hidden="false" customHeight="tru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20.1" hidden="false" customHeight="tru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20.1" hidden="false" customHeight="tru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20.1" hidden="false" customHeight="tru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20.1" hidden="false" customHeight="tru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20.1" hidden="false" customHeight="tru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20.1" hidden="false" customHeight="tru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20.1" hidden="false" customHeight="tru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20.1" hidden="false" customHeight="tru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20.1" hidden="false" customHeight="tru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20.1" hidden="false" customHeight="tru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20.1" hidden="false" customHeight="tru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20.1" hidden="false" customHeight="tru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20.1" hidden="false" customHeight="tru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20.1" hidden="false" customHeight="tru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20.1" hidden="false" customHeight="tru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20.1" hidden="false" customHeight="tru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20.1" hidden="false" customHeight="tru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20.1" hidden="false" customHeight="tru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20.1" hidden="false" customHeight="tru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20.1" hidden="false" customHeight="tru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20.1" hidden="false" customHeight="tru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20.1" hidden="false" customHeight="tru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20.1" hidden="false" customHeight="tru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20.1" hidden="false" customHeight="tru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20.1" hidden="false" customHeight="tru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20.1" hidden="false" customHeight="tru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20.1" hidden="false" customHeight="tru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20.1" hidden="false" customHeight="tru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20.1" hidden="false" customHeight="tru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20.1" hidden="false" customHeight="tru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20.1" hidden="false" customHeight="tru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20.1" hidden="false" customHeight="tru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20.1" hidden="false" customHeight="tru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20.1" hidden="false" customHeight="tru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20.1" hidden="false" customHeight="tru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20.1" hidden="false" customHeight="tru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20.1" hidden="false" customHeight="tru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20.1" hidden="false" customHeight="tru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20.1" hidden="false" customHeight="tru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20.1" hidden="false" customHeight="tru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20.1" hidden="false" customHeight="tru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20.1" hidden="false" customHeight="tru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20.1" hidden="false" customHeight="tru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20.1" hidden="false" customHeight="tru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20.1" hidden="false" customHeight="tru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20.1" hidden="false" customHeight="tru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20.1" hidden="false" customHeight="tru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20.1" hidden="false" customHeight="tru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20.1" hidden="false" customHeight="tru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20.1" hidden="false" customHeight="tru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20.1" hidden="false" customHeight="tru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20.1" hidden="false" customHeight="tru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20.1" hidden="false" customHeight="tru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20.1" hidden="false" customHeight="tru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20.1" hidden="false" customHeight="tru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20.1" hidden="false" customHeight="tru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20.1" hidden="false" customHeight="tru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20.1" hidden="false" customHeight="tru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20.1" hidden="false" customHeight="tru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20.1" hidden="false" customHeight="tru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20.1" hidden="false" customHeight="tru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20.1" hidden="false" customHeight="tru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20.1" hidden="false" customHeight="tru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20.1" hidden="false" customHeight="tru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20.1" hidden="false" customHeight="tru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20.1" hidden="false" customHeight="tru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20.1" hidden="false" customHeight="tru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20.1" hidden="false" customHeight="tru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20.1" hidden="false" customHeight="tru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20.1" hidden="false" customHeight="tru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20.1" hidden="false" customHeight="tru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20.1" hidden="false" customHeight="tru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20.1" hidden="false" customHeight="tru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20.1" hidden="false" customHeight="tru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20.1" hidden="false" customHeight="tru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20.1" hidden="false" customHeight="tru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20.1" hidden="false" customHeight="tru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20.1" hidden="false" customHeight="tru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20.1" hidden="false" customHeight="tru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20.1" hidden="false" customHeight="tru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20.1" hidden="false" customHeight="tru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20.1" hidden="false" customHeight="tru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20.1" hidden="false" customHeight="tru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20.1" hidden="false" customHeight="tru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20.1" hidden="false" customHeight="tru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20.1" hidden="false" customHeight="tru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20.1" hidden="false" customHeight="tru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20.1" hidden="false" customHeight="tru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20.1" hidden="false" customHeight="tru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20.1" hidden="false" customHeight="tru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20.1" hidden="false" customHeight="tru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20.1" hidden="false" customHeight="tru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20.1" hidden="false" customHeight="tru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20.1" hidden="false" customHeight="tru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20.1" hidden="false" customHeight="tru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20.1" hidden="false" customHeight="tru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20.1" hidden="false" customHeight="tru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20.1" hidden="false" customHeight="tru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20.1" hidden="false" customHeight="tru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20.1" hidden="false" customHeight="tru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20.1" hidden="false" customHeight="tru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20.1" hidden="false" customHeight="tru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20.1" hidden="false" customHeight="tru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20.1" hidden="false" customHeight="tru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20.1" hidden="false" customHeight="tru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20.1" hidden="false" customHeight="tru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20.1" hidden="false" customHeight="tru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20.1" hidden="false" customHeight="tru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20.1" hidden="false" customHeight="tru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20.1" hidden="false" customHeight="tru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20.1" hidden="false" customHeight="tru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20.1" hidden="false" customHeight="tru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20.1" hidden="false" customHeight="tru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20.1" hidden="false" customHeight="tru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20.1" hidden="false" customHeight="tru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20.1" hidden="false" customHeight="tru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20.1" hidden="false" customHeight="tru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20.1" hidden="false" customHeight="tru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20.1" hidden="false" customHeight="tru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20.1" hidden="false" customHeight="tru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20.1" hidden="false" customHeight="tru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20.1" hidden="false" customHeight="tru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20.1" hidden="false" customHeight="tru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20.1" hidden="false" customHeight="tru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20.1" hidden="false" customHeight="tru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20.1" hidden="false" customHeight="tru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20.1" hidden="false" customHeight="tru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20.1" hidden="false" customHeight="tru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20.1" hidden="false" customHeight="tru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20.1" hidden="false" customHeight="tru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20.1" hidden="false" customHeight="tru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20.1" hidden="false" customHeight="tru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20.1" hidden="false" customHeight="tru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20.1" hidden="false" customHeight="tru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20.1" hidden="false" customHeight="tru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20.1" hidden="false" customHeight="tru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20.1" hidden="false" customHeight="tru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20.1" hidden="false" customHeight="tru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20.1" hidden="false" customHeight="tru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20.1" hidden="false" customHeight="tru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20.1" hidden="false" customHeight="tru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20.1" hidden="false" customHeight="tru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20.1" hidden="false" customHeight="tru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20.1" hidden="false" customHeight="tru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20.1" hidden="false" customHeight="tru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20.1" hidden="false" customHeight="tru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20.1" hidden="false" customHeight="tru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20.1" hidden="false" customHeight="tru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20.1" hidden="false" customHeight="tru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20.1" hidden="false" customHeight="tru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20.1" hidden="false" customHeight="tru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20.1" hidden="false" customHeight="tru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20.1" hidden="false" customHeight="tru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20.1" hidden="false" customHeight="tru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20.1" hidden="false" customHeight="tru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20.1" hidden="false" customHeight="tru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20.1" hidden="false" customHeight="tru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20.1" hidden="false" customHeight="tru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20.1" hidden="false" customHeight="tru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20.1" hidden="false" customHeight="tru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20.1" hidden="false" customHeight="tru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20.1" hidden="false" customHeight="tru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20.1" hidden="false" customHeight="tru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20.1" hidden="false" customHeight="tru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20.1" hidden="false" customHeight="tru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20.1" hidden="false" customHeight="tru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20.1" hidden="false" customHeight="tru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20.1" hidden="false" customHeight="tru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20.1" hidden="false" customHeight="tru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20.1" hidden="false" customHeight="tru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20.1" hidden="false" customHeight="tru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20.1" hidden="false" customHeight="tru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20.1" hidden="false" customHeight="tru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20.1" hidden="false" customHeight="tru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20.1" hidden="false" customHeight="tru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20.1" hidden="false" customHeight="tru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20.1" hidden="false" customHeight="tru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20.1" hidden="false" customHeight="tru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20.1" hidden="false" customHeight="tru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20.1" hidden="false" customHeight="tru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20.1" hidden="false" customHeight="tru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20.1" hidden="false" customHeight="tru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20.1" hidden="false" customHeight="tru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20.1" hidden="false" customHeight="tru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20.1" hidden="false" customHeight="tru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20.1" hidden="false" customHeight="tru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20.1" hidden="false" customHeight="tru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20.1" hidden="false" customHeight="tru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20.1" hidden="false" customHeight="tru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20.1" hidden="false" customHeight="tru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20.1" hidden="false" customHeight="tru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20.1" hidden="false" customHeight="tru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20.1" hidden="false" customHeight="tru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20.1" hidden="false" customHeight="tru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20.1" hidden="false" customHeight="tru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20.1" hidden="false" customHeight="tru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20.1" hidden="false" customHeight="tru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20.1" hidden="false" customHeight="tru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20.1" hidden="false" customHeight="tru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20.1" hidden="false" customHeight="tru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20.1" hidden="false" customHeight="tru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20.1" hidden="false" customHeight="tru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20.1" hidden="false" customHeight="tru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20.1" hidden="false" customHeight="tru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20.1" hidden="false" customHeight="tru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20.1" hidden="false" customHeight="tru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20.1" hidden="false" customHeight="tru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20.1" hidden="false" customHeight="tru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20.1" hidden="false" customHeight="tru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20.1" hidden="false" customHeight="tru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20.1" hidden="false" customHeight="tru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20.1" hidden="false" customHeight="tru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20.1" hidden="false" customHeight="tru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20.1" hidden="false" customHeight="tru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20.1" hidden="false" customHeight="tru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20.1" hidden="false" customHeight="tru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20.1" hidden="false" customHeight="tru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20.1" hidden="false" customHeight="tru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20.1" hidden="false" customHeight="tru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20.1" hidden="false" customHeight="tru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20.1" hidden="false" customHeight="tru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20.1" hidden="false" customHeight="tru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20.1" hidden="false" customHeight="tru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20.1" hidden="false" customHeight="tru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20.1" hidden="false" customHeight="tru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20.1" hidden="false" customHeight="tru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20.1" hidden="false" customHeight="tru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20.1" hidden="false" customHeight="tru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20.1" hidden="false" customHeight="tru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20.1" hidden="false" customHeight="tru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20.1" hidden="false" customHeight="tru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</sheetData>
  <mergeCells count="46">
    <mergeCell ref="B2:Y2"/>
    <mergeCell ref="C6:G6"/>
    <mergeCell ref="I6:Y6"/>
    <mergeCell ref="C7:G7"/>
    <mergeCell ref="I7:Y7"/>
    <mergeCell ref="J8:Z8"/>
    <mergeCell ref="C9:G9"/>
    <mergeCell ref="I9:Y9"/>
    <mergeCell ref="J10:Z10"/>
    <mergeCell ref="C11:G11"/>
    <mergeCell ref="I11:Y11"/>
    <mergeCell ref="C12:G12"/>
    <mergeCell ref="I12:Y12"/>
    <mergeCell ref="C13:G13"/>
    <mergeCell ref="I13:Y13"/>
    <mergeCell ref="C14:G14"/>
    <mergeCell ref="I14:Y14"/>
    <mergeCell ref="B16:Y17"/>
    <mergeCell ref="H18:R18"/>
    <mergeCell ref="C21:Y22"/>
    <mergeCell ref="C25:Y25"/>
    <mergeCell ref="C29:Y29"/>
    <mergeCell ref="C30:Y30"/>
    <mergeCell ref="C31:Y31"/>
    <mergeCell ref="C32:Y32"/>
    <mergeCell ref="C33:Y33"/>
    <mergeCell ref="C34:Y34"/>
    <mergeCell ref="C37:Y37"/>
    <mergeCell ref="C40:Y41"/>
    <mergeCell ref="C42:Y42"/>
    <mergeCell ref="C43:Y45"/>
    <mergeCell ref="C46:Y46"/>
    <mergeCell ref="C47:Y48"/>
    <mergeCell ref="C49:Y50"/>
    <mergeCell ref="C51:Y51"/>
    <mergeCell ref="C54:Y55"/>
    <mergeCell ref="B58:Y58"/>
    <mergeCell ref="K60:P60"/>
    <mergeCell ref="Q60:Z60"/>
    <mergeCell ref="K61:P61"/>
    <mergeCell ref="Q61:Z61"/>
    <mergeCell ref="K62:P62"/>
    <mergeCell ref="Q62:Z62"/>
    <mergeCell ref="K63:P63"/>
    <mergeCell ref="Q63:Z63"/>
    <mergeCell ref="A65:Z65"/>
  </mergeCells>
  <printOptions headings="false" gridLines="false" gridLinesSet="true" horizontalCentered="false" verticalCentered="false"/>
  <pageMargins left="0.747916666666667" right="0.590277777777778" top="1.18125" bottom="0.984027777777778" header="0.511811023622047" footer="0.511811023622047"/>
  <pageSetup paperSize="9" scale="98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pageBreakPreview" topLeftCell="A4" colorId="64" zoomScale="80" zoomScaleNormal="100" zoomScalePageLayoutView="80" workbookViewId="0">
      <selection pane="topLeft" activeCell="C12" activeCellId="0" sqref="A12:G17"/>
    </sheetView>
  </sheetViews>
  <sheetFormatPr defaultColWidth="8.7100" defaultRowHeight="13.5" zeroHeight="false" outlineLevelRow="0" outlineLevelCol="0"/>
  <cols>
    <col min="1" max="1" width="5.0000" customWidth="1"/>
    <col min="2" max="2" width="5.0000" customWidth="1"/>
    <col min="3" max="3" width="5.0000" customWidth="1"/>
    <col min="4" max="4" width="5.0000" customWidth="1"/>
    <col min="5" max="5" width="5.0000" customWidth="1"/>
    <col min="6" max="6" width="5.0000" customWidth="1"/>
    <col min="7" max="7" width="5.0000" customWidth="1"/>
    <col min="8" max="8" width="5.0000" customWidth="1"/>
    <col min="9" max="9" width="5.0000" customWidth="1"/>
    <col min="10" max="10" width="5.0000" customWidth="1"/>
    <col min="11" max="11" width="5.0000" customWidth="1"/>
    <col min="12" max="12" width="5.0000" customWidth="1"/>
    <col min="13" max="13" width="5.0000" customWidth="1"/>
    <col min="14" max="14" width="5.0000" customWidth="1"/>
    <col min="15" max="15" width="6.1094" customWidth="1"/>
    <col min="16" max="16" width="22.1094" customWidth="1"/>
    <col min="17" max="17" width="16.8867" customWidth="1"/>
    <col min="18" max="18" width="17.1094" customWidth="1"/>
    <col min="19" max="19" width="5.0000" customWidth="1"/>
    <col min="20" max="20" width="5.0000" customWidth="1"/>
    <col min="21" max="21" width="13.6641" customWidth="1"/>
    <col min="22" max="22" width="5.0000" customWidth="1"/>
    <col min="23" max="23" width="5.0000" customWidth="1"/>
    <col min="24" max="24" width="5.0000" customWidth="1"/>
    <col min="25" max="25" width="5.0000" customWidth="1"/>
    <col min="26" max="26" width="5.0000" customWidth="1"/>
    <col min="27" max="27" width="5.0000" customWidth="1"/>
    <col min="28" max="28" width="5.0000" customWidth="1"/>
    <col min="29" max="29" width="5.0000" customWidth="1"/>
    <col min="30" max="30" width="5.0000" customWidth="1"/>
    <col min="31" max="31" width="5.0000" customWidth="1"/>
    <col min="32" max="32" width="5.0000" customWidth="1"/>
    <col min="33" max="33" width="5.0000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39.75" hidden="false" customHeight="true" outlineLevel="0" collapsed="false">
      <c r="A1" s="270" t="s">
        <v>300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310" t="s">
        <v>301</v>
      </c>
      <c r="Q1" s="310"/>
    </row>
    <row r="2" customFormat="false" ht="13.5" hidden="false" customHeight="true" outlineLevel="0" collapsed="false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310"/>
      <c r="Q2" s="310"/>
    </row>
    <row r="3" customFormat="false" ht="13.5" hidden="false" customHeight="true" outlineLevel="0" collapsed="false">
      <c r="A3" s="270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310"/>
      <c r="Q3" s="310"/>
    </row>
    <row r="4" customFormat="false" ht="13.5" hidden="false" customHeight="true" outlineLevel="0" collapsed="false">
      <c r="A4" s="270"/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310"/>
      <c r="Q4" s="310"/>
    </row>
    <row r="5" customFormat="false" ht="13.5" hidden="false" customHeight="true" outlineLevel="0" collapsed="false">
      <c r="A5" s="270"/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310"/>
      <c r="Q5" s="310"/>
    </row>
    <row r="6" customFormat="false" ht="35.1" hidden="false" customHeight="true" outlineLevel="0" collapsed="false">
      <c r="A6" s="286" t="s">
        <v>229</v>
      </c>
      <c r="B6" s="286"/>
      <c r="C6" s="286"/>
      <c r="D6" s="286"/>
      <c r="E6" s="286"/>
      <c r="F6" s="286"/>
      <c r="G6" s="286"/>
      <c r="H6" s="286"/>
      <c r="I6" s="286"/>
      <c r="J6" s="286"/>
      <c r="K6" s="286"/>
      <c r="L6" s="286"/>
      <c r="M6" s="286"/>
      <c r="N6" s="286"/>
      <c r="O6" s="286"/>
      <c r="P6" s="376" t="s">
        <v>230</v>
      </c>
      <c r="Q6" s="377" t="n">
        <f aca="false">'안전관리비 사용계획'!Q6</f>
        <v>10668849</v>
      </c>
    </row>
    <row r="7" customFormat="false" ht="35.1" hidden="false" customHeight="true" outlineLevel="0" collapsed="false">
      <c r="A7" s="378" t="s">
        <v>231</v>
      </c>
      <c r="B7" s="378"/>
      <c r="C7" s="378"/>
      <c r="D7" s="379" t="n">
        <f aca="false">기록지!B7</f>
        <v>0</v>
      </c>
      <c r="E7" s="379"/>
      <c r="F7" s="379"/>
      <c r="G7" s="379"/>
      <c r="H7" s="380" t="s">
        <v>232</v>
      </c>
      <c r="I7" s="381" t="s">
        <v>233</v>
      </c>
      <c r="J7" s="381"/>
      <c r="K7" s="381"/>
      <c r="L7" s="316" t="n">
        <f aca="false">Q6</f>
        <v>10668849</v>
      </c>
      <c r="M7" s="316"/>
      <c r="N7" s="316"/>
      <c r="O7" s="316"/>
      <c r="P7" s="382" t="s">
        <v>234</v>
      </c>
      <c r="Q7" s="377" t="n">
        <f aca="false">'안전관리비 사용계획'!Q7</f>
        <v>795940</v>
      </c>
    </row>
    <row r="8" customFormat="false" ht="35.1" hidden="false" customHeight="true" outlineLevel="0" collapsed="false">
      <c r="A8" s="383" t="s">
        <v>235</v>
      </c>
      <c r="B8" s="383"/>
      <c r="C8" s="383"/>
      <c r="D8" s="383"/>
      <c r="E8" s="383"/>
      <c r="F8" s="383"/>
      <c r="G8" s="383"/>
      <c r="H8" s="380"/>
      <c r="I8" s="384" t="s">
        <v>236</v>
      </c>
      <c r="J8" s="384"/>
      <c r="K8" s="384"/>
      <c r="L8" s="320" t="n">
        <f aca="false">Q7</f>
        <v>795940</v>
      </c>
      <c r="M8" s="320"/>
      <c r="N8" s="320"/>
      <c r="O8" s="320"/>
      <c r="P8" s="382" t="s">
        <v>302</v>
      </c>
      <c r="Q8" s="385" t="n">
        <v>37365527</v>
      </c>
    </row>
    <row r="9" customFormat="false" ht="35.1" hidden="false" customHeight="true" outlineLevel="0" collapsed="false">
      <c r="A9" s="383"/>
      <c r="B9" s="383"/>
      <c r="C9" s="383"/>
      <c r="D9" s="383"/>
      <c r="E9" s="383"/>
      <c r="F9" s="383"/>
      <c r="G9" s="383"/>
      <c r="H9" s="380"/>
      <c r="I9" s="386" t="s">
        <v>303</v>
      </c>
      <c r="J9" s="386"/>
      <c r="K9" s="386"/>
      <c r="L9" s="320" t="n">
        <f aca="false">Q8</f>
        <v>37365527</v>
      </c>
      <c r="M9" s="320"/>
      <c r="N9" s="320"/>
      <c r="O9" s="320"/>
      <c r="P9" s="382" t="s">
        <v>12</v>
      </c>
      <c r="Q9" s="377" t="n">
        <f aca="false">기록지!B12</f>
        <v>0</v>
      </c>
      <c r="R9" s="387" t="n">
        <f aca="false">(Q6+Q7+Q8)*0.8%-Q9</f>
        <v>390642.528</v>
      </c>
    </row>
    <row r="10" customFormat="false" ht="35.1" hidden="false" customHeight="true" outlineLevel="0" collapsed="false">
      <c r="A10" s="388" t="s">
        <v>304</v>
      </c>
      <c r="B10" s="388"/>
      <c r="C10" s="388"/>
      <c r="D10" s="389" t="n">
        <f aca="false">Q9</f>
        <v>0</v>
      </c>
      <c r="E10" s="389"/>
      <c r="F10" s="389"/>
      <c r="G10" s="389"/>
      <c r="H10" s="380"/>
      <c r="I10" s="386" t="s">
        <v>240</v>
      </c>
      <c r="J10" s="386"/>
      <c r="K10" s="386"/>
      <c r="L10" s="320" t="n">
        <f aca="false">P11-(L7+L8+L9)</f>
        <v>-48830316</v>
      </c>
      <c r="M10" s="320"/>
      <c r="N10" s="320"/>
      <c r="O10" s="320"/>
      <c r="P10" s="325" t="n">
        <f aca="false">P11-L11</f>
        <v>0</v>
      </c>
      <c r="Q10" s="326"/>
      <c r="U10" s="327"/>
    </row>
    <row r="11" customFormat="false" ht="35.1" hidden="false" customHeight="true" outlineLevel="0" collapsed="false">
      <c r="A11" s="390" t="s">
        <v>241</v>
      </c>
      <c r="B11" s="390"/>
      <c r="C11" s="390"/>
      <c r="D11" s="391" t="s">
        <v>305</v>
      </c>
      <c r="E11" s="391"/>
      <c r="F11" s="391"/>
      <c r="G11" s="391"/>
      <c r="H11" s="380"/>
      <c r="I11" s="392" t="s">
        <v>243</v>
      </c>
      <c r="J11" s="392"/>
      <c r="K11" s="392"/>
      <c r="L11" s="331" t="n">
        <f aca="false">L7+L8+L9+L10</f>
        <v>0</v>
      </c>
      <c r="M11" s="331"/>
      <c r="N11" s="331"/>
      <c r="O11" s="331"/>
      <c r="P11" s="332" t="n">
        <f aca="false">기록지!B13</f>
        <v>0</v>
      </c>
      <c r="Q11" s="333" t="n">
        <f aca="false">P11-L7-L8-L9</f>
        <v>-48830316</v>
      </c>
    </row>
    <row r="12" customFormat="false" ht="35.1" hidden="false" customHeight="true" outlineLevel="0" collapsed="false">
      <c r="A12" s="286"/>
      <c r="B12" s="286"/>
      <c r="C12" s="286"/>
      <c r="D12" s="286"/>
      <c r="E12" s="286"/>
      <c r="F12" s="286"/>
      <c r="G12" s="286"/>
      <c r="H12" s="286"/>
      <c r="I12" s="286"/>
      <c r="J12" s="286"/>
      <c r="K12" s="286"/>
      <c r="L12" s="286"/>
      <c r="M12" s="286"/>
      <c r="N12" s="286"/>
      <c r="O12" s="286"/>
      <c r="Q12" s="285" t="s">
        <v>25</v>
      </c>
      <c r="U12" s="327"/>
    </row>
    <row r="13" customFormat="false" ht="35.1" hidden="false" customHeight="true" outlineLevel="0" collapsed="false">
      <c r="A13" s="286" t="s">
        <v>244</v>
      </c>
      <c r="B13" s="286"/>
      <c r="C13" s="286"/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</row>
    <row r="14" customFormat="false" ht="35.1" hidden="false" customHeight="true" outlineLevel="0" collapsed="false">
      <c r="A14" s="290" t="s">
        <v>245</v>
      </c>
      <c r="B14" s="290"/>
      <c r="C14" s="290"/>
      <c r="D14" s="290"/>
      <c r="E14" s="290"/>
      <c r="F14" s="290"/>
      <c r="G14" s="290"/>
      <c r="H14" s="291" t="s">
        <v>246</v>
      </c>
      <c r="I14" s="291"/>
      <c r="J14" s="291"/>
      <c r="K14" s="291"/>
      <c r="L14" s="291" t="s">
        <v>247</v>
      </c>
      <c r="M14" s="291"/>
      <c r="N14" s="334" t="s">
        <v>248</v>
      </c>
      <c r="O14" s="334"/>
    </row>
    <row r="15" customFormat="false" ht="35.1" hidden="false" customHeight="true" outlineLevel="0" collapsed="false">
      <c r="A15" s="342" t="s">
        <v>306</v>
      </c>
      <c r="B15" s="342"/>
      <c r="C15" s="342"/>
      <c r="D15" s="342"/>
      <c r="E15" s="342"/>
      <c r="F15" s="342"/>
      <c r="G15" s="342"/>
      <c r="H15" s="393" t="n">
        <v>1000000</v>
      </c>
      <c r="I15" s="393"/>
      <c r="J15" s="393"/>
      <c r="K15" s="393"/>
      <c r="L15" s="338" t="n">
        <f aca="false">H15/H22</f>
        <v>0.625</v>
      </c>
      <c r="M15" s="338"/>
      <c r="N15" s="339"/>
      <c r="O15" s="339"/>
      <c r="P15" s="340" t="n">
        <f aca="false">D10*L15</f>
        <v>0</v>
      </c>
      <c r="Q15" s="394"/>
    </row>
    <row r="16" customFormat="false" ht="35.1" hidden="false" customHeight="true" outlineLevel="0" collapsed="false">
      <c r="A16" s="342" t="s">
        <v>307</v>
      </c>
      <c r="B16" s="342"/>
      <c r="C16" s="342"/>
      <c r="D16" s="342"/>
      <c r="E16" s="342"/>
      <c r="F16" s="342"/>
      <c r="G16" s="342"/>
      <c r="H16" s="393"/>
      <c r="I16" s="393"/>
      <c r="J16" s="393"/>
      <c r="K16" s="393"/>
      <c r="L16" s="338"/>
      <c r="M16" s="338"/>
      <c r="N16" s="339"/>
      <c r="O16" s="339"/>
      <c r="P16" s="340" t="n">
        <f aca="false">D10*L16</f>
        <v>0</v>
      </c>
      <c r="Q16" s="394"/>
    </row>
    <row r="17" customFormat="false" ht="35.1" hidden="false" customHeight="true" outlineLevel="0" collapsed="false">
      <c r="A17" s="342" t="s">
        <v>308</v>
      </c>
      <c r="B17" s="342"/>
      <c r="C17" s="342"/>
      <c r="D17" s="342"/>
      <c r="E17" s="342"/>
      <c r="F17" s="342"/>
      <c r="G17" s="342"/>
      <c r="H17" s="393"/>
      <c r="I17" s="393"/>
      <c r="J17" s="393"/>
      <c r="K17" s="393"/>
      <c r="L17" s="338"/>
      <c r="M17" s="338"/>
      <c r="N17" s="339"/>
      <c r="O17" s="339"/>
      <c r="P17" s="340" t="n">
        <f aca="false">D10*L17</f>
        <v>0</v>
      </c>
      <c r="Q17" s="394"/>
    </row>
    <row r="18" customFormat="false" ht="35.1" hidden="false" customHeight="true" outlineLevel="0" collapsed="false">
      <c r="A18" s="342" t="s">
        <v>309</v>
      </c>
      <c r="B18" s="342"/>
      <c r="C18" s="342"/>
      <c r="D18" s="342"/>
      <c r="E18" s="342"/>
      <c r="F18" s="342"/>
      <c r="G18" s="342"/>
      <c r="H18" s="393"/>
      <c r="I18" s="393"/>
      <c r="J18" s="393"/>
      <c r="K18" s="393"/>
      <c r="L18" s="338"/>
      <c r="M18" s="338"/>
      <c r="N18" s="339"/>
      <c r="O18" s="339"/>
      <c r="P18" s="340" t="n">
        <f aca="false">D10*L18</f>
        <v>0</v>
      </c>
      <c r="Q18" s="394"/>
    </row>
    <row r="19" customFormat="false" ht="35.1" hidden="false" customHeight="true" outlineLevel="0" collapsed="false">
      <c r="A19" s="342" t="s">
        <v>310</v>
      </c>
      <c r="B19" s="342"/>
      <c r="C19" s="342"/>
      <c r="D19" s="342"/>
      <c r="E19" s="342"/>
      <c r="F19" s="342"/>
      <c r="G19" s="342"/>
      <c r="H19" s="393" t="n">
        <v>600000</v>
      </c>
      <c r="I19" s="393"/>
      <c r="J19" s="393"/>
      <c r="K19" s="393"/>
      <c r="L19" s="338" t="n">
        <f aca="false">H19/H22</f>
        <v>0.375</v>
      </c>
      <c r="M19" s="338"/>
      <c r="N19" s="339"/>
      <c r="O19" s="339"/>
      <c r="P19" s="340" t="n">
        <f aca="false">D10*L19</f>
        <v>0</v>
      </c>
      <c r="Q19" s="394"/>
    </row>
    <row r="20" customFormat="false" ht="35.1" hidden="false" customHeight="true" outlineLevel="0" collapsed="false">
      <c r="A20" s="342" t="s">
        <v>311</v>
      </c>
      <c r="B20" s="342"/>
      <c r="C20" s="342"/>
      <c r="D20" s="342"/>
      <c r="E20" s="342"/>
      <c r="F20" s="342"/>
      <c r="G20" s="342"/>
      <c r="H20" s="393"/>
      <c r="I20" s="393"/>
      <c r="J20" s="393"/>
      <c r="K20" s="393"/>
      <c r="L20" s="338"/>
      <c r="M20" s="338"/>
      <c r="N20" s="339"/>
      <c r="O20" s="339"/>
      <c r="P20" s="340" t="n">
        <f aca="false">D10*L20</f>
        <v>0</v>
      </c>
      <c r="Q20" s="394"/>
    </row>
    <row r="21" customFormat="false" ht="35.1" hidden="false" customHeight="true" outlineLevel="0" collapsed="false">
      <c r="A21" s="343" t="s">
        <v>312</v>
      </c>
      <c r="B21" s="343"/>
      <c r="C21" s="343"/>
      <c r="D21" s="343"/>
      <c r="E21" s="343"/>
      <c r="F21" s="343"/>
      <c r="G21" s="343"/>
      <c r="H21" s="395"/>
      <c r="I21" s="395"/>
      <c r="J21" s="395"/>
      <c r="K21" s="395"/>
      <c r="L21" s="345"/>
      <c r="M21" s="345"/>
      <c r="N21" s="346"/>
      <c r="O21" s="346"/>
      <c r="P21" s="396" t="n">
        <f aca="false">D10*L21</f>
        <v>0</v>
      </c>
      <c r="Q21" s="394"/>
    </row>
    <row r="22" customFormat="false" ht="35.1" hidden="false" customHeight="true" outlineLevel="0" collapsed="false">
      <c r="A22" s="347" t="s">
        <v>259</v>
      </c>
      <c r="B22" s="347"/>
      <c r="C22" s="347"/>
      <c r="D22" s="347"/>
      <c r="E22" s="347"/>
      <c r="F22" s="347"/>
      <c r="G22" s="347"/>
      <c r="H22" s="397" t="n">
        <f aca="false">SUM(H15:K21)</f>
        <v>1600000</v>
      </c>
      <c r="I22" s="397"/>
      <c r="J22" s="397"/>
      <c r="K22" s="397"/>
      <c r="L22" s="349" t="n">
        <f aca="false">SUM(L15:M21)</f>
        <v>1</v>
      </c>
      <c r="M22" s="349"/>
      <c r="N22" s="350"/>
      <c r="O22" s="350"/>
      <c r="P22" s="351" t="n">
        <f aca="false">H22-D10</f>
        <v>1600000</v>
      </c>
    </row>
    <row r="23" customFormat="false" ht="50.1" hidden="false" customHeight="true" outlineLevel="0" collapsed="false">
      <c r="A23" s="286"/>
      <c r="B23" s="286"/>
      <c r="C23" s="286"/>
      <c r="D23" s="286"/>
      <c r="E23" s="286"/>
      <c r="F23" s="286"/>
      <c r="G23" s="286"/>
      <c r="H23" s="352"/>
      <c r="I23" s="352"/>
      <c r="J23" s="352"/>
      <c r="K23" s="352"/>
      <c r="L23" s="286"/>
      <c r="M23" s="286"/>
      <c r="N23" s="286"/>
      <c r="O23" s="286"/>
    </row>
    <row r="24" customFormat="false" ht="50.1" hidden="false" customHeight="true" outlineLevel="0" collapsed="false">
      <c r="A24" s="286"/>
      <c r="B24" s="286"/>
      <c r="C24" s="286"/>
      <c r="D24" s="286"/>
      <c r="E24" s="286"/>
      <c r="F24" s="286"/>
      <c r="G24" s="286"/>
      <c r="H24" s="286"/>
      <c r="I24" s="286"/>
      <c r="J24" s="286"/>
      <c r="K24" s="286"/>
      <c r="L24" s="286"/>
      <c r="M24" s="286"/>
      <c r="N24" s="286"/>
      <c r="O24" s="286"/>
    </row>
    <row r="25" customFormat="false" ht="50.1" hidden="false" customHeight="true" outlineLevel="0" collapsed="false">
      <c r="A25" s="286"/>
      <c r="B25" s="286"/>
      <c r="C25" s="286"/>
      <c r="D25" s="286"/>
      <c r="E25" s="286"/>
      <c r="F25" s="286"/>
      <c r="G25" s="286"/>
      <c r="H25" s="286"/>
      <c r="I25" s="286"/>
      <c r="J25" s="286"/>
      <c r="K25" s="286"/>
      <c r="L25" s="286"/>
      <c r="M25" s="286"/>
      <c r="N25" s="286"/>
      <c r="O25" s="286"/>
    </row>
    <row r="26" customFormat="false" ht="50.1" hidden="false" customHeight="true" outlineLevel="0" collapsed="false">
      <c r="A26" s="286"/>
      <c r="B26" s="286"/>
      <c r="C26" s="286"/>
      <c r="D26" s="286"/>
      <c r="E26" s="286"/>
      <c r="F26" s="286"/>
      <c r="G26" s="286"/>
      <c r="H26" s="286"/>
      <c r="I26" s="286"/>
      <c r="J26" s="286"/>
      <c r="K26" s="286"/>
      <c r="L26" s="286"/>
      <c r="M26" s="286"/>
      <c r="N26" s="286"/>
      <c r="O26" s="286"/>
    </row>
    <row r="27" customFormat="false" ht="50.1" hidden="false" customHeight="true" outlineLevel="0" collapsed="false">
      <c r="A27" s="286"/>
      <c r="B27" s="286"/>
      <c r="C27" s="286"/>
      <c r="D27" s="286"/>
      <c r="E27" s="286"/>
      <c r="F27" s="286"/>
      <c r="G27" s="286"/>
      <c r="H27" s="286"/>
      <c r="I27" s="286"/>
      <c r="J27" s="286"/>
      <c r="K27" s="286"/>
      <c r="L27" s="286"/>
      <c r="M27" s="286"/>
      <c r="N27" s="286"/>
      <c r="O27" s="286"/>
    </row>
    <row r="28" customFormat="false" ht="50.1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86"/>
      <c r="L28" s="286"/>
      <c r="M28" s="286"/>
      <c r="N28" s="286"/>
      <c r="O28" s="286"/>
    </row>
    <row r="29" customFormat="false" ht="13.5" hidden="false" customHeight="false" outlineLevel="0" collapsed="false">
      <c r="A29" s="286"/>
      <c r="B29" s="286"/>
      <c r="C29" s="286"/>
      <c r="D29" s="286"/>
      <c r="E29" s="286"/>
      <c r="F29" s="286"/>
      <c r="G29" s="286"/>
      <c r="H29" s="286"/>
      <c r="I29" s="286"/>
      <c r="J29" s="286"/>
      <c r="K29" s="286"/>
      <c r="L29" s="286"/>
      <c r="M29" s="286"/>
      <c r="N29" s="286"/>
      <c r="O29" s="286"/>
    </row>
    <row r="30" customFormat="false" ht="13.5" hidden="false" customHeight="false" outlineLevel="0" collapsed="false">
      <c r="A30" s="286"/>
      <c r="B30" s="286"/>
      <c r="C30" s="286"/>
      <c r="D30" s="286"/>
      <c r="E30" s="286"/>
      <c r="F30" s="286"/>
      <c r="G30" s="286"/>
      <c r="H30" s="286"/>
      <c r="I30" s="286"/>
      <c r="J30" s="286"/>
      <c r="K30" s="286"/>
      <c r="L30" s="286"/>
      <c r="M30" s="286"/>
      <c r="N30" s="286"/>
      <c r="O30" s="286"/>
    </row>
    <row r="31" customFormat="false" ht="13.5" hidden="false" customHeight="false" outlineLevel="0" collapsed="false">
      <c r="A31" s="286"/>
      <c r="B31" s="286"/>
      <c r="C31" s="286"/>
      <c r="D31" s="286"/>
      <c r="E31" s="286"/>
      <c r="F31" s="286"/>
      <c r="G31" s="286"/>
      <c r="H31" s="286"/>
      <c r="I31" s="286"/>
      <c r="J31" s="286"/>
      <c r="K31" s="286"/>
      <c r="L31" s="286"/>
      <c r="M31" s="286"/>
      <c r="N31" s="286"/>
      <c r="O31" s="286"/>
    </row>
    <row r="32" customFormat="false" ht="14.25" hidden="false" customHeight="true" outlineLevel="0" collapsed="false">
      <c r="A32" s="286"/>
      <c r="B32" s="286"/>
      <c r="C32" s="286"/>
      <c r="D32" s="286"/>
      <c r="E32" s="286"/>
      <c r="F32" s="286"/>
      <c r="G32" s="286"/>
      <c r="H32" s="286"/>
      <c r="I32" s="286"/>
      <c r="J32" s="286"/>
      <c r="K32" s="286"/>
      <c r="L32" s="286"/>
      <c r="M32" s="286"/>
      <c r="N32" s="286"/>
      <c r="O32" s="286"/>
    </row>
    <row r="33" customFormat="false" ht="13.5" hidden="false" customHeight="true" outlineLevel="0" collapsed="false">
      <c r="A33" s="286"/>
      <c r="B33" s="286"/>
      <c r="C33" s="286"/>
      <c r="D33" s="286"/>
      <c r="E33" s="286"/>
      <c r="F33" s="286"/>
      <c r="G33" s="286"/>
      <c r="H33" s="286"/>
      <c r="I33" s="286"/>
      <c r="J33" s="286"/>
      <c r="K33" s="286"/>
      <c r="L33" s="286"/>
      <c r="M33" s="286"/>
      <c r="N33" s="286"/>
      <c r="O33" s="286"/>
    </row>
    <row r="34" customFormat="false" ht="13.5" hidden="false" customHeight="true" outlineLevel="0" collapsed="false">
      <c r="A34" s="286"/>
      <c r="B34" s="286"/>
      <c r="C34" s="286"/>
      <c r="D34" s="286"/>
      <c r="E34" s="286"/>
      <c r="F34" s="286"/>
      <c r="G34" s="286"/>
      <c r="H34" s="286"/>
      <c r="I34" s="286"/>
      <c r="J34" s="286"/>
      <c r="K34" s="286"/>
      <c r="L34" s="286"/>
      <c r="M34" s="286"/>
      <c r="N34" s="286"/>
      <c r="O34" s="286"/>
    </row>
    <row r="35" customFormat="false" ht="13.5" hidden="false" customHeight="true" outlineLevel="0" collapsed="false">
      <c r="A35" s="286"/>
      <c r="B35" s="286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</row>
    <row r="36" customFormat="false" ht="13.5" hidden="false" customHeight="true" outlineLevel="0" collapsed="false">
      <c r="A36" s="286"/>
      <c r="B36" s="286"/>
      <c r="C36" s="286"/>
      <c r="D36" s="286"/>
      <c r="E36" s="286"/>
      <c r="F36" s="286"/>
      <c r="G36" s="286"/>
      <c r="H36" s="286"/>
      <c r="I36" s="286"/>
      <c r="J36" s="286"/>
      <c r="K36" s="286"/>
      <c r="L36" s="286"/>
      <c r="M36" s="286"/>
      <c r="N36" s="286"/>
      <c r="O36" s="286"/>
    </row>
    <row r="37" customFormat="false" ht="13.5" hidden="false" customHeight="true" outlineLevel="0" collapsed="false">
      <c r="A37" s="286"/>
      <c r="B37" s="286"/>
      <c r="C37" s="286"/>
      <c r="D37" s="286"/>
      <c r="E37" s="286"/>
      <c r="F37" s="286"/>
      <c r="G37" s="286"/>
      <c r="H37" s="286"/>
      <c r="I37" s="286"/>
      <c r="J37" s="286"/>
      <c r="K37" s="286"/>
      <c r="L37" s="286"/>
      <c r="M37" s="286"/>
      <c r="N37" s="286"/>
      <c r="O37" s="286"/>
    </row>
    <row r="38" customFormat="false" ht="13.5" hidden="false" customHeight="true" outlineLevel="0" collapsed="false">
      <c r="A38" s="286"/>
      <c r="B38" s="286"/>
      <c r="C38" s="286"/>
      <c r="D38" s="286"/>
      <c r="E38" s="286"/>
      <c r="F38" s="286"/>
      <c r="G38" s="286"/>
      <c r="H38" s="286"/>
      <c r="I38" s="286"/>
      <c r="J38" s="286"/>
      <c r="K38" s="286"/>
      <c r="L38" s="286"/>
      <c r="M38" s="286"/>
      <c r="N38" s="286"/>
      <c r="O38" s="286"/>
    </row>
    <row r="39" customFormat="false" ht="13.5" hidden="false" customHeight="false" outlineLevel="0" collapsed="false">
      <c r="A39" s="286"/>
      <c r="B39" s="286"/>
      <c r="C39" s="286"/>
      <c r="D39" s="286"/>
      <c r="E39" s="286"/>
      <c r="F39" s="286"/>
      <c r="G39" s="286"/>
      <c r="H39" s="286"/>
      <c r="I39" s="286"/>
      <c r="J39" s="286"/>
      <c r="K39" s="286"/>
      <c r="L39" s="286"/>
      <c r="M39" s="286"/>
      <c r="N39" s="286"/>
      <c r="O39" s="286"/>
    </row>
    <row r="40" customFormat="false" ht="13.5" hidden="false" customHeight="false" outlineLevel="0" collapsed="false">
      <c r="A40" s="286"/>
      <c r="B40" s="286"/>
      <c r="C40" s="286"/>
      <c r="D40" s="286"/>
      <c r="E40" s="286"/>
      <c r="F40" s="286"/>
      <c r="G40" s="286"/>
      <c r="H40" s="286"/>
      <c r="I40" s="286"/>
      <c r="J40" s="286"/>
      <c r="K40" s="286"/>
      <c r="L40" s="286"/>
      <c r="M40" s="286"/>
      <c r="N40" s="286"/>
      <c r="O40" s="286"/>
    </row>
    <row r="41" customFormat="false" ht="13.5" hidden="false" customHeight="false" outlineLevel="0" collapsed="false">
      <c r="A41" s="286"/>
      <c r="B41" s="286"/>
      <c r="C41" s="286"/>
      <c r="D41" s="286"/>
      <c r="E41" s="286"/>
      <c r="F41" s="286"/>
      <c r="G41" s="286"/>
      <c r="H41" s="286"/>
      <c r="I41" s="286"/>
      <c r="J41" s="286"/>
      <c r="K41" s="286"/>
      <c r="L41" s="286"/>
      <c r="M41" s="286"/>
      <c r="N41" s="286"/>
      <c r="O41" s="286"/>
    </row>
    <row r="42" customFormat="false" ht="13.5" hidden="false" customHeight="false" outlineLevel="0" collapsed="false">
      <c r="A42" s="286"/>
      <c r="B42" s="286"/>
      <c r="C42" s="286"/>
      <c r="D42" s="286"/>
      <c r="E42" s="286"/>
      <c r="F42" s="286"/>
      <c r="G42" s="286"/>
      <c r="H42" s="286"/>
      <c r="I42" s="286"/>
      <c r="J42" s="286"/>
      <c r="K42" s="286"/>
      <c r="L42" s="286"/>
      <c r="M42" s="286"/>
      <c r="N42" s="286"/>
      <c r="O42" s="286"/>
    </row>
    <row r="43" customFormat="false" ht="13.5" hidden="false" customHeight="false" outlineLevel="0" collapsed="false">
      <c r="A43" s="286"/>
      <c r="B43" s="286"/>
      <c r="C43" s="286"/>
      <c r="D43" s="286"/>
      <c r="E43" s="286"/>
      <c r="F43" s="286"/>
      <c r="G43" s="286"/>
      <c r="H43" s="286"/>
      <c r="I43" s="286"/>
      <c r="J43" s="286"/>
      <c r="K43" s="286"/>
      <c r="L43" s="286"/>
      <c r="M43" s="286"/>
      <c r="N43" s="286"/>
      <c r="O43" s="286"/>
    </row>
    <row r="44" customFormat="false" ht="13.5" hidden="false" customHeight="false" outlineLevel="0" collapsed="false">
      <c r="A44" s="286"/>
      <c r="B44" s="286"/>
      <c r="C44" s="286"/>
      <c r="D44" s="286"/>
      <c r="E44" s="286"/>
      <c r="F44" s="286"/>
      <c r="G44" s="286"/>
      <c r="H44" s="286"/>
      <c r="I44" s="286"/>
      <c r="J44" s="286"/>
      <c r="K44" s="286"/>
      <c r="L44" s="286"/>
      <c r="M44" s="286"/>
      <c r="N44" s="286"/>
      <c r="O44" s="286"/>
    </row>
    <row r="45" customFormat="false" ht="13.5" hidden="false" customHeight="false" outlineLevel="0" collapsed="false">
      <c r="A45" s="286"/>
      <c r="B45" s="286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</row>
    <row r="46" customFormat="false" ht="13.5" hidden="false" customHeight="false" outlineLevel="0" collapsed="false">
      <c r="A46" s="286"/>
      <c r="B46" s="286"/>
      <c r="C46" s="286"/>
      <c r="D46" s="286"/>
      <c r="E46" s="286"/>
      <c r="F46" s="286"/>
      <c r="G46" s="286"/>
      <c r="H46" s="286"/>
      <c r="I46" s="286"/>
      <c r="J46" s="286"/>
      <c r="K46" s="286"/>
      <c r="L46" s="286"/>
      <c r="M46" s="286"/>
      <c r="N46" s="286"/>
      <c r="O46" s="286"/>
    </row>
    <row r="47" customFormat="false" ht="13.5" hidden="false" customHeight="false" outlineLevel="0" collapsed="false">
      <c r="A47" s="286"/>
      <c r="B47" s="286"/>
      <c r="C47" s="286"/>
      <c r="D47" s="286"/>
      <c r="E47" s="286"/>
      <c r="F47" s="286"/>
      <c r="G47" s="286"/>
      <c r="H47" s="286"/>
      <c r="I47" s="286"/>
      <c r="J47" s="286"/>
      <c r="K47" s="286"/>
      <c r="L47" s="286"/>
      <c r="M47" s="286"/>
      <c r="N47" s="286"/>
      <c r="O47" s="286"/>
    </row>
    <row r="48" customFormat="false" ht="13.5" hidden="false" customHeight="false" outlineLevel="0" collapsed="false">
      <c r="A48" s="286"/>
      <c r="B48" s="286"/>
      <c r="C48" s="286"/>
      <c r="D48" s="286"/>
      <c r="E48" s="286"/>
      <c r="F48" s="286"/>
      <c r="G48" s="286"/>
      <c r="H48" s="286"/>
      <c r="I48" s="286"/>
      <c r="J48" s="286"/>
      <c r="K48" s="286"/>
      <c r="L48" s="286"/>
      <c r="M48" s="286"/>
      <c r="N48" s="286"/>
      <c r="O48" s="286"/>
    </row>
    <row r="49" customFormat="false" ht="13.5" hidden="false" customHeight="false" outlineLevel="0" collapsed="false">
      <c r="A49" s="286"/>
      <c r="B49" s="286"/>
      <c r="C49" s="286"/>
      <c r="D49" s="286"/>
      <c r="E49" s="286"/>
      <c r="F49" s="286"/>
      <c r="G49" s="286"/>
      <c r="H49" s="286"/>
      <c r="I49" s="286"/>
      <c r="J49" s="286"/>
      <c r="K49" s="286"/>
      <c r="L49" s="286"/>
      <c r="M49" s="286"/>
      <c r="N49" s="286"/>
      <c r="O49" s="286"/>
    </row>
    <row r="50" customFormat="false" ht="13.5" hidden="false" customHeight="false" outlineLevel="0" collapsed="false">
      <c r="A50" s="286"/>
      <c r="B50" s="286"/>
      <c r="C50" s="286"/>
      <c r="D50" s="286"/>
      <c r="E50" s="286"/>
      <c r="F50" s="286"/>
      <c r="G50" s="286"/>
      <c r="H50" s="286"/>
      <c r="I50" s="286"/>
      <c r="J50" s="286"/>
      <c r="K50" s="286"/>
      <c r="L50" s="286"/>
      <c r="M50" s="286"/>
      <c r="N50" s="286"/>
      <c r="O50" s="286"/>
    </row>
    <row r="51" customFormat="false" ht="13.5" hidden="false" customHeight="false" outlineLevel="0" collapsed="false">
      <c r="A51" s="286"/>
      <c r="B51" s="286"/>
      <c r="C51" s="286"/>
      <c r="D51" s="286"/>
      <c r="E51" s="286"/>
      <c r="F51" s="286"/>
      <c r="G51" s="286"/>
      <c r="H51" s="286"/>
      <c r="I51" s="286"/>
      <c r="J51" s="286"/>
      <c r="K51" s="286"/>
      <c r="L51" s="286"/>
      <c r="M51" s="286"/>
      <c r="N51" s="286"/>
      <c r="O51" s="286"/>
    </row>
  </sheetData>
  <mergeCells count="57">
    <mergeCell ref="A1:O5"/>
    <mergeCell ref="P1:Q5"/>
    <mergeCell ref="A7:C7"/>
    <mergeCell ref="D7:G7"/>
    <mergeCell ref="H7:H11"/>
    <mergeCell ref="I7:K7"/>
    <mergeCell ref="L7:O7"/>
    <mergeCell ref="A8:G9"/>
    <mergeCell ref="I8:K8"/>
    <mergeCell ref="L8:O8"/>
    <mergeCell ref="I9:K9"/>
    <mergeCell ref="L9:O9"/>
    <mergeCell ref="A10:C10"/>
    <mergeCell ref="D10:G10"/>
    <mergeCell ref="I10:K10"/>
    <mergeCell ref="L10:O10"/>
    <mergeCell ref="A11:C11"/>
    <mergeCell ref="D11:G11"/>
    <mergeCell ref="I11:K11"/>
    <mergeCell ref="L11:O11"/>
    <mergeCell ref="A14:G14"/>
    <mergeCell ref="H14:K14"/>
    <mergeCell ref="L14:M14"/>
    <mergeCell ref="N14:O14"/>
    <mergeCell ref="A15:G15"/>
    <mergeCell ref="H15:K15"/>
    <mergeCell ref="L15:M15"/>
    <mergeCell ref="N15:O15"/>
    <mergeCell ref="A16:G16"/>
    <mergeCell ref="H16:K16"/>
    <mergeCell ref="L16:M16"/>
    <mergeCell ref="N16:O16"/>
    <mergeCell ref="A17:G17"/>
    <mergeCell ref="H17:K17"/>
    <mergeCell ref="L17:M17"/>
    <mergeCell ref="N17:O17"/>
    <mergeCell ref="A18:G18"/>
    <mergeCell ref="H18:K18"/>
    <mergeCell ref="L18:M18"/>
    <mergeCell ref="N18:O18"/>
    <mergeCell ref="A19:G19"/>
    <mergeCell ref="H19:K19"/>
    <mergeCell ref="L19:M19"/>
    <mergeCell ref="N19:O19"/>
    <mergeCell ref="A20:G20"/>
    <mergeCell ref="H20:K20"/>
    <mergeCell ref="L20:M20"/>
    <mergeCell ref="N20:O20"/>
    <mergeCell ref="A21:G21"/>
    <mergeCell ref="H21:K21"/>
    <mergeCell ref="L21:M21"/>
    <mergeCell ref="N21:O21"/>
    <mergeCell ref="A22:G22"/>
    <mergeCell ref="H22:K22"/>
    <mergeCell ref="L22:M22"/>
    <mergeCell ref="N22:O22"/>
    <mergeCell ref="H23:K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colBreaks count="1" manualBreakCount="1">
    <brk id="15" man="true" max="65535" min="0"/>
  </col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selection pane="topLeft" activeCell="N19" activeCellId="0" sqref="N19"/>
    </sheetView>
  </sheetViews>
  <sheetFormatPr defaultColWidth="2.7773" defaultRowHeight="20.1" zeroHeight="false" outlineLevelRow="0" outlineLevelCol="0"/>
  <cols>
    <col min="1" max="1" width="2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4414" customWidth="1"/>
    <col min="8" max="8" width="2.0000" customWidth="1"/>
    <col min="9" max="9" width="6.1094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3.4414" customWidth="1"/>
    <col min="27" max="27" width="6.0000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7.25" hidden="false" customHeight="true" outlineLevel="0" collapsed="false">
      <c r="A1" s="103"/>
      <c r="B1" s="104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6"/>
    </row>
    <row r="2" customFormat="false" ht="33" hidden="false" customHeight="true" outlineLevel="0" collapsed="false">
      <c r="A2" s="107" t="s">
        <v>313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</row>
    <row r="3" customFormat="false" ht="16.5" hidden="false" customHeight="true" outlineLevel="0" collapsed="false">
      <c r="A3" s="111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21"/>
    </row>
    <row r="4" customFormat="false" ht="16.5" hidden="false" customHeight="true" outlineLevel="0" collapsed="false">
      <c r="A4" s="111"/>
      <c r="B4" s="119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21"/>
    </row>
    <row r="5" s="126" customFormat="true" ht="33" hidden="false" customHeight="true" outlineLevel="0" collapsed="false">
      <c r="A5" s="178"/>
      <c r="B5" s="117" t="s">
        <v>111</v>
      </c>
      <c r="C5" s="604" t="s">
        <v>68</v>
      </c>
      <c r="D5" s="604"/>
      <c r="E5" s="604"/>
      <c r="F5" s="604"/>
      <c r="G5" s="604"/>
      <c r="H5" s="114" t="s">
        <v>112</v>
      </c>
      <c r="I5" s="226" t="n">
        <f aca="false">착공계!F7</f>
        <v>0</v>
      </c>
      <c r="J5" s="226"/>
      <c r="K5" s="226"/>
      <c r="L5" s="226"/>
      <c r="M5" s="226"/>
      <c r="N5" s="226"/>
      <c r="O5" s="226"/>
      <c r="P5" s="226"/>
      <c r="Q5" s="226"/>
      <c r="R5" s="226"/>
      <c r="S5" s="226"/>
      <c r="T5" s="226"/>
      <c r="U5" s="226"/>
      <c r="V5" s="226"/>
      <c r="W5" s="226"/>
      <c r="X5" s="226"/>
      <c r="Y5" s="226"/>
      <c r="Z5" s="227"/>
    </row>
    <row r="6" s="126" customFormat="true" ht="27" hidden="false" customHeight="true" outlineLevel="0" collapsed="false">
      <c r="A6" s="178"/>
      <c r="B6" s="117" t="s">
        <v>113</v>
      </c>
      <c r="C6" s="604" t="s">
        <v>70</v>
      </c>
      <c r="D6" s="604"/>
      <c r="E6" s="604"/>
      <c r="F6" s="604"/>
      <c r="G6" s="604"/>
      <c r="H6" s="114" t="s">
        <v>112</v>
      </c>
      <c r="I6" s="229" t="e">
        <f aca="false">"일금"&amp;#NAME!(기록지!B9,1)&amp;"원정("&amp;TEXT(기록지!B9,"\#,##0--")&amp;" )"</f>
        <v>#NAME?</v>
      </c>
      <c r="J6" s="229"/>
      <c r="K6" s="229"/>
      <c r="L6" s="229"/>
      <c r="M6" s="229"/>
      <c r="N6" s="229"/>
      <c r="O6" s="229"/>
      <c r="P6" s="229"/>
      <c r="Q6" s="229"/>
      <c r="R6" s="229"/>
      <c r="S6" s="229"/>
      <c r="T6" s="229"/>
      <c r="U6" s="229"/>
      <c r="V6" s="229"/>
      <c r="W6" s="229"/>
      <c r="X6" s="229"/>
      <c r="Y6" s="229"/>
      <c r="Z6" s="230"/>
      <c r="AA6" s="231"/>
      <c r="AB6" s="231"/>
      <c r="AC6" s="231"/>
    </row>
    <row r="7" s="126" customFormat="true" ht="27" hidden="true" customHeight="true" outlineLevel="0" collapsed="false">
      <c r="A7" s="178"/>
      <c r="B7" s="117"/>
      <c r="C7" s="604"/>
      <c r="D7" s="604"/>
      <c r="E7" s="604"/>
      <c r="F7" s="604"/>
      <c r="G7" s="604"/>
      <c r="H7" s="114"/>
      <c r="I7" s="114"/>
      <c r="J7" s="229"/>
      <c r="K7" s="229"/>
      <c r="L7" s="229"/>
      <c r="M7" s="229"/>
      <c r="N7" s="229"/>
      <c r="O7" s="229"/>
      <c r="P7" s="229"/>
      <c r="Q7" s="229"/>
      <c r="R7" s="229"/>
      <c r="S7" s="229"/>
      <c r="T7" s="229"/>
      <c r="U7" s="229"/>
      <c r="V7" s="229"/>
      <c r="W7" s="229"/>
      <c r="X7" s="229"/>
      <c r="Y7" s="229"/>
      <c r="Z7" s="229"/>
    </row>
    <row r="8" s="126" customFormat="true" ht="27" hidden="false" customHeight="true" outlineLevel="0" collapsed="false">
      <c r="A8" s="178"/>
      <c r="B8" s="117" t="s">
        <v>114</v>
      </c>
      <c r="C8" s="604" t="s">
        <v>15</v>
      </c>
      <c r="D8" s="604"/>
      <c r="E8" s="604"/>
      <c r="F8" s="604"/>
      <c r="G8" s="604"/>
      <c r="H8" s="114" t="s">
        <v>112</v>
      </c>
      <c r="I8" s="232" t="n">
        <f aca="false">기록지!B15</f>
        <v>0</v>
      </c>
      <c r="J8" s="232"/>
      <c r="K8" s="232"/>
      <c r="L8" s="232"/>
      <c r="M8" s="232"/>
      <c r="N8" s="232"/>
      <c r="O8" s="232"/>
      <c r="P8" s="232"/>
      <c r="Q8" s="232"/>
      <c r="R8" s="232"/>
      <c r="S8" s="179"/>
      <c r="T8" s="179"/>
      <c r="U8" s="179"/>
      <c r="V8" s="179"/>
      <c r="W8" s="179"/>
      <c r="X8" s="179"/>
      <c r="Y8" s="179"/>
      <c r="Z8" s="233"/>
    </row>
    <row r="9" s="126" customFormat="true" ht="27" hidden="true" customHeight="true" outlineLevel="0" collapsed="false">
      <c r="A9" s="178"/>
      <c r="B9" s="117"/>
      <c r="C9" s="604"/>
      <c r="D9" s="604"/>
      <c r="E9" s="604"/>
      <c r="F9" s="604"/>
      <c r="G9" s="604"/>
      <c r="H9" s="114"/>
      <c r="I9" s="114"/>
      <c r="J9" s="232"/>
      <c r="K9" s="232"/>
      <c r="L9" s="232"/>
      <c r="M9" s="232"/>
      <c r="N9" s="232"/>
      <c r="O9" s="232"/>
      <c r="P9" s="232"/>
      <c r="Q9" s="232"/>
      <c r="R9" s="232"/>
      <c r="S9" s="179"/>
      <c r="T9" s="179"/>
      <c r="U9" s="179"/>
      <c r="V9" s="179"/>
      <c r="W9" s="179"/>
      <c r="X9" s="179"/>
      <c r="Y9" s="179"/>
      <c r="Z9" s="180"/>
    </row>
    <row r="10" s="126" customFormat="true" ht="27" hidden="false" customHeight="true" outlineLevel="0" collapsed="false">
      <c r="A10" s="178"/>
      <c r="B10" s="117" t="s">
        <v>115</v>
      </c>
      <c r="C10" s="604" t="s">
        <v>17</v>
      </c>
      <c r="D10" s="604"/>
      <c r="E10" s="604"/>
      <c r="F10" s="604"/>
      <c r="G10" s="604"/>
      <c r="H10" s="114" t="s">
        <v>112</v>
      </c>
      <c r="I10" s="232" t="n">
        <f aca="false">기록지!B17</f>
        <v>0</v>
      </c>
      <c r="J10" s="232"/>
      <c r="K10" s="232"/>
      <c r="L10" s="232"/>
      <c r="M10" s="232"/>
      <c r="N10" s="232"/>
      <c r="O10" s="232"/>
      <c r="P10" s="232"/>
      <c r="Q10" s="232"/>
      <c r="R10" s="232"/>
      <c r="S10" s="179"/>
      <c r="T10" s="179"/>
      <c r="U10" s="179"/>
      <c r="V10" s="179"/>
      <c r="W10" s="179"/>
      <c r="X10" s="179"/>
      <c r="Y10" s="179"/>
      <c r="Z10" s="180"/>
    </row>
    <row r="11" s="126" customFormat="true" ht="27" hidden="false" customHeight="true" outlineLevel="0" collapsed="false">
      <c r="A11" s="178"/>
      <c r="B11" s="117" t="s">
        <v>116</v>
      </c>
      <c r="C11" s="604" t="s">
        <v>117</v>
      </c>
      <c r="D11" s="604"/>
      <c r="E11" s="604"/>
      <c r="F11" s="604"/>
      <c r="G11" s="604"/>
      <c r="H11" s="114" t="s">
        <v>112</v>
      </c>
      <c r="I11" s="232" t="n">
        <f aca="false">기록지!B18</f>
        <v>0</v>
      </c>
      <c r="J11" s="232"/>
      <c r="K11" s="232"/>
      <c r="L11" s="232"/>
      <c r="M11" s="232"/>
      <c r="N11" s="232"/>
      <c r="O11" s="232"/>
      <c r="P11" s="232"/>
      <c r="Q11" s="232"/>
      <c r="R11" s="232"/>
      <c r="S11" s="179"/>
      <c r="T11" s="179"/>
      <c r="U11" s="179"/>
      <c r="V11" s="179"/>
      <c r="W11" s="179"/>
      <c r="X11" s="179"/>
      <c r="Y11" s="179"/>
      <c r="Z11" s="180"/>
    </row>
    <row r="12" s="136" customFormat="true" ht="21.95" hidden="false" customHeight="true" outlineLevel="0" collapsed="false">
      <c r="A12" s="178"/>
      <c r="B12" s="117"/>
      <c r="C12" s="604"/>
      <c r="D12" s="604"/>
      <c r="E12" s="604"/>
      <c r="F12" s="604"/>
      <c r="G12" s="60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79"/>
      <c r="T12" s="179"/>
      <c r="U12" s="179"/>
      <c r="V12" s="179"/>
      <c r="W12" s="179"/>
      <c r="X12" s="179"/>
      <c r="Y12" s="179"/>
      <c r="Z12" s="180"/>
    </row>
    <row r="13" s="126" customFormat="true" ht="20.1" hidden="false" customHeight="true" outlineLevel="0" collapsed="false">
      <c r="A13" s="234" t="str">
        <f aca="false">"상기 공사의 품질관리자로 "&amp;기록지!B29&amp;"을(를) 선정 보고 합니다."</f>
        <v>상기 공사의 품질관리자로 을(를) 선정 보고 합니다.</v>
      </c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4"/>
      <c r="X13" s="234"/>
      <c r="Y13" s="234"/>
      <c r="Z13" s="234"/>
    </row>
    <row r="14" s="126" customFormat="true" ht="27" hidden="false" customHeight="true" outlineLevel="0" collapsed="false">
      <c r="A14" s="178"/>
      <c r="B14" s="179"/>
      <c r="C14" s="179" t="s">
        <v>314</v>
      </c>
      <c r="D14" s="179"/>
      <c r="E14" s="179"/>
      <c r="F14" s="179"/>
      <c r="G14" s="179"/>
      <c r="H14" s="179"/>
      <c r="I14" s="179"/>
      <c r="J14" s="179"/>
      <c r="K14" s="179"/>
      <c r="L14" s="179"/>
      <c r="M14" s="179"/>
      <c r="N14" s="179"/>
      <c r="O14" s="179"/>
      <c r="P14" s="179"/>
      <c r="Q14" s="179"/>
      <c r="R14" s="179"/>
      <c r="S14" s="179"/>
      <c r="T14" s="179"/>
      <c r="U14" s="179"/>
      <c r="V14" s="179"/>
      <c r="W14" s="179"/>
      <c r="X14" s="179"/>
      <c r="Y14" s="179"/>
      <c r="Z14" s="180"/>
    </row>
    <row r="15" s="126" customFormat="true" ht="50.1" hidden="false" customHeight="true" outlineLevel="0" collapsed="false">
      <c r="A15" s="178"/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79"/>
      <c r="T15" s="179"/>
      <c r="U15" s="179"/>
      <c r="V15" s="179"/>
      <c r="W15" s="179"/>
      <c r="X15" s="179"/>
      <c r="Y15" s="179"/>
      <c r="Z15" s="180"/>
    </row>
    <row r="16" s="126" customFormat="true" ht="50.1" hidden="false" customHeight="true" outlineLevel="0" collapsed="false">
      <c r="A16" s="178"/>
      <c r="B16" s="179"/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80"/>
    </row>
    <row r="17" s="126" customFormat="true" ht="20.1" hidden="false" customHeight="true" outlineLevel="0" collapsed="false">
      <c r="A17" s="178"/>
      <c r="B17" s="146" t="n">
        <f aca="false">기록지!B19</f>
        <v>0</v>
      </c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  <c r="Y17" s="146"/>
      <c r="Z17" s="217"/>
    </row>
    <row r="18" customFormat="false" ht="30" hidden="false" customHeight="true" outlineLevel="0" collapsed="false">
      <c r="A18" s="178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80"/>
    </row>
    <row r="19" customFormat="false" ht="30" hidden="false" customHeight="true" outlineLevel="0" collapsed="false">
      <c r="A19" s="178"/>
      <c r="B19" s="179"/>
      <c r="C19" s="179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80"/>
    </row>
    <row r="20" customFormat="false" ht="30" hidden="false" customHeight="true" outlineLevel="0" collapsed="false">
      <c r="A20" s="178"/>
      <c r="B20" s="179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79"/>
      <c r="T20" s="179"/>
      <c r="U20" s="179"/>
      <c r="V20" s="179"/>
      <c r="W20" s="179"/>
      <c r="X20" s="179"/>
      <c r="Y20" s="179"/>
      <c r="Z20" s="180"/>
    </row>
    <row r="21" customFormat="false" ht="20.1" hidden="false" customHeight="true" outlineLevel="0" collapsed="false">
      <c r="A21" s="178"/>
      <c r="B21" s="179"/>
      <c r="C21" s="179"/>
      <c r="D21" s="179"/>
      <c r="E21" s="179"/>
      <c r="F21" s="179"/>
      <c r="G21" s="179"/>
      <c r="H21" s="179"/>
      <c r="I21" s="179"/>
      <c r="J21" s="114" t="s">
        <v>107</v>
      </c>
      <c r="K21" s="114"/>
      <c r="L21" s="114"/>
      <c r="M21" s="114"/>
      <c r="N21" s="114"/>
      <c r="O21" s="114"/>
      <c r="P21" s="148" t="n">
        <f aca="false">기록지!B3</f>
        <v>0</v>
      </c>
      <c r="Q21" s="148"/>
      <c r="R21" s="148"/>
      <c r="S21" s="148"/>
      <c r="T21" s="148"/>
      <c r="U21" s="148"/>
      <c r="V21" s="148"/>
      <c r="W21" s="148"/>
      <c r="X21" s="148"/>
      <c r="Y21" s="148"/>
      <c r="Z21" s="148"/>
    </row>
    <row r="22" customFormat="false" ht="20.1" hidden="false" customHeight="true" outlineLevel="0" collapsed="false">
      <c r="A22" s="178"/>
      <c r="B22" s="179"/>
      <c r="C22" s="179"/>
      <c r="D22" s="179"/>
      <c r="E22" s="179"/>
      <c r="F22" s="179"/>
      <c r="G22" s="179"/>
      <c r="H22" s="179"/>
      <c r="I22" s="179"/>
      <c r="J22" s="114" t="s">
        <v>108</v>
      </c>
      <c r="K22" s="114"/>
      <c r="L22" s="114"/>
      <c r="M22" s="114"/>
      <c r="N22" s="114"/>
      <c r="O22" s="114"/>
      <c r="P22" s="148" t="n">
        <f aca="false">기록지!B2</f>
        <v>0</v>
      </c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customFormat="false" ht="20.1" hidden="false" customHeight="true" outlineLevel="0" collapsed="false">
      <c r="A23" s="178"/>
      <c r="B23" s="179"/>
      <c r="C23" s="179"/>
      <c r="D23" s="179"/>
      <c r="E23" s="179"/>
      <c r="F23" s="179"/>
      <c r="G23" s="179"/>
      <c r="H23" s="179"/>
      <c r="I23" s="179"/>
      <c r="J23" s="114" t="s">
        <v>80</v>
      </c>
      <c r="K23" s="114"/>
      <c r="L23" s="114"/>
      <c r="M23" s="114"/>
      <c r="N23" s="114"/>
      <c r="O23" s="114"/>
      <c r="P23" s="149" t="n">
        <f aca="false">기록지!B5</f>
        <v>0</v>
      </c>
      <c r="Q23" s="149"/>
      <c r="R23" s="149"/>
      <c r="S23" s="149"/>
      <c r="T23" s="149"/>
      <c r="U23" s="149"/>
      <c r="V23" s="149"/>
      <c r="W23" s="149"/>
      <c r="X23" s="149"/>
      <c r="Y23" s="149"/>
      <c r="Z23" s="149"/>
    </row>
    <row r="24" customFormat="false" ht="20.1" hidden="false" customHeight="true" outlineLevel="0" collapsed="false">
      <c r="A24" s="178"/>
      <c r="B24" s="179"/>
      <c r="C24" s="179"/>
      <c r="D24" s="179"/>
      <c r="E24" s="179"/>
      <c r="F24" s="179"/>
      <c r="G24" s="179"/>
      <c r="H24" s="179"/>
      <c r="I24" s="179"/>
      <c r="J24" s="114" t="s">
        <v>109</v>
      </c>
      <c r="K24" s="114"/>
      <c r="L24" s="114"/>
      <c r="M24" s="114"/>
      <c r="N24" s="114"/>
      <c r="O24" s="114"/>
      <c r="P24" s="150" t="str">
        <f aca="false">기록지!B4&amp;"  (인)"</f>
        <v>  (인)</v>
      </c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 customFormat="false" ht="53.25" hidden="false" customHeight="true" outlineLevel="0" collapsed="false">
      <c r="A25" s="178"/>
      <c r="B25" s="179"/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80"/>
    </row>
    <row r="26" customFormat="false" ht="55.5" hidden="false" customHeight="true" outlineLevel="0" collapsed="false">
      <c r="A26" s="159"/>
      <c r="B26" s="235" t="str">
        <f aca="false">기록지!B1&amp;" 귀하"</f>
        <v> 귀하</v>
      </c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161"/>
      <c r="AA26" s="225"/>
    </row>
    <row r="27" customFormat="false" ht="17.25" hidden="false" customHeight="true" outlineLevel="0" collapsed="false">
      <c r="A27" s="111"/>
      <c r="B27" s="119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225"/>
    </row>
    <row r="28" customFormat="false" ht="20.1" hidden="false" customHeight="true" outlineLevel="0" collapsed="false">
      <c r="Y28" s="225"/>
      <c r="Z28" s="225"/>
      <c r="AA28" s="225"/>
    </row>
  </sheetData>
  <mergeCells count="24">
    <mergeCell ref="A2:Z2"/>
    <mergeCell ref="C5:G5"/>
    <mergeCell ref="I5:Y5"/>
    <mergeCell ref="C6:G6"/>
    <mergeCell ref="I6:Y6"/>
    <mergeCell ref="J7:Z7"/>
    <mergeCell ref="C8:G8"/>
    <mergeCell ref="I8:R8"/>
    <mergeCell ref="J9:R9"/>
    <mergeCell ref="C10:G10"/>
    <mergeCell ref="I10:R10"/>
    <mergeCell ref="C11:G11"/>
    <mergeCell ref="I11:R11"/>
    <mergeCell ref="A13:Z13"/>
    <mergeCell ref="B17:Y17"/>
    <mergeCell ref="J21:O21"/>
    <mergeCell ref="P21:Z21"/>
    <mergeCell ref="J22:O22"/>
    <mergeCell ref="P22:Z22"/>
    <mergeCell ref="J23:O23"/>
    <mergeCell ref="P23:Z23"/>
    <mergeCell ref="J24:O24"/>
    <mergeCell ref="P24:Z24"/>
    <mergeCell ref="B26:Y26"/>
  </mergeCells>
  <printOptions headings="false" gridLines="false" gridLinesSet="true" horizontalCentered="true" verticalCentered="true"/>
  <pageMargins left="0.669444444444445" right="0.590277777777778" top="1.10208333333333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83"/>
  <sheetViews>
    <sheetView showFormulas="false" showGridLines="true" showRowColHeaders="true" showZeros="true" rightToLeft="false" tabSelected="false" showOutlineSymbols="true" defaultGridColor="true" view="pageBreakPreview" topLeftCell="A4" colorId="64" zoomScale="80" zoomScaleNormal="100" zoomScalePageLayoutView="80" workbookViewId="0">
      <selection pane="topLeft" activeCell="N19" activeCellId="0" sqref="N19"/>
    </sheetView>
  </sheetViews>
  <sheetFormatPr defaultColWidth="2.7773" defaultRowHeight="20.1" zeroHeight="false" outlineLevelRow="0" outlineLevelCol="0"/>
  <cols>
    <col min="1" max="1" width="1.7773" customWidth="1"/>
    <col min="2" max="2" width="2.7773" customWidth="1"/>
    <col min="3" max="3" width="2.7773" customWidth="1"/>
    <col min="4" max="4" width="2.7773" customWidth="1"/>
    <col min="5" max="5" width="2.7773" customWidth="1"/>
    <col min="6" max="6" width="2.7773" customWidth="1"/>
    <col min="7" max="7" width="4.6641" customWidth="1"/>
    <col min="8" max="8" width="1.8867" customWidth="1"/>
    <col min="9" max="9" width="6.2188" customWidth="1"/>
    <col min="10" max="10" width="2.7773" customWidth="1"/>
    <col min="11" max="11" width="2.7773" customWidth="1"/>
    <col min="12" max="12" width="2.7773" customWidth="1"/>
    <col min="13" max="13" width="2.7773" customWidth="1"/>
    <col min="14" max="14" width="2.7773" customWidth="1"/>
    <col min="15" max="15" width="2.7773" customWidth="1"/>
    <col min="16" max="16" width="2.7773" customWidth="1"/>
    <col min="17" max="17" width="2.7773" customWidth="1"/>
    <col min="18" max="18" width="2.7773" customWidth="1"/>
    <col min="19" max="19" width="2.7773" customWidth="1"/>
    <col min="20" max="20" width="2.7773" customWidth="1"/>
    <col min="21" max="21" width="2.7773" customWidth="1"/>
    <col min="22" max="22" width="2.7773" customWidth="1"/>
    <col min="23" max="23" width="2.7773" customWidth="1"/>
    <col min="24" max="24" width="2.7773" customWidth="1"/>
    <col min="25" max="25" width="2.7773" customWidth="1"/>
    <col min="26" max="26" width="1.7773" customWidth="1"/>
    <col min="27" max="27" width="2.7773" customWidth="1"/>
    <col min="28" max="28" width="2.7773" customWidth="1"/>
    <col min="29" max="29" width="2.7773" customWidth="1"/>
    <col min="30" max="30" width="2.7773" customWidth="1"/>
    <col min="31" max="31" width="2.7773" customWidth="1"/>
    <col min="32" max="32" width="2.7773" customWidth="1"/>
    <col min="33" max="33" width="2.7773" customWidth="1"/>
    <col min="34" max="34" width="2.7773" customWidth="1"/>
    <col min="35" max="35" width="2.7773" customWidth="1"/>
    <col min="36" max="36" width="2.7773" customWidth="1"/>
    <col min="37" max="37" width="2.7773" customWidth="1"/>
    <col min="38" max="38" width="2.7773" customWidth="1"/>
    <col min="39" max="39" width="2.7773" customWidth="1"/>
    <col min="40" max="40" width="2.7773" customWidth="1"/>
    <col min="41" max="41" width="2.7773" customWidth="1"/>
    <col min="42" max="42" width="2.7773" customWidth="1"/>
    <col min="43" max="43" width="2.7773" customWidth="1"/>
    <col min="44" max="44" width="2.7773" customWidth="1"/>
    <col min="45" max="45" width="2.7773" customWidth="1"/>
    <col min="46" max="46" width="2.7773" customWidth="1"/>
    <col min="47" max="47" width="2.7773" customWidth="1"/>
    <col min="48" max="48" width="2.7773" customWidth="1"/>
    <col min="49" max="49" width="2.7773" customWidth="1"/>
    <col min="50" max="50" width="2.7773" customWidth="1"/>
    <col min="51" max="51" width="2.7773" customWidth="1"/>
    <col min="52" max="52" width="2.7773" customWidth="1"/>
    <col min="53" max="53" width="2.7773" customWidth="1"/>
    <col min="54" max="54" width="2.7773" customWidth="1"/>
    <col min="55" max="55" width="2.7773" customWidth="1"/>
    <col min="56" max="56" width="2.7773" customWidth="1"/>
    <col min="57" max="57" width="2.7773" customWidth="1"/>
    <col min="58" max="58" width="2.7773" customWidth="1"/>
    <col min="59" max="59" width="2.7773" customWidth="1"/>
    <col min="60" max="60" width="2.7773" customWidth="1"/>
    <col min="61" max="61" width="2.7773" customWidth="1"/>
    <col min="62" max="62" width="2.7773" customWidth="1"/>
    <col min="63" max="63" width="2.7773" customWidth="1"/>
    <col min="64" max="64" width="2.7773" customWidth="1"/>
    <col min="65" max="65" width="2.7773" customWidth="1"/>
    <col min="66" max="66" width="2.7773" customWidth="1"/>
    <col min="67" max="67" width="2.7773" customWidth="1"/>
    <col min="68" max="68" width="2.7773" customWidth="1"/>
    <col min="69" max="69" width="2.7773" customWidth="1"/>
    <col min="70" max="70" width="2.7773" customWidth="1"/>
    <col min="71" max="71" width="2.7773" customWidth="1"/>
    <col min="72" max="72" width="2.7773" customWidth="1"/>
    <col min="73" max="73" width="2.7773" customWidth="1"/>
    <col min="74" max="74" width="2.7773" customWidth="1"/>
    <col min="75" max="75" width="2.7773" customWidth="1"/>
    <col min="76" max="76" width="2.7773" customWidth="1"/>
    <col min="77" max="77" width="2.7773" customWidth="1"/>
    <col min="78" max="78" width="2.7773" customWidth="1"/>
    <col min="79" max="79" width="2.7773" customWidth="1"/>
    <col min="80" max="80" width="2.7773" customWidth="1"/>
    <col min="81" max="81" width="2.7773" customWidth="1"/>
    <col min="82" max="82" width="2.7773" customWidth="1"/>
    <col min="83" max="83" width="2.7773" customWidth="1"/>
    <col min="84" max="84" width="2.7773" customWidth="1"/>
    <col min="85" max="85" width="2.7773" customWidth="1"/>
    <col min="86" max="86" width="2.7773" customWidth="1"/>
    <col min="87" max="87" width="2.7773" customWidth="1"/>
    <col min="88" max="88" width="2.7773" customWidth="1"/>
    <col min="89" max="89" width="2.7773" customWidth="1"/>
    <col min="90" max="90" width="2.7773" customWidth="1"/>
    <col min="91" max="91" width="2.7773" customWidth="1"/>
    <col min="92" max="92" width="2.7773" customWidth="1"/>
    <col min="93" max="93" width="2.7773" customWidth="1"/>
    <col min="94" max="94" width="2.7773" customWidth="1"/>
    <col min="95" max="95" width="2.7773" customWidth="1"/>
    <col min="96" max="96" width="2.7773" customWidth="1"/>
    <col min="97" max="97" width="2.7773" customWidth="1"/>
    <col min="98" max="98" width="2.7773" customWidth="1"/>
    <col min="99" max="99" width="2.7773" customWidth="1"/>
    <col min="100" max="100" width="2.7773" customWidth="1"/>
    <col min="101" max="101" width="2.7773" customWidth="1"/>
    <col min="102" max="102" width="2.7773" customWidth="1"/>
    <col min="103" max="103" width="2.7773" customWidth="1"/>
    <col min="104" max="104" width="2.7773" customWidth="1"/>
    <col min="105" max="105" width="2.7773" customWidth="1"/>
    <col min="106" max="106" width="2.7773" customWidth="1"/>
    <col min="107" max="107" width="2.7773" customWidth="1"/>
    <col min="108" max="108" width="2.7773" customWidth="1"/>
    <col min="109" max="109" width="2.7773" customWidth="1"/>
    <col min="110" max="110" width="2.7773" customWidth="1"/>
    <col min="111" max="111" width="2.7773" customWidth="1"/>
    <col min="112" max="112" width="2.7773" customWidth="1"/>
    <col min="113" max="113" width="2.7773" customWidth="1"/>
    <col min="114" max="114" width="2.7773" customWidth="1"/>
    <col min="115" max="115" width="2.7773" customWidth="1"/>
    <col min="116" max="116" width="2.7773" customWidth="1"/>
    <col min="117" max="117" width="2.7773" customWidth="1"/>
    <col min="118" max="118" width="2.7773" customWidth="1"/>
    <col min="119" max="119" width="2.7773" customWidth="1"/>
    <col min="120" max="120" width="2.7773" customWidth="1"/>
    <col min="121" max="121" width="2.7773" customWidth="1"/>
    <col min="122" max="122" width="2.7773" customWidth="1"/>
    <col min="123" max="123" width="2.7773" customWidth="1"/>
    <col min="124" max="124" width="2.7773" customWidth="1"/>
    <col min="125" max="125" width="2.7773" customWidth="1"/>
    <col min="126" max="126" width="2.7773" customWidth="1"/>
    <col min="127" max="127" width="2.7773" customWidth="1"/>
    <col min="128" max="128" width="2.7773" customWidth="1"/>
    <col min="129" max="129" width="2.7773" customWidth="1"/>
    <col min="130" max="130" width="2.7773" customWidth="1"/>
    <col min="131" max="131" width="2.7773" customWidth="1"/>
    <col min="132" max="132" width="2.7773" customWidth="1"/>
    <col min="133" max="133" width="2.7773" customWidth="1"/>
    <col min="134" max="134" width="2.7773" customWidth="1"/>
    <col min="135" max="135" width="2.7773" customWidth="1"/>
    <col min="136" max="136" width="2.7773" customWidth="1"/>
    <col min="137" max="137" width="2.7773" customWidth="1"/>
    <col min="138" max="138" width="2.7773" customWidth="1"/>
    <col min="139" max="139" width="2.7773" customWidth="1"/>
    <col min="140" max="140" width="2.7773" customWidth="1"/>
    <col min="141" max="141" width="2.7773" customWidth="1"/>
    <col min="142" max="142" width="2.7773" customWidth="1"/>
    <col min="143" max="143" width="2.7773" customWidth="1"/>
    <col min="144" max="144" width="2.7773" customWidth="1"/>
    <col min="145" max="145" width="2.7773" customWidth="1"/>
    <col min="146" max="146" width="2.7773" customWidth="1"/>
    <col min="147" max="147" width="2.7773" customWidth="1"/>
    <col min="148" max="148" width="2.7773" customWidth="1"/>
    <col min="149" max="149" width="2.7773" customWidth="1"/>
    <col min="150" max="150" width="2.7773" customWidth="1"/>
    <col min="151" max="151" width="2.7773" customWidth="1"/>
    <col min="152" max="152" width="2.7773" customWidth="1"/>
    <col min="153" max="153" width="2.7773" customWidth="1"/>
    <col min="154" max="154" width="2.7773" customWidth="1"/>
    <col min="155" max="155" width="2.7773" customWidth="1"/>
    <col min="156" max="156" width="2.7773" customWidth="1"/>
    <col min="157" max="157" width="2.7773" customWidth="1"/>
    <col min="158" max="158" width="2.7773" customWidth="1"/>
    <col min="159" max="159" width="2.7773" customWidth="1"/>
    <col min="160" max="160" width="2.7773" customWidth="1"/>
    <col min="161" max="161" width="2.7773" customWidth="1"/>
    <col min="162" max="162" width="2.7773" customWidth="1"/>
    <col min="163" max="163" width="2.7773" customWidth="1"/>
    <col min="164" max="164" width="2.7773" customWidth="1"/>
    <col min="165" max="165" width="2.7773" customWidth="1"/>
    <col min="166" max="166" width="2.7773" customWidth="1"/>
    <col min="167" max="167" width="2.7773" customWidth="1"/>
    <col min="168" max="168" width="2.7773" customWidth="1"/>
    <col min="169" max="169" width="2.7773" customWidth="1"/>
    <col min="170" max="170" width="2.7773" customWidth="1"/>
    <col min="171" max="171" width="2.7773" customWidth="1"/>
    <col min="172" max="172" width="2.7773" customWidth="1"/>
    <col min="173" max="173" width="2.7773" customWidth="1"/>
    <col min="174" max="174" width="2.7773" customWidth="1"/>
    <col min="175" max="175" width="2.7773" customWidth="1"/>
    <col min="176" max="176" width="2.7773" customWidth="1"/>
    <col min="177" max="177" width="2.7773" customWidth="1"/>
    <col min="178" max="178" width="2.7773" customWidth="1"/>
    <col min="179" max="179" width="2.7773" customWidth="1"/>
    <col min="180" max="180" width="2.7773" customWidth="1"/>
    <col min="181" max="181" width="2.7773" customWidth="1"/>
    <col min="182" max="182" width="2.7773" customWidth="1"/>
    <col min="183" max="183" width="2.7773" customWidth="1"/>
    <col min="184" max="184" width="2.7773" customWidth="1"/>
    <col min="185" max="185" width="2.7773" customWidth="1"/>
    <col min="186" max="186" width="2.7773" customWidth="1"/>
    <col min="187" max="187" width="2.7773" customWidth="1"/>
    <col min="188" max="188" width="2.7773" customWidth="1"/>
    <col min="189" max="189" width="2.7773" customWidth="1"/>
    <col min="190" max="190" width="2.7773" customWidth="1"/>
    <col min="191" max="191" width="2.7773" customWidth="1"/>
    <col min="192" max="192" width="2.7773" customWidth="1"/>
    <col min="193" max="193" width="2.7773" customWidth="1"/>
    <col min="194" max="194" width="2.7773" customWidth="1"/>
    <col min="195" max="195" width="2.7773" customWidth="1"/>
    <col min="196" max="196" width="2.7773" customWidth="1"/>
    <col min="197" max="197" width="2.7773" customWidth="1"/>
    <col min="198" max="198" width="2.7773" customWidth="1"/>
    <col min="199" max="199" width="2.7773" customWidth="1"/>
    <col min="200" max="200" width="2.7773" customWidth="1"/>
    <col min="201" max="201" width="2.7773" customWidth="1"/>
    <col min="202" max="202" width="2.7773" customWidth="1"/>
    <col min="203" max="203" width="2.7773" customWidth="1"/>
    <col min="204" max="204" width="2.7773" customWidth="1"/>
    <col min="205" max="205" width="2.7773" customWidth="1"/>
    <col min="206" max="206" width="2.7773" customWidth="1"/>
    <col min="207" max="207" width="2.7773" customWidth="1"/>
    <col min="208" max="208" width="2.7773" customWidth="1"/>
    <col min="209" max="209" width="2.7773" customWidth="1"/>
    <col min="210" max="210" width="2.7773" customWidth="1"/>
    <col min="211" max="211" width="2.7773" customWidth="1"/>
    <col min="212" max="212" width="2.7773" customWidth="1"/>
    <col min="213" max="213" width="2.7773" customWidth="1"/>
    <col min="214" max="214" width="2.7773" customWidth="1"/>
    <col min="215" max="215" width="2.7773" customWidth="1"/>
    <col min="216" max="216" width="2.7773" customWidth="1"/>
    <col min="217" max="217" width="2.7773" customWidth="1"/>
    <col min="218" max="218" width="2.7773" customWidth="1"/>
    <col min="219" max="219" width="2.7773" customWidth="1"/>
    <col min="220" max="220" width="2.7773" customWidth="1"/>
    <col min="221" max="221" width="2.7773" customWidth="1"/>
    <col min="222" max="222" width="2.7773" customWidth="1"/>
    <col min="223" max="223" width="2.7773" customWidth="1"/>
    <col min="224" max="224" width="2.7773" customWidth="1"/>
    <col min="225" max="225" width="2.7773" customWidth="1"/>
    <col min="226" max="226" width="2.7773" customWidth="1"/>
    <col min="227" max="227" width="2.7773" customWidth="1"/>
    <col min="228" max="228" width="2.7773" customWidth="1"/>
    <col min="229" max="229" width="2.7773" customWidth="1"/>
    <col min="230" max="230" width="2.7773" customWidth="1"/>
    <col min="231" max="231" width="2.7773" customWidth="1"/>
    <col min="232" max="232" width="2.7773" customWidth="1"/>
    <col min="233" max="233" width="2.7773" customWidth="1"/>
    <col min="234" max="234" width="2.7773" customWidth="1"/>
    <col min="235" max="235" width="2.7773" customWidth="1"/>
    <col min="236" max="236" width="2.7773" customWidth="1"/>
    <col min="237" max="237" width="2.7773" customWidth="1"/>
    <col min="238" max="238" width="2.7773" customWidth="1"/>
    <col min="239" max="239" width="2.7773" customWidth="1"/>
    <col min="240" max="240" width="2.7773" customWidth="1"/>
    <col min="241" max="241" width="2.7773" customWidth="1"/>
    <col min="242" max="242" width="2.7773" customWidth="1"/>
    <col min="243" max="243" width="2.7773" customWidth="1"/>
    <col min="244" max="244" width="2.7773" customWidth="1"/>
    <col min="245" max="245" width="2.7773" customWidth="1"/>
    <col min="246" max="246" width="2.7773" customWidth="1"/>
    <col min="247" max="247" width="2.7773" customWidth="1"/>
    <col min="248" max="248" width="2.7773" customWidth="1"/>
    <col min="249" max="249" width="2.7773" customWidth="1"/>
    <col min="250" max="250" width="2.7773" customWidth="1"/>
    <col min="251" max="251" width="2.7773" customWidth="1"/>
    <col min="252" max="252" width="2.7773" customWidth="1"/>
    <col min="253" max="253" width="2.7773" customWidth="1"/>
    <col min="254" max="254" width="2.7773" customWidth="1"/>
    <col min="255" max="255" width="2.7773" customWidth="1"/>
    <col min="256" max="256" width="2.7773" customWidth="1"/>
  </cols>
  <sheetData>
    <row r="1" customFormat="false" ht="15" hidden="false" customHeight="true" outlineLevel="0" collapsed="false">
      <c r="A1" s="113"/>
      <c r="B1" s="187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29.25" hidden="false" customHeight="true" outlineLevel="0" collapsed="false">
      <c r="A2" s="113"/>
      <c r="B2" s="243" t="s">
        <v>315</v>
      </c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4"/>
    </row>
    <row r="3" customFormat="false" ht="15" hidden="false" customHeight="true" outlineLevel="0" collapsed="false">
      <c r="A3" s="113"/>
      <c r="B3" s="112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" hidden="false" customHeight="true" outlineLevel="0" collapsed="false">
      <c r="A4" s="113"/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H4" s="366"/>
      <c r="AI4" s="366"/>
      <c r="AJ4" s="366"/>
      <c r="AK4" s="366"/>
      <c r="AL4" s="366"/>
      <c r="AM4" s="366"/>
      <c r="AN4" s="366"/>
      <c r="AO4" s="366"/>
      <c r="AP4" s="366"/>
      <c r="AQ4" s="366"/>
      <c r="AR4" s="366"/>
      <c r="AS4" s="366"/>
      <c r="AT4" s="366"/>
      <c r="AU4" s="366"/>
      <c r="AV4" s="366"/>
      <c r="AW4" s="366"/>
      <c r="AX4" s="366"/>
      <c r="AY4" s="366"/>
      <c r="AZ4" s="366"/>
      <c r="BA4" s="366"/>
      <c r="BB4" s="366"/>
      <c r="BC4" s="366"/>
      <c r="BD4" s="366"/>
      <c r="BE4" s="366"/>
      <c r="BF4" s="366"/>
      <c r="BG4" s="366"/>
      <c r="BH4" s="366"/>
      <c r="BI4" s="366"/>
      <c r="BJ4" s="366"/>
      <c r="BK4" s="366"/>
      <c r="BL4" s="366"/>
      <c r="BM4" s="366"/>
      <c r="BN4" s="366"/>
      <c r="BO4" s="366"/>
    </row>
    <row r="5" customFormat="false" ht="15" hidden="false" customHeight="true" outlineLevel="0" collapsed="false">
      <c r="A5" s="113"/>
      <c r="B5" s="119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H5" s="366"/>
      <c r="AI5" s="366"/>
      <c r="AJ5" s="366"/>
      <c r="AK5" s="366"/>
      <c r="AL5" s="366"/>
      <c r="AM5" s="366"/>
      <c r="AN5" s="366"/>
      <c r="AO5" s="366"/>
      <c r="AP5" s="366"/>
      <c r="AQ5" s="366"/>
      <c r="AR5" s="366"/>
      <c r="AS5" s="366"/>
      <c r="AT5" s="366"/>
      <c r="AU5" s="366"/>
      <c r="AV5" s="366"/>
      <c r="AW5" s="366"/>
      <c r="AX5" s="366"/>
      <c r="AY5" s="366"/>
      <c r="AZ5" s="366"/>
      <c r="BA5" s="366"/>
      <c r="BB5" s="366"/>
      <c r="BC5" s="366"/>
      <c r="BD5" s="366"/>
      <c r="BE5" s="366"/>
      <c r="BF5" s="366"/>
      <c r="BG5" s="366"/>
      <c r="BH5" s="366"/>
      <c r="BI5" s="366"/>
      <c r="BJ5" s="366"/>
      <c r="BK5" s="366"/>
      <c r="BL5" s="366"/>
      <c r="BM5" s="366"/>
      <c r="BN5" s="366"/>
      <c r="BO5" s="366"/>
    </row>
    <row r="6" s="245" customFormat="true" ht="29.25" hidden="false" customHeight="true" outlineLevel="0" collapsed="false">
      <c r="A6" s="144"/>
      <c r="B6" s="367" t="s">
        <v>111</v>
      </c>
      <c r="C6" s="609" t="s">
        <v>68</v>
      </c>
      <c r="D6" s="609"/>
      <c r="E6" s="609"/>
      <c r="F6" s="609"/>
      <c r="G6" s="609"/>
      <c r="H6" s="141" t="s">
        <v>112</v>
      </c>
      <c r="I6" s="226" t="n">
        <f aca="false">착공계!F7</f>
        <v>0</v>
      </c>
      <c r="J6" s="226"/>
      <c r="K6" s="226"/>
      <c r="L6" s="226"/>
      <c r="M6" s="226"/>
      <c r="N6" s="226"/>
      <c r="O6" s="226"/>
      <c r="P6" s="226"/>
      <c r="Q6" s="226"/>
      <c r="R6" s="226"/>
      <c r="S6" s="226"/>
      <c r="T6" s="226"/>
      <c r="U6" s="226"/>
      <c r="V6" s="226"/>
      <c r="W6" s="226"/>
      <c r="X6" s="226"/>
      <c r="Y6" s="226"/>
      <c r="Z6" s="179"/>
      <c r="AH6" s="366"/>
      <c r="AI6" s="366"/>
      <c r="AJ6" s="366"/>
      <c r="AK6" s="366"/>
      <c r="AL6" s="366"/>
      <c r="AM6" s="366"/>
      <c r="AN6" s="366"/>
      <c r="AO6" s="366"/>
      <c r="AP6" s="366"/>
      <c r="AQ6" s="366"/>
      <c r="AR6" s="366"/>
      <c r="AS6" s="366"/>
      <c r="AT6" s="366"/>
      <c r="AU6" s="366"/>
      <c r="AV6" s="366"/>
      <c r="AW6" s="366"/>
      <c r="AX6" s="366"/>
      <c r="AY6" s="366"/>
      <c r="AZ6" s="366"/>
      <c r="BA6" s="366"/>
      <c r="BB6" s="366"/>
      <c r="BC6" s="366"/>
      <c r="BD6" s="366"/>
      <c r="BE6" s="366"/>
      <c r="BF6" s="366"/>
      <c r="BG6" s="366"/>
      <c r="BH6" s="366"/>
      <c r="BI6" s="366"/>
      <c r="BJ6" s="366"/>
      <c r="BK6" s="366"/>
      <c r="BL6" s="366"/>
      <c r="BM6" s="366"/>
      <c r="BN6" s="366"/>
      <c r="BO6" s="366"/>
    </row>
    <row r="7" s="245" customFormat="true" ht="26.25" hidden="false" customHeight="true" outlineLevel="0" collapsed="false">
      <c r="A7" s="144"/>
      <c r="B7" s="367" t="s">
        <v>113</v>
      </c>
      <c r="C7" s="609" t="s">
        <v>70</v>
      </c>
      <c r="D7" s="609"/>
      <c r="E7" s="609"/>
      <c r="F7" s="609"/>
      <c r="G7" s="609"/>
      <c r="H7" s="141" t="s">
        <v>112</v>
      </c>
      <c r="I7" s="246" t="e">
        <f aca="false">"일금"&amp;#NAME!(기록지!B9,1)&amp;"원정("&amp;TEXT(기록지!B9,"\#,##0--")&amp;" )"</f>
        <v>#NAME?</v>
      </c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7"/>
      <c r="AH7" s="366"/>
      <c r="AI7" s="366"/>
      <c r="AJ7" s="366"/>
      <c r="AK7" s="366"/>
      <c r="AL7" s="366"/>
      <c r="AM7" s="366"/>
      <c r="AN7" s="366"/>
      <c r="AO7" s="366"/>
      <c r="AP7" s="366"/>
      <c r="AQ7" s="366"/>
      <c r="AR7" s="366"/>
      <c r="AS7" s="366"/>
      <c r="AT7" s="366"/>
      <c r="AU7" s="366"/>
      <c r="AV7" s="366"/>
      <c r="AW7" s="366"/>
      <c r="AX7" s="366"/>
      <c r="AY7" s="366"/>
      <c r="AZ7" s="366"/>
      <c r="BA7" s="366"/>
      <c r="BB7" s="366"/>
      <c r="BC7" s="366"/>
      <c r="BD7" s="366"/>
      <c r="BE7" s="366"/>
      <c r="BF7" s="366"/>
      <c r="BG7" s="366"/>
      <c r="BH7" s="366"/>
      <c r="BI7" s="366"/>
      <c r="BJ7" s="366"/>
      <c r="BK7" s="366"/>
      <c r="BL7" s="366"/>
      <c r="BM7" s="366"/>
      <c r="BN7" s="366"/>
      <c r="BO7" s="366"/>
    </row>
    <row r="8" s="245" customFormat="true" ht="26.25" hidden="true" customHeight="true" outlineLevel="0" collapsed="false">
      <c r="A8" s="144"/>
      <c r="B8" s="367"/>
      <c r="C8" s="609"/>
      <c r="D8" s="609"/>
      <c r="E8" s="609"/>
      <c r="F8" s="609"/>
      <c r="G8" s="609"/>
      <c r="H8" s="141"/>
      <c r="I8" s="369" t="s">
        <v>121</v>
      </c>
      <c r="J8" s="246" t="e">
        <f aca="false">"일금 "&amp;#NAME!(기록지!B14,1)&amp;"원정("&amp;TEXT(기록지!B14,"\ #,##0")&amp;" )"</f>
        <v>#NAME?</v>
      </c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H8" s="366"/>
      <c r="AI8" s="366"/>
      <c r="AJ8" s="366"/>
      <c r="AK8" s="366"/>
      <c r="AL8" s="366"/>
      <c r="AM8" s="366"/>
      <c r="AN8" s="366"/>
      <c r="AO8" s="366"/>
      <c r="AP8" s="366"/>
      <c r="AQ8" s="366"/>
      <c r="AR8" s="366"/>
      <c r="AS8" s="366"/>
      <c r="AT8" s="366"/>
      <c r="AU8" s="366"/>
      <c r="AV8" s="366"/>
      <c r="AW8" s="366"/>
      <c r="AX8" s="366"/>
      <c r="AY8" s="366"/>
      <c r="AZ8" s="366"/>
      <c r="BA8" s="366"/>
      <c r="BB8" s="366"/>
      <c r="BC8" s="366"/>
      <c r="BD8" s="366"/>
      <c r="BE8" s="366"/>
      <c r="BF8" s="366"/>
      <c r="BG8" s="366"/>
      <c r="BH8" s="366"/>
      <c r="BI8" s="366"/>
      <c r="BJ8" s="366"/>
      <c r="BK8" s="366"/>
      <c r="BL8" s="366"/>
      <c r="BM8" s="366"/>
      <c r="BN8" s="366"/>
      <c r="BO8" s="366"/>
    </row>
    <row r="9" s="245" customFormat="true" ht="26.25" hidden="false" customHeight="true" outlineLevel="0" collapsed="false">
      <c r="A9" s="144"/>
      <c r="B9" s="367" t="s">
        <v>114</v>
      </c>
      <c r="C9" s="609" t="s">
        <v>15</v>
      </c>
      <c r="D9" s="609"/>
      <c r="E9" s="609"/>
      <c r="F9" s="609"/>
      <c r="G9" s="609"/>
      <c r="H9" s="141" t="s">
        <v>112</v>
      </c>
      <c r="I9" s="370" t="n">
        <f aca="false">기록지!B15</f>
        <v>0</v>
      </c>
      <c r="J9" s="370"/>
      <c r="K9" s="370"/>
      <c r="L9" s="370"/>
      <c r="M9" s="370"/>
      <c r="N9" s="370"/>
      <c r="O9" s="370"/>
      <c r="P9" s="370"/>
      <c r="Q9" s="370"/>
      <c r="R9" s="370"/>
      <c r="S9" s="370"/>
      <c r="T9" s="370"/>
      <c r="U9" s="370"/>
      <c r="V9" s="370"/>
      <c r="W9" s="370"/>
      <c r="X9" s="370"/>
      <c r="Y9" s="370"/>
      <c r="Z9" s="370"/>
      <c r="AH9" s="366"/>
      <c r="AI9" s="366"/>
      <c r="AJ9" s="366"/>
      <c r="AK9" s="366"/>
      <c r="AL9" s="366"/>
      <c r="AM9" s="366"/>
      <c r="AN9" s="366"/>
      <c r="AO9" s="366"/>
      <c r="AP9" s="366"/>
      <c r="AQ9" s="366"/>
      <c r="AR9" s="366"/>
      <c r="AS9" s="366"/>
      <c r="AT9" s="366"/>
      <c r="AU9" s="366"/>
      <c r="AV9" s="366"/>
      <c r="AW9" s="366"/>
      <c r="AX9" s="366"/>
      <c r="AY9" s="366"/>
      <c r="AZ9" s="366"/>
      <c r="BA9" s="366"/>
      <c r="BB9" s="366"/>
      <c r="BC9" s="366"/>
      <c r="BD9" s="366"/>
      <c r="BE9" s="366"/>
      <c r="BF9" s="366"/>
      <c r="BG9" s="366"/>
      <c r="BH9" s="366"/>
      <c r="BI9" s="366"/>
      <c r="BJ9" s="366"/>
      <c r="BK9" s="366"/>
      <c r="BL9" s="366"/>
      <c r="BM9" s="366"/>
      <c r="BN9" s="366"/>
      <c r="BO9" s="366"/>
    </row>
    <row r="10" customFormat="false" ht="27" hidden="true" customHeight="true" outlineLevel="0" collapsed="false">
      <c r="I10" s="371" t="s">
        <v>121</v>
      </c>
      <c r="J10" s="370" t="n">
        <f aca="false">기록지!B16</f>
        <v>0</v>
      </c>
      <c r="K10" s="370"/>
      <c r="L10" s="370"/>
      <c r="M10" s="370"/>
      <c r="N10" s="370"/>
      <c r="O10" s="370"/>
      <c r="P10" s="370"/>
      <c r="Q10" s="370"/>
      <c r="R10" s="370"/>
      <c r="S10" s="370"/>
      <c r="T10" s="370"/>
      <c r="U10" s="370"/>
      <c r="V10" s="370"/>
      <c r="W10" s="370"/>
      <c r="X10" s="370"/>
      <c r="Y10" s="370"/>
      <c r="Z10" s="370"/>
      <c r="AH10" s="366"/>
      <c r="AI10" s="366"/>
      <c r="AJ10" s="366"/>
      <c r="AK10" s="366"/>
      <c r="AL10" s="366"/>
      <c r="AM10" s="366"/>
      <c r="AN10" s="366"/>
      <c r="AO10" s="366"/>
      <c r="AP10" s="366"/>
      <c r="AQ10" s="366"/>
      <c r="AR10" s="366"/>
      <c r="AS10" s="366"/>
      <c r="AT10" s="366"/>
      <c r="AU10" s="366"/>
      <c r="AV10" s="366"/>
      <c r="AW10" s="366"/>
      <c r="AX10" s="366"/>
      <c r="AY10" s="366"/>
      <c r="AZ10" s="366"/>
      <c r="BA10" s="366"/>
      <c r="BB10" s="366"/>
      <c r="BC10" s="366"/>
      <c r="BD10" s="366"/>
      <c r="BE10" s="366"/>
      <c r="BF10" s="366"/>
      <c r="BG10" s="366"/>
      <c r="BH10" s="366"/>
      <c r="BI10" s="366"/>
      <c r="BJ10" s="366"/>
      <c r="BK10" s="366"/>
      <c r="BL10" s="366"/>
      <c r="BM10" s="366"/>
      <c r="BN10" s="366"/>
      <c r="BO10" s="366"/>
    </row>
    <row r="11" s="245" customFormat="true" ht="26.25" hidden="false" customHeight="true" outlineLevel="0" collapsed="false">
      <c r="A11" s="144"/>
      <c r="B11" s="367" t="s">
        <v>115</v>
      </c>
      <c r="C11" s="609" t="s">
        <v>17</v>
      </c>
      <c r="D11" s="609"/>
      <c r="E11" s="609"/>
      <c r="F11" s="609"/>
      <c r="G11" s="609"/>
      <c r="H11" s="141" t="s">
        <v>112</v>
      </c>
      <c r="I11" s="372" t="n">
        <f aca="false">기록지!B17</f>
        <v>0</v>
      </c>
      <c r="J11" s="372"/>
      <c r="K11" s="372"/>
      <c r="L11" s="372"/>
      <c r="M11" s="372"/>
      <c r="N11" s="372"/>
      <c r="O11" s="372"/>
      <c r="P11" s="372"/>
      <c r="Q11" s="372"/>
      <c r="R11" s="372"/>
      <c r="S11" s="372"/>
      <c r="T11" s="372"/>
      <c r="U11" s="372"/>
      <c r="V11" s="372"/>
      <c r="W11" s="372"/>
      <c r="X11" s="372"/>
      <c r="Y11" s="372"/>
      <c r="Z11" s="373"/>
      <c r="AH11" s="366"/>
      <c r="AI11" s="366"/>
      <c r="AJ11" s="366"/>
      <c r="AK11" s="366"/>
      <c r="AL11" s="366"/>
      <c r="AM11" s="366"/>
      <c r="AN11" s="366"/>
      <c r="AO11" s="366"/>
      <c r="AP11" s="366"/>
      <c r="AQ11" s="366"/>
      <c r="AR11" s="366"/>
      <c r="AS11" s="366"/>
      <c r="AT11" s="366"/>
      <c r="AU11" s="366"/>
      <c r="AV11" s="366"/>
      <c r="AW11" s="366"/>
      <c r="AX11" s="366"/>
      <c r="AY11" s="366"/>
      <c r="AZ11" s="366"/>
      <c r="BA11" s="366"/>
      <c r="BB11" s="366"/>
      <c r="BC11" s="366"/>
      <c r="BD11" s="366"/>
      <c r="BE11" s="366"/>
      <c r="BF11" s="366"/>
      <c r="BG11" s="366"/>
      <c r="BH11" s="366"/>
      <c r="BI11" s="366"/>
      <c r="BJ11" s="366"/>
      <c r="BK11" s="366"/>
      <c r="BL11" s="366"/>
      <c r="BM11" s="366"/>
      <c r="BN11" s="366"/>
      <c r="BO11" s="366"/>
    </row>
    <row r="12" s="245" customFormat="true" ht="26.25" hidden="false" customHeight="true" outlineLevel="0" collapsed="false">
      <c r="A12" s="144"/>
      <c r="B12" s="367" t="s">
        <v>116</v>
      </c>
      <c r="C12" s="609" t="s">
        <v>117</v>
      </c>
      <c r="D12" s="609"/>
      <c r="E12" s="609"/>
      <c r="F12" s="609"/>
      <c r="G12" s="609"/>
      <c r="H12" s="141" t="s">
        <v>112</v>
      </c>
      <c r="I12" s="372" t="n">
        <f aca="false">기록지!B18</f>
        <v>0</v>
      </c>
      <c r="J12" s="372"/>
      <c r="K12" s="372"/>
      <c r="L12" s="372"/>
      <c r="M12" s="372"/>
      <c r="N12" s="372"/>
      <c r="O12" s="372"/>
      <c r="P12" s="372"/>
      <c r="Q12" s="372"/>
      <c r="R12" s="372"/>
      <c r="S12" s="372"/>
      <c r="T12" s="372"/>
      <c r="U12" s="372"/>
      <c r="V12" s="372"/>
      <c r="W12" s="372"/>
      <c r="X12" s="372"/>
      <c r="Y12" s="372"/>
      <c r="Z12" s="373"/>
      <c r="AH12" s="366"/>
      <c r="AI12" s="366"/>
      <c r="AJ12" s="366"/>
      <c r="AK12" s="366"/>
      <c r="AL12" s="366"/>
      <c r="AM12" s="366"/>
      <c r="AN12" s="366"/>
      <c r="AO12" s="366"/>
      <c r="AP12" s="366"/>
      <c r="AQ12" s="366"/>
      <c r="AR12" s="366"/>
      <c r="AS12" s="366"/>
      <c r="AT12" s="366"/>
      <c r="AU12" s="366"/>
      <c r="AV12" s="366"/>
      <c r="AW12" s="366"/>
      <c r="AX12" s="366"/>
      <c r="AY12" s="366"/>
      <c r="AZ12" s="366"/>
      <c r="BA12" s="366"/>
      <c r="BB12" s="366"/>
      <c r="BC12" s="366"/>
      <c r="BD12" s="366"/>
      <c r="BE12" s="366"/>
      <c r="BF12" s="366"/>
      <c r="BG12" s="366"/>
      <c r="BH12" s="366"/>
      <c r="BI12" s="366"/>
      <c r="BJ12" s="366"/>
      <c r="BK12" s="366"/>
      <c r="BL12" s="366"/>
      <c r="BM12" s="366"/>
      <c r="BN12" s="366"/>
      <c r="BO12" s="366"/>
    </row>
    <row r="13" s="245" customFormat="true" ht="26.25" hidden="false" customHeight="true" outlineLevel="0" collapsed="false">
      <c r="A13" s="144"/>
      <c r="B13" s="367" t="s">
        <v>122</v>
      </c>
      <c r="C13" s="609" t="s">
        <v>123</v>
      </c>
      <c r="D13" s="609"/>
      <c r="E13" s="609"/>
      <c r="F13" s="609"/>
      <c r="G13" s="609"/>
      <c r="H13" s="141" t="s">
        <v>112</v>
      </c>
      <c r="I13" s="253" t="n">
        <f aca="false">기록지!B31</f>
        <v>0</v>
      </c>
      <c r="J13" s="253"/>
      <c r="K13" s="253"/>
      <c r="L13" s="253"/>
      <c r="M13" s="253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115"/>
      <c r="AH13" s="366"/>
      <c r="AI13" s="366"/>
      <c r="AJ13" s="366"/>
      <c r="AK13" s="366"/>
      <c r="AL13" s="366"/>
      <c r="AM13" s="366"/>
      <c r="AN13" s="366"/>
      <c r="AO13" s="366"/>
      <c r="AP13" s="366"/>
      <c r="AQ13" s="366"/>
      <c r="AR13" s="366"/>
      <c r="AS13" s="366"/>
      <c r="AT13" s="366"/>
      <c r="AU13" s="366"/>
      <c r="AV13" s="366"/>
      <c r="AW13" s="366"/>
      <c r="AX13" s="366"/>
      <c r="AY13" s="366"/>
      <c r="AZ13" s="366"/>
      <c r="BA13" s="366"/>
      <c r="BB13" s="366"/>
      <c r="BC13" s="366"/>
      <c r="BD13" s="366"/>
      <c r="BE13" s="366"/>
      <c r="BF13" s="366"/>
      <c r="BG13" s="366"/>
      <c r="BH13" s="366"/>
      <c r="BI13" s="366"/>
      <c r="BJ13" s="366"/>
      <c r="BK13" s="366"/>
      <c r="BL13" s="366"/>
      <c r="BM13" s="366"/>
      <c r="BN13" s="366"/>
      <c r="BO13" s="366"/>
    </row>
    <row r="14" s="245" customFormat="true" ht="26.25" hidden="false" customHeight="true" outlineLevel="0" collapsed="false">
      <c r="A14" s="144"/>
      <c r="B14" s="367" t="s">
        <v>124</v>
      </c>
      <c r="C14" s="609" t="s">
        <v>316</v>
      </c>
      <c r="D14" s="609"/>
      <c r="E14" s="609"/>
      <c r="F14" s="609"/>
      <c r="G14" s="609"/>
      <c r="H14" s="141" t="s">
        <v>112</v>
      </c>
      <c r="I14" s="253" t="n">
        <f aca="false">기록지!B29</f>
        <v>0</v>
      </c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115"/>
      <c r="AH14" s="366"/>
      <c r="AI14" s="366"/>
      <c r="AJ14" s="366"/>
      <c r="AK14" s="366"/>
      <c r="AL14" s="366"/>
      <c r="AM14" s="366"/>
      <c r="AN14" s="366"/>
      <c r="AO14" s="366"/>
      <c r="AP14" s="366"/>
      <c r="AQ14" s="366"/>
      <c r="AR14" s="366"/>
      <c r="AS14" s="366"/>
      <c r="AT14" s="366"/>
      <c r="AU14" s="366"/>
      <c r="AV14" s="366"/>
      <c r="AW14" s="366"/>
      <c r="AX14" s="366"/>
      <c r="AY14" s="366"/>
      <c r="AZ14" s="366"/>
      <c r="BA14" s="366"/>
      <c r="BB14" s="366"/>
      <c r="BC14" s="366"/>
      <c r="BD14" s="366"/>
      <c r="BE14" s="366"/>
      <c r="BF14" s="366"/>
      <c r="BG14" s="366"/>
      <c r="BH14" s="366"/>
      <c r="BI14" s="366"/>
      <c r="BJ14" s="366"/>
      <c r="BK14" s="366"/>
      <c r="BL14" s="366"/>
      <c r="BM14" s="366"/>
      <c r="BN14" s="366"/>
      <c r="BO14" s="366"/>
    </row>
    <row r="15" customFormat="false" ht="9.95" hidden="false" customHeight="true" outlineLevel="0" collapsed="false">
      <c r="A15" s="113"/>
      <c r="B15" s="117"/>
      <c r="C15" s="604"/>
      <c r="D15" s="604"/>
      <c r="E15" s="604"/>
      <c r="F15" s="604"/>
      <c r="G15" s="604"/>
      <c r="H15" s="114"/>
      <c r="I15" s="114"/>
      <c r="J15" s="608"/>
      <c r="K15" s="608"/>
      <c r="L15" s="608"/>
      <c r="M15" s="608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H15" s="366"/>
      <c r="AI15" s="366"/>
      <c r="AJ15" s="366"/>
      <c r="AK15" s="366"/>
      <c r="AL15" s="366"/>
      <c r="AM15" s="366"/>
      <c r="AN15" s="366"/>
      <c r="AO15" s="366"/>
      <c r="AP15" s="366"/>
      <c r="AQ15" s="366"/>
      <c r="AR15" s="366"/>
      <c r="AS15" s="366"/>
      <c r="AT15" s="366"/>
      <c r="AU15" s="366"/>
      <c r="AV15" s="366"/>
      <c r="AW15" s="366"/>
      <c r="AX15" s="366"/>
      <c r="AY15" s="366"/>
      <c r="AZ15" s="366"/>
      <c r="BA15" s="366"/>
      <c r="BB15" s="366"/>
      <c r="BC15" s="366"/>
      <c r="BD15" s="366"/>
      <c r="BE15" s="366"/>
      <c r="BF15" s="366"/>
      <c r="BG15" s="366"/>
      <c r="BH15" s="366"/>
      <c r="BI15" s="366"/>
      <c r="BJ15" s="366"/>
      <c r="BK15" s="366"/>
      <c r="BL15" s="366"/>
      <c r="BM15" s="366"/>
      <c r="BN15" s="366"/>
      <c r="BO15" s="366"/>
    </row>
    <row r="16" customFormat="false" ht="20.1" hidden="false" customHeight="true" outlineLevel="0" collapsed="false">
      <c r="A16" s="113"/>
      <c r="B16" s="398" t="s">
        <v>317</v>
      </c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  <c r="Z16" s="115"/>
      <c r="AH16" s="366"/>
      <c r="AI16" s="366"/>
      <c r="AJ16" s="366"/>
      <c r="AK16" s="366"/>
      <c r="AL16" s="366"/>
      <c r="AM16" s="366"/>
      <c r="AN16" s="366"/>
      <c r="AO16" s="366"/>
      <c r="AP16" s="366"/>
      <c r="AQ16" s="366"/>
      <c r="AR16" s="366"/>
      <c r="AS16" s="366"/>
      <c r="AT16" s="366"/>
      <c r="AU16" s="366"/>
      <c r="AV16" s="366"/>
      <c r="AW16" s="366"/>
      <c r="AX16" s="366"/>
      <c r="AY16" s="366"/>
      <c r="AZ16" s="366"/>
      <c r="BA16" s="366"/>
      <c r="BB16" s="366"/>
      <c r="BC16" s="366"/>
      <c r="BD16" s="366"/>
      <c r="BE16" s="366"/>
      <c r="BF16" s="366"/>
      <c r="BG16" s="366"/>
      <c r="BH16" s="366"/>
      <c r="BI16" s="366"/>
      <c r="BJ16" s="366"/>
      <c r="BK16" s="366"/>
      <c r="BL16" s="366"/>
      <c r="BM16" s="366"/>
      <c r="BN16" s="366"/>
      <c r="BO16" s="366"/>
    </row>
    <row r="17" customFormat="false" ht="20.1" hidden="false" customHeight="true" outlineLevel="0" collapsed="false">
      <c r="A17" s="113"/>
      <c r="B17" s="398"/>
      <c r="C17" s="398"/>
      <c r="D17" s="398"/>
      <c r="E17" s="398"/>
      <c r="F17" s="398"/>
      <c r="G17" s="398"/>
      <c r="H17" s="398"/>
      <c r="I17" s="398"/>
      <c r="J17" s="398"/>
      <c r="K17" s="398"/>
      <c r="L17" s="398"/>
      <c r="M17" s="398"/>
      <c r="N17" s="398"/>
      <c r="O17" s="398"/>
      <c r="P17" s="398"/>
      <c r="Q17" s="398"/>
      <c r="R17" s="398"/>
      <c r="S17" s="398"/>
      <c r="T17" s="398"/>
      <c r="U17" s="398"/>
      <c r="V17" s="398"/>
      <c r="W17" s="398"/>
      <c r="X17" s="398"/>
      <c r="Y17" s="398"/>
      <c r="Z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366"/>
      <c r="BG17" s="366"/>
      <c r="BH17" s="366"/>
      <c r="BI17" s="366"/>
      <c r="BJ17" s="366"/>
      <c r="BK17" s="366"/>
      <c r="BL17" s="366"/>
      <c r="BM17" s="366"/>
      <c r="BN17" s="366"/>
      <c r="BO17" s="366"/>
    </row>
    <row r="18" customFormat="false" ht="14.25" hidden="false" customHeight="true" outlineLevel="0" collapsed="false">
      <c r="A18" s="113"/>
      <c r="B18" s="113"/>
      <c r="C18" s="113"/>
      <c r="D18" s="113"/>
      <c r="E18" s="113"/>
      <c r="F18" s="113"/>
      <c r="G18" s="113"/>
      <c r="H18" s="114" t="s">
        <v>126</v>
      </c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3"/>
      <c r="T18" s="113"/>
      <c r="U18" s="113"/>
      <c r="V18" s="113"/>
      <c r="W18" s="113"/>
      <c r="X18" s="113"/>
      <c r="Y18" s="113"/>
      <c r="Z18" s="113"/>
      <c r="AG18" s="179"/>
      <c r="AH18" s="179"/>
      <c r="AI18" s="179"/>
      <c r="AJ18" s="179"/>
      <c r="AK18" s="179"/>
      <c r="AL18" s="179"/>
      <c r="AM18" s="179"/>
      <c r="AN18" s="179"/>
      <c r="AO18" s="179"/>
      <c r="AP18" s="179"/>
      <c r="AQ18" s="179"/>
      <c r="AR18" s="179"/>
      <c r="AS18" s="179"/>
      <c r="AT18" s="179"/>
      <c r="AU18" s="179"/>
      <c r="AV18" s="179"/>
      <c r="AW18" s="179"/>
      <c r="AX18" s="179"/>
      <c r="AY18" s="179"/>
      <c r="AZ18" s="179"/>
      <c r="BA18" s="179"/>
      <c r="BB18" s="179"/>
      <c r="BC18" s="179"/>
      <c r="BD18" s="179"/>
      <c r="BE18" s="179"/>
      <c r="BF18" s="366"/>
      <c r="BG18" s="366"/>
      <c r="BH18" s="366"/>
      <c r="BI18" s="366"/>
      <c r="BJ18" s="366"/>
      <c r="BK18" s="366"/>
      <c r="BL18" s="366"/>
      <c r="BM18" s="366"/>
      <c r="BN18" s="366"/>
      <c r="BO18" s="366"/>
    </row>
    <row r="19" customFormat="false" ht="20.1" hidden="false" customHeight="tru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G19" s="179"/>
      <c r="AH19" s="179"/>
      <c r="AI19" s="179"/>
      <c r="AJ19" s="179"/>
      <c r="AK19" s="179"/>
      <c r="AL19" s="179"/>
      <c r="AM19" s="113"/>
      <c r="AN19" s="113"/>
      <c r="AO19" s="113"/>
      <c r="AP19" s="113"/>
      <c r="AQ19" s="113"/>
      <c r="AR19" s="113"/>
      <c r="AS19" s="113"/>
      <c r="AT19" s="113"/>
      <c r="AU19" s="113"/>
      <c r="AV19" s="113"/>
      <c r="AW19" s="113"/>
      <c r="AX19" s="113"/>
      <c r="AY19" s="113"/>
      <c r="AZ19" s="113"/>
      <c r="BA19" s="113"/>
      <c r="BB19" s="113"/>
      <c r="BC19" s="113"/>
      <c r="BD19" s="113"/>
      <c r="BE19" s="113"/>
      <c r="BF19" s="366"/>
      <c r="BG19" s="366"/>
      <c r="BH19" s="366"/>
      <c r="BI19" s="366"/>
      <c r="BJ19" s="366"/>
      <c r="BK19" s="366"/>
      <c r="BL19" s="366"/>
      <c r="BM19" s="366"/>
      <c r="BN19" s="366"/>
      <c r="BO19" s="366"/>
    </row>
    <row r="20" customFormat="false" ht="20.1" hidden="false" customHeight="true" outlineLevel="0" collapsed="false">
      <c r="A20" s="113"/>
      <c r="B20" s="113" t="s">
        <v>127</v>
      </c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G20" s="113"/>
      <c r="AH20" s="113"/>
      <c r="AI20" s="113"/>
      <c r="AJ20" s="113"/>
      <c r="AK20" s="113"/>
      <c r="AL20" s="113"/>
      <c r="AM20" s="113"/>
      <c r="AN20" s="113"/>
      <c r="AO20" s="113"/>
      <c r="AP20" s="113"/>
      <c r="AQ20" s="113"/>
      <c r="AR20" s="113"/>
      <c r="AS20" s="113"/>
      <c r="AT20" s="113"/>
      <c r="AU20" s="113"/>
      <c r="AV20" s="113"/>
      <c r="AW20" s="113"/>
      <c r="AX20" s="113"/>
      <c r="AY20" s="113"/>
      <c r="AZ20" s="113"/>
      <c r="BA20" s="113"/>
      <c r="BB20" s="113"/>
      <c r="BC20" s="113"/>
      <c r="BD20" s="113"/>
      <c r="BE20" s="113"/>
      <c r="BF20" s="366"/>
      <c r="BG20" s="366"/>
      <c r="BH20" s="366"/>
      <c r="BI20" s="366"/>
      <c r="BJ20" s="366"/>
      <c r="BK20" s="366"/>
      <c r="BL20" s="366"/>
      <c r="BM20" s="366"/>
      <c r="BN20" s="366"/>
      <c r="BO20" s="366"/>
    </row>
    <row r="21" customFormat="false" ht="20.1" hidden="false" customHeight="true" outlineLevel="0" collapsed="false">
      <c r="A21" s="113"/>
      <c r="B21" s="256"/>
      <c r="C21" s="257" t="s">
        <v>318</v>
      </c>
      <c r="D21" s="257"/>
      <c r="E21" s="257"/>
      <c r="F21" s="257"/>
      <c r="G21" s="257"/>
      <c r="H21" s="257"/>
      <c r="I21" s="257"/>
      <c r="J21" s="257"/>
      <c r="K21" s="257"/>
      <c r="L21" s="257"/>
      <c r="M21" s="257"/>
      <c r="N21" s="257"/>
      <c r="O21" s="257"/>
      <c r="P21" s="257"/>
      <c r="Q21" s="257"/>
      <c r="R21" s="257"/>
      <c r="S21" s="257"/>
      <c r="T21" s="257"/>
      <c r="U21" s="257"/>
      <c r="V21" s="257"/>
      <c r="W21" s="257"/>
      <c r="X21" s="257"/>
      <c r="Y21" s="257"/>
      <c r="Z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366"/>
      <c r="BG21" s="366"/>
      <c r="BH21" s="366"/>
      <c r="BI21" s="366"/>
      <c r="BJ21" s="366"/>
      <c r="BK21" s="366"/>
      <c r="BL21" s="366"/>
      <c r="BM21" s="366"/>
      <c r="BN21" s="366"/>
      <c r="BO21" s="366"/>
    </row>
    <row r="22" customFormat="false" ht="20.1" hidden="false" customHeight="true" outlineLevel="0" collapsed="false">
      <c r="A22" s="113"/>
      <c r="B22" s="256"/>
      <c r="C22" s="257"/>
      <c r="D22" s="257"/>
      <c r="E22" s="257"/>
      <c r="F22" s="257"/>
      <c r="G22" s="257"/>
      <c r="H22" s="257"/>
      <c r="I22" s="257"/>
      <c r="J22" s="257"/>
      <c r="K22" s="257"/>
      <c r="L22" s="257"/>
      <c r="M22" s="257"/>
      <c r="N22" s="257"/>
      <c r="O22" s="257"/>
      <c r="P22" s="257"/>
      <c r="Q22" s="257"/>
      <c r="R22" s="257"/>
      <c r="S22" s="257"/>
      <c r="T22" s="257"/>
      <c r="U22" s="257"/>
      <c r="V22" s="257"/>
      <c r="W22" s="257"/>
      <c r="X22" s="257"/>
      <c r="Y22" s="257"/>
      <c r="Z22" s="113"/>
      <c r="AG22" s="113"/>
      <c r="AH22" s="113"/>
      <c r="AI22" s="113"/>
      <c r="AJ22" s="113"/>
      <c r="AK22" s="113"/>
      <c r="AL22" s="113"/>
      <c r="AM22" s="399"/>
      <c r="AN22" s="399"/>
      <c r="AO22" s="399"/>
      <c r="AP22" s="399"/>
      <c r="AQ22" s="399"/>
      <c r="AR22" s="399"/>
      <c r="AS22" s="399"/>
      <c r="AT22" s="399"/>
      <c r="AU22" s="399"/>
      <c r="AV22" s="399"/>
      <c r="AW22" s="399"/>
      <c r="AX22" s="399"/>
      <c r="AY22" s="113"/>
      <c r="AZ22" s="113"/>
      <c r="BA22" s="113"/>
      <c r="BB22" s="113"/>
      <c r="BC22" s="113"/>
      <c r="BD22" s="113"/>
      <c r="BE22" s="113"/>
      <c r="BF22" s="366"/>
      <c r="BG22" s="366"/>
      <c r="BH22" s="366"/>
      <c r="BI22" s="366"/>
      <c r="BJ22" s="366"/>
      <c r="BK22" s="366"/>
      <c r="BL22" s="366"/>
      <c r="BM22" s="366"/>
      <c r="BN22" s="366"/>
      <c r="BO22" s="366"/>
    </row>
    <row r="23" customFormat="false" ht="20.1" hidden="false" customHeight="tru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  <c r="AQ23" s="113"/>
      <c r="AR23" s="113"/>
      <c r="AS23" s="113"/>
      <c r="AT23" s="113"/>
      <c r="AU23" s="113"/>
      <c r="AV23" s="113"/>
      <c r="AW23" s="113"/>
      <c r="AX23" s="113"/>
      <c r="AY23" s="113"/>
      <c r="AZ23" s="113"/>
      <c r="BA23" s="113"/>
      <c r="BB23" s="113"/>
      <c r="BC23" s="113"/>
      <c r="BD23" s="113"/>
      <c r="BE23" s="113"/>
      <c r="BF23" s="366"/>
      <c r="BG23" s="366"/>
      <c r="BH23" s="366"/>
      <c r="BI23" s="366"/>
      <c r="BJ23" s="366"/>
      <c r="BK23" s="366"/>
      <c r="BL23" s="366"/>
      <c r="BM23" s="366"/>
      <c r="BN23" s="366"/>
      <c r="BO23" s="366"/>
    </row>
    <row r="24" customFormat="false" ht="20.1" hidden="false" customHeight="true" outlineLevel="0" collapsed="false">
      <c r="A24" s="113"/>
      <c r="B24" s="113" t="s">
        <v>278</v>
      </c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/>
      <c r="AW24" s="113"/>
      <c r="AX24" s="113"/>
      <c r="AY24" s="113"/>
      <c r="AZ24" s="113"/>
      <c r="BA24" s="113"/>
      <c r="BB24" s="113"/>
      <c r="BC24" s="113"/>
      <c r="BD24" s="113"/>
      <c r="BE24" s="113"/>
      <c r="BF24" s="366"/>
      <c r="BG24" s="366"/>
      <c r="BH24" s="366"/>
      <c r="BI24" s="366"/>
      <c r="BJ24" s="366"/>
      <c r="BK24" s="366"/>
      <c r="BL24" s="366"/>
      <c r="BM24" s="366"/>
      <c r="BN24" s="366"/>
      <c r="BO24" s="366"/>
    </row>
    <row r="25" customFormat="false" ht="20.1" hidden="false" customHeight="true" outlineLevel="0" collapsed="false">
      <c r="A25" s="113"/>
      <c r="B25" s="113"/>
      <c r="C25" s="113" t="s">
        <v>319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G25" s="258"/>
      <c r="AH25" s="113"/>
      <c r="AI25" s="113"/>
      <c r="AJ25" s="113"/>
      <c r="AK25" s="113"/>
      <c r="AL25" s="113"/>
      <c r="AM25" s="113"/>
      <c r="AN25" s="113"/>
      <c r="AO25" s="113"/>
      <c r="AP25" s="113"/>
      <c r="AQ25" s="113"/>
      <c r="AR25" s="113"/>
      <c r="AS25" s="113"/>
      <c r="AT25" s="113"/>
      <c r="AU25" s="113"/>
      <c r="AV25" s="113"/>
      <c r="AW25" s="113"/>
      <c r="AX25" s="113"/>
      <c r="AY25" s="113"/>
      <c r="AZ25" s="113"/>
      <c r="BA25" s="113"/>
      <c r="BB25" s="113"/>
      <c r="BC25" s="113"/>
      <c r="BD25" s="113"/>
      <c r="BE25" s="113"/>
      <c r="BF25" s="366"/>
      <c r="BG25" s="366"/>
      <c r="BH25" s="366"/>
      <c r="BI25" s="366"/>
      <c r="BJ25" s="366"/>
      <c r="BK25" s="366"/>
      <c r="BL25" s="366"/>
      <c r="BM25" s="366"/>
      <c r="BN25" s="366"/>
      <c r="BO25" s="366"/>
    </row>
    <row r="26" customFormat="false" ht="20.1" hidden="false" customHeight="tru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  <c r="AQ26" s="113"/>
      <c r="AR26" s="113"/>
      <c r="AS26" s="113"/>
      <c r="AT26" s="113"/>
      <c r="AU26" s="113"/>
      <c r="AV26" s="113"/>
      <c r="AW26" s="113"/>
      <c r="AX26" s="113"/>
      <c r="AY26" s="113"/>
      <c r="AZ26" s="113"/>
      <c r="BA26" s="113"/>
      <c r="BB26" s="113"/>
      <c r="BC26" s="113"/>
      <c r="BD26" s="113"/>
      <c r="BE26" s="113"/>
      <c r="BF26" s="366"/>
      <c r="BG26" s="366"/>
      <c r="BH26" s="366"/>
      <c r="BI26" s="366"/>
      <c r="BJ26" s="366"/>
      <c r="BK26" s="366"/>
      <c r="BL26" s="366"/>
      <c r="BM26" s="366"/>
      <c r="BN26" s="366"/>
      <c r="BO26" s="366"/>
    </row>
    <row r="27" customFormat="false" ht="20.1" hidden="false" customHeight="true" outlineLevel="0" collapsed="false">
      <c r="A27" s="113"/>
      <c r="B27" s="113" t="s">
        <v>280</v>
      </c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  <c r="AQ27" s="113"/>
      <c r="AR27" s="113"/>
      <c r="AS27" s="113"/>
      <c r="AT27" s="113"/>
      <c r="AU27" s="113"/>
      <c r="AV27" s="113"/>
      <c r="AW27" s="113"/>
      <c r="AX27" s="113"/>
      <c r="AY27" s="113"/>
      <c r="AZ27" s="113"/>
      <c r="BA27" s="113"/>
      <c r="BB27" s="113"/>
      <c r="BC27" s="113"/>
      <c r="BD27" s="113"/>
      <c r="BE27" s="113"/>
      <c r="BF27" s="366"/>
      <c r="BG27" s="366"/>
      <c r="BH27" s="366"/>
      <c r="BI27" s="366"/>
      <c r="BJ27" s="366"/>
      <c r="BK27" s="366"/>
      <c r="BL27" s="366"/>
      <c r="BM27" s="366"/>
      <c r="BN27" s="366"/>
      <c r="BO27" s="366"/>
    </row>
    <row r="28" customFormat="false" ht="20.1" hidden="false" customHeight="true" outlineLevel="0" collapsed="false">
      <c r="A28" s="113"/>
      <c r="B28" s="113"/>
      <c r="C28" s="113" t="s">
        <v>320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  <c r="AQ28" s="113"/>
      <c r="AR28" s="113"/>
      <c r="AS28" s="113"/>
      <c r="AT28" s="113"/>
      <c r="AU28" s="113"/>
      <c r="AV28" s="113"/>
      <c r="AW28" s="113"/>
      <c r="AX28" s="113"/>
      <c r="AY28" s="113"/>
      <c r="AZ28" s="113"/>
      <c r="BA28" s="113"/>
      <c r="BB28" s="113"/>
      <c r="BC28" s="113"/>
      <c r="BD28" s="113"/>
      <c r="BE28" s="113"/>
      <c r="BF28" s="366"/>
      <c r="BG28" s="366"/>
      <c r="BH28" s="366"/>
      <c r="BI28" s="366"/>
      <c r="BJ28" s="366"/>
      <c r="BK28" s="366"/>
      <c r="BL28" s="366"/>
      <c r="BM28" s="366"/>
      <c r="BN28" s="366"/>
      <c r="BO28" s="366"/>
    </row>
    <row r="29" customFormat="false" ht="20.1" hidden="false" customHeight="true" outlineLevel="0" collapsed="false">
      <c r="A29" s="113"/>
      <c r="B29" s="113"/>
      <c r="C29" s="375" t="s">
        <v>321</v>
      </c>
      <c r="D29" s="375"/>
      <c r="E29" s="375"/>
      <c r="F29" s="375"/>
      <c r="G29" s="375"/>
      <c r="H29" s="375"/>
      <c r="I29" s="375"/>
      <c r="J29" s="375"/>
      <c r="K29" s="375"/>
      <c r="L29" s="375"/>
      <c r="M29" s="375"/>
      <c r="N29" s="375"/>
      <c r="O29" s="375"/>
      <c r="P29" s="375"/>
      <c r="Q29" s="375"/>
      <c r="R29" s="375"/>
      <c r="S29" s="375"/>
      <c r="T29" s="375"/>
      <c r="U29" s="375"/>
      <c r="V29" s="375"/>
      <c r="W29" s="375"/>
      <c r="X29" s="375"/>
      <c r="Y29" s="375"/>
      <c r="Z29" s="113"/>
      <c r="AG29" s="258"/>
      <c r="AH29" s="113"/>
      <c r="AI29" s="113"/>
      <c r="AJ29" s="113"/>
      <c r="AK29" s="113"/>
      <c r="AL29" s="113"/>
      <c r="AM29" s="113"/>
      <c r="AN29" s="113"/>
      <c r="AO29" s="113"/>
      <c r="AP29" s="113"/>
      <c r="AQ29" s="113"/>
      <c r="AR29" s="113"/>
      <c r="AS29" s="113"/>
      <c r="AT29" s="113"/>
      <c r="AU29" s="113"/>
      <c r="AV29" s="113"/>
      <c r="AW29" s="113"/>
      <c r="AX29" s="113"/>
      <c r="AY29" s="113"/>
      <c r="AZ29" s="113"/>
      <c r="BA29" s="113"/>
      <c r="BB29" s="113"/>
      <c r="BC29" s="113"/>
      <c r="BD29" s="113"/>
      <c r="BE29" s="113"/>
      <c r="BF29" s="366"/>
      <c r="BG29" s="366"/>
      <c r="BH29" s="366"/>
      <c r="BI29" s="366"/>
      <c r="BJ29" s="366"/>
      <c r="BK29" s="366"/>
      <c r="BL29" s="366"/>
      <c r="BM29" s="366"/>
      <c r="BN29" s="366"/>
      <c r="BO29" s="366"/>
    </row>
    <row r="30" customFormat="false" ht="20.1" hidden="false" customHeight="true" outlineLevel="0" collapsed="false">
      <c r="A30" s="113"/>
      <c r="B30" s="113"/>
      <c r="C30" s="375" t="s">
        <v>322</v>
      </c>
      <c r="D30" s="375"/>
      <c r="E30" s="375"/>
      <c r="F30" s="375"/>
      <c r="G30" s="375"/>
      <c r="H30" s="375"/>
      <c r="I30" s="375"/>
      <c r="J30" s="375"/>
      <c r="K30" s="375"/>
      <c r="L30" s="375"/>
      <c r="M30" s="375"/>
      <c r="N30" s="375"/>
      <c r="O30" s="375"/>
      <c r="P30" s="375"/>
      <c r="Q30" s="375"/>
      <c r="R30" s="375"/>
      <c r="S30" s="375"/>
      <c r="T30" s="375"/>
      <c r="U30" s="375"/>
      <c r="V30" s="375"/>
      <c r="W30" s="375"/>
      <c r="X30" s="375"/>
      <c r="Y30" s="375"/>
      <c r="Z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  <c r="AQ30" s="113"/>
      <c r="AR30" s="113"/>
      <c r="AS30" s="113"/>
      <c r="AT30" s="113"/>
      <c r="AU30" s="113"/>
      <c r="AV30" s="113"/>
      <c r="AW30" s="113"/>
      <c r="AX30" s="113"/>
      <c r="AY30" s="113"/>
      <c r="AZ30" s="113"/>
      <c r="BA30" s="113"/>
      <c r="BB30" s="113"/>
      <c r="BC30" s="113"/>
      <c r="BD30" s="113"/>
      <c r="BE30" s="113"/>
      <c r="BF30" s="366"/>
      <c r="BG30" s="366"/>
      <c r="BH30" s="366"/>
      <c r="BI30" s="366"/>
      <c r="BJ30" s="366"/>
      <c r="BK30" s="366"/>
      <c r="BL30" s="366"/>
      <c r="BM30" s="366"/>
      <c r="BN30" s="366"/>
      <c r="BO30" s="366"/>
    </row>
    <row r="31" customFormat="false" ht="20.1" hidden="false" customHeight="tru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G31" s="113"/>
      <c r="AH31" s="113"/>
      <c r="AI31" s="113"/>
      <c r="AJ31" s="113"/>
      <c r="AK31" s="113"/>
      <c r="AL31" s="113"/>
      <c r="AM31" s="113"/>
      <c r="AN31" s="113"/>
      <c r="AO31" s="113"/>
      <c r="AP31" s="113"/>
      <c r="AQ31" s="113"/>
      <c r="AR31" s="113"/>
      <c r="AS31" s="113"/>
      <c r="AT31" s="113"/>
      <c r="AU31" s="113"/>
      <c r="AV31" s="113"/>
      <c r="AW31" s="113"/>
      <c r="AX31" s="113"/>
      <c r="AY31" s="113"/>
      <c r="AZ31" s="113"/>
      <c r="BA31" s="113"/>
      <c r="BB31" s="113"/>
      <c r="BC31" s="113"/>
      <c r="BD31" s="113"/>
      <c r="BE31" s="113"/>
      <c r="BF31" s="366"/>
      <c r="BG31" s="366"/>
      <c r="BH31" s="366"/>
      <c r="BI31" s="366"/>
      <c r="BJ31" s="366"/>
      <c r="BK31" s="366"/>
      <c r="BL31" s="366"/>
      <c r="BM31" s="366"/>
      <c r="BN31" s="366"/>
      <c r="BO31" s="366"/>
    </row>
    <row r="32" customFormat="false" ht="20.1" hidden="false" customHeight="true" outlineLevel="0" collapsed="false">
      <c r="A32" s="113"/>
      <c r="B32" s="113" t="s">
        <v>323</v>
      </c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G32" s="258"/>
      <c r="AH32" s="113"/>
      <c r="AI32" s="113"/>
      <c r="AJ32" s="113"/>
      <c r="AK32" s="113"/>
      <c r="AL32" s="113"/>
      <c r="AM32" s="113"/>
      <c r="AN32" s="113"/>
      <c r="AO32" s="113"/>
      <c r="AP32" s="113"/>
      <c r="AQ32" s="113"/>
      <c r="AR32" s="113"/>
      <c r="AS32" s="113"/>
      <c r="AT32" s="113"/>
      <c r="AU32" s="113"/>
      <c r="AV32" s="113"/>
      <c r="AW32" s="113"/>
      <c r="AX32" s="113"/>
      <c r="AY32" s="113"/>
      <c r="AZ32" s="113"/>
      <c r="BA32" s="113"/>
      <c r="BB32" s="113"/>
      <c r="BC32" s="113"/>
      <c r="BD32" s="113"/>
      <c r="BE32" s="113"/>
      <c r="BF32" s="366"/>
      <c r="BG32" s="366"/>
      <c r="BH32" s="366"/>
      <c r="BI32" s="366"/>
      <c r="BJ32" s="366"/>
      <c r="BK32" s="366"/>
      <c r="BL32" s="366"/>
      <c r="BM32" s="366"/>
      <c r="BN32" s="366"/>
      <c r="BO32" s="366"/>
    </row>
    <row r="33" customFormat="false" ht="20.1" hidden="false" customHeight="true" outlineLevel="0" collapsed="false">
      <c r="A33" s="113"/>
      <c r="B33" s="113"/>
      <c r="C33" s="113" t="s">
        <v>324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  <c r="AQ33" s="113"/>
      <c r="AR33" s="113"/>
      <c r="AS33" s="113"/>
      <c r="AT33" s="113"/>
      <c r="AU33" s="113"/>
      <c r="AV33" s="113"/>
      <c r="AW33" s="113"/>
      <c r="AX33" s="113"/>
      <c r="AY33" s="113"/>
      <c r="AZ33" s="113"/>
      <c r="BA33" s="113"/>
      <c r="BB33" s="113"/>
      <c r="BC33" s="113"/>
      <c r="BD33" s="113"/>
      <c r="BE33" s="113"/>
      <c r="BF33" s="366"/>
      <c r="BG33" s="366"/>
      <c r="BH33" s="366"/>
      <c r="BI33" s="366"/>
      <c r="BJ33" s="366"/>
      <c r="BK33" s="366"/>
      <c r="BL33" s="366"/>
      <c r="BM33" s="366"/>
      <c r="BN33" s="366"/>
      <c r="BO33" s="366"/>
    </row>
    <row r="34" customFormat="false" ht="45" hidden="false" customHeight="tru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  <c r="AQ34" s="113"/>
      <c r="AR34" s="113"/>
      <c r="AS34" s="113"/>
      <c r="AT34" s="113"/>
      <c r="AU34" s="113"/>
      <c r="AV34" s="113"/>
      <c r="AW34" s="113"/>
      <c r="AX34" s="113"/>
      <c r="AY34" s="113"/>
      <c r="AZ34" s="113"/>
      <c r="BA34" s="113"/>
      <c r="BB34" s="113"/>
      <c r="BC34" s="113"/>
      <c r="BD34" s="113"/>
      <c r="BE34" s="113"/>
      <c r="BF34" s="366"/>
      <c r="BG34" s="366"/>
      <c r="BH34" s="366"/>
      <c r="BI34" s="366"/>
      <c r="BJ34" s="366"/>
      <c r="BK34" s="366"/>
      <c r="BL34" s="366"/>
      <c r="BM34" s="366"/>
      <c r="BN34" s="366"/>
      <c r="BO34" s="366"/>
    </row>
    <row r="35" customFormat="false" ht="20.1" hidden="false" customHeight="true" outlineLevel="0" collapsed="false">
      <c r="A35" s="113"/>
      <c r="B35" s="113" t="s">
        <v>325</v>
      </c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  <c r="AQ35" s="113"/>
      <c r="AR35" s="113"/>
      <c r="AS35" s="113"/>
      <c r="AT35" s="113"/>
      <c r="AU35" s="113"/>
      <c r="AV35" s="113"/>
      <c r="AW35" s="113"/>
      <c r="AX35" s="113"/>
      <c r="AY35" s="113"/>
      <c r="AZ35" s="113"/>
      <c r="BA35" s="113"/>
      <c r="BB35" s="113"/>
      <c r="BC35" s="113"/>
      <c r="BD35" s="113"/>
      <c r="BE35" s="113"/>
      <c r="BF35" s="366"/>
      <c r="BG35" s="366"/>
      <c r="BH35" s="366"/>
      <c r="BI35" s="366"/>
      <c r="BJ35" s="366"/>
      <c r="BK35" s="366"/>
      <c r="BL35" s="366"/>
      <c r="BM35" s="366"/>
      <c r="BN35" s="366"/>
      <c r="BO35" s="366"/>
    </row>
    <row r="36" customFormat="false" ht="20.1" hidden="false" customHeight="true" outlineLevel="0" collapsed="false">
      <c r="A36" s="113"/>
      <c r="B36" s="113"/>
      <c r="C36" s="257" t="s">
        <v>326</v>
      </c>
      <c r="D36" s="257"/>
      <c r="E36" s="257"/>
      <c r="F36" s="257"/>
      <c r="G36" s="257"/>
      <c r="H36" s="257"/>
      <c r="I36" s="257"/>
      <c r="J36" s="257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257"/>
      <c r="X36" s="257"/>
      <c r="Y36" s="257"/>
      <c r="Z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  <c r="AQ36" s="113"/>
      <c r="AR36" s="113"/>
      <c r="AS36" s="113"/>
      <c r="AT36" s="113"/>
      <c r="AU36" s="113"/>
      <c r="AV36" s="113"/>
      <c r="AW36" s="113"/>
      <c r="AX36" s="113"/>
      <c r="AY36" s="113"/>
      <c r="AZ36" s="113"/>
      <c r="BA36" s="113"/>
      <c r="BB36" s="113"/>
      <c r="BC36" s="113"/>
      <c r="BD36" s="113"/>
      <c r="BE36" s="113"/>
      <c r="BF36" s="366"/>
      <c r="BG36" s="366"/>
      <c r="BH36" s="366"/>
      <c r="BI36" s="366"/>
      <c r="BJ36" s="366"/>
      <c r="BK36" s="366"/>
      <c r="BL36" s="366"/>
      <c r="BM36" s="366"/>
      <c r="BN36" s="366"/>
      <c r="BO36" s="366"/>
    </row>
    <row r="37" customFormat="false" ht="20.1" hidden="false" customHeight="true" outlineLevel="0" collapsed="false">
      <c r="A37" s="113"/>
      <c r="B37" s="113"/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257"/>
      <c r="U37" s="257"/>
      <c r="V37" s="257"/>
      <c r="W37" s="257"/>
      <c r="X37" s="257"/>
      <c r="Y37" s="257"/>
      <c r="Z37" s="113"/>
      <c r="AG37" s="258"/>
      <c r="AH37" s="113"/>
      <c r="AI37" s="113"/>
      <c r="AJ37" s="113"/>
      <c r="AK37" s="113"/>
      <c r="AL37" s="113"/>
      <c r="AM37" s="113"/>
      <c r="AN37" s="113"/>
      <c r="AO37" s="113"/>
      <c r="AP37" s="113"/>
      <c r="AQ37" s="113"/>
      <c r="AR37" s="113"/>
      <c r="AS37" s="113"/>
      <c r="AT37" s="113"/>
      <c r="AU37" s="113"/>
      <c r="AV37" s="113"/>
      <c r="AW37" s="113"/>
      <c r="AX37" s="113"/>
      <c r="AY37" s="113"/>
      <c r="AZ37" s="113"/>
      <c r="BA37" s="113"/>
      <c r="BB37" s="113"/>
      <c r="BC37" s="113"/>
      <c r="BD37" s="113"/>
      <c r="BE37" s="113"/>
      <c r="BF37" s="366"/>
      <c r="BG37" s="366"/>
      <c r="BH37" s="366"/>
      <c r="BI37" s="366"/>
      <c r="BJ37" s="366"/>
      <c r="BK37" s="366"/>
      <c r="BL37" s="366"/>
      <c r="BM37" s="366"/>
      <c r="BN37" s="366"/>
      <c r="BO37" s="366"/>
    </row>
    <row r="38" customFormat="false" ht="20.1" hidden="false" customHeight="true" outlineLevel="0" collapsed="false">
      <c r="A38" s="113"/>
      <c r="B38" s="113"/>
      <c r="C38" s="257" t="s">
        <v>327</v>
      </c>
      <c r="D38" s="257"/>
      <c r="E38" s="257"/>
      <c r="F38" s="257"/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7"/>
      <c r="V38" s="257"/>
      <c r="W38" s="257"/>
      <c r="X38" s="257"/>
      <c r="Y38" s="257"/>
      <c r="Z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  <c r="AQ38" s="113"/>
      <c r="AR38" s="113"/>
      <c r="AS38" s="113"/>
      <c r="AT38" s="113"/>
      <c r="AU38" s="113"/>
      <c r="AV38" s="113"/>
      <c r="AW38" s="113"/>
      <c r="AX38" s="113"/>
      <c r="AY38" s="113"/>
      <c r="AZ38" s="113"/>
      <c r="BA38" s="113"/>
      <c r="BB38" s="113"/>
      <c r="BC38" s="113"/>
      <c r="BD38" s="113"/>
      <c r="BE38" s="113"/>
      <c r="BF38" s="366"/>
      <c r="BG38" s="366"/>
      <c r="BH38" s="366"/>
      <c r="BI38" s="366"/>
      <c r="BJ38" s="366"/>
      <c r="BK38" s="366"/>
      <c r="BL38" s="366"/>
      <c r="BM38" s="366"/>
      <c r="BN38" s="366"/>
      <c r="BO38" s="366"/>
    </row>
    <row r="39" customFormat="false" ht="20.1" hidden="false" customHeight="true" outlineLevel="0" collapsed="false">
      <c r="A39" s="113"/>
      <c r="B39" s="113"/>
      <c r="C39" s="257"/>
      <c r="D39" s="257"/>
      <c r="E39" s="257"/>
      <c r="F39" s="257"/>
      <c r="G39" s="257"/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7"/>
      <c r="V39" s="257"/>
      <c r="W39" s="257"/>
      <c r="X39" s="257"/>
      <c r="Y39" s="257"/>
      <c r="Z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13"/>
      <c r="AU39" s="113"/>
      <c r="AV39" s="113"/>
      <c r="AW39" s="113"/>
      <c r="AX39" s="113"/>
      <c r="AY39" s="113"/>
      <c r="AZ39" s="113"/>
      <c r="BA39" s="113"/>
      <c r="BB39" s="113"/>
      <c r="BC39" s="113"/>
      <c r="BD39" s="113"/>
      <c r="BE39" s="113"/>
      <c r="BF39" s="366"/>
      <c r="BG39" s="366"/>
      <c r="BH39" s="366"/>
      <c r="BI39" s="366"/>
      <c r="BJ39" s="366"/>
      <c r="BK39" s="366"/>
      <c r="BL39" s="366"/>
      <c r="BM39" s="366"/>
      <c r="BN39" s="366"/>
      <c r="BO39" s="366"/>
    </row>
    <row r="40" customFormat="false" ht="20.1" hidden="false" customHeight="true" outlineLevel="0" collapsed="false">
      <c r="A40" s="113"/>
      <c r="B40" s="113"/>
      <c r="C40" s="257" t="s">
        <v>328</v>
      </c>
      <c r="D40" s="257"/>
      <c r="E40" s="257"/>
      <c r="F40" s="257"/>
      <c r="G40" s="257"/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7"/>
      <c r="V40" s="257"/>
      <c r="W40" s="257"/>
      <c r="X40" s="257"/>
      <c r="Y40" s="257"/>
      <c r="Z40" s="113"/>
      <c r="AG40" s="258"/>
      <c r="AH40" s="113"/>
      <c r="AI40" s="113"/>
      <c r="AJ40" s="113"/>
      <c r="AK40" s="113"/>
      <c r="AL40" s="113"/>
      <c r="AM40" s="113"/>
      <c r="AN40" s="113"/>
      <c r="AO40" s="113"/>
      <c r="AP40" s="113"/>
      <c r="AQ40" s="113"/>
      <c r="AR40" s="113"/>
      <c r="AS40" s="113"/>
      <c r="AT40" s="113"/>
      <c r="AU40" s="113"/>
      <c r="AV40" s="113"/>
      <c r="AW40" s="113"/>
      <c r="AX40" s="113"/>
      <c r="AY40" s="113"/>
      <c r="AZ40" s="113"/>
      <c r="BA40" s="113"/>
      <c r="BB40" s="113"/>
      <c r="BC40" s="113"/>
      <c r="BD40" s="113"/>
      <c r="BE40" s="113"/>
      <c r="BF40" s="366"/>
      <c r="BG40" s="366"/>
      <c r="BH40" s="366"/>
      <c r="BI40" s="366"/>
      <c r="BJ40" s="366"/>
      <c r="BK40" s="366"/>
      <c r="BL40" s="366"/>
      <c r="BM40" s="366"/>
      <c r="BN40" s="366"/>
      <c r="BO40" s="366"/>
    </row>
    <row r="41" customFormat="false" ht="20.1" hidden="false" customHeight="true" outlineLevel="0" collapsed="false">
      <c r="A41" s="113"/>
      <c r="B41" s="113"/>
      <c r="C41" s="257"/>
      <c r="D41" s="257"/>
      <c r="E41" s="257"/>
      <c r="F41" s="257"/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257"/>
      <c r="U41" s="257"/>
      <c r="V41" s="257"/>
      <c r="W41" s="257"/>
      <c r="X41" s="257"/>
      <c r="Y41" s="257"/>
      <c r="Z41" s="113"/>
      <c r="AG41" s="258"/>
      <c r="AH41" s="113"/>
      <c r="AI41" s="113"/>
      <c r="AJ41" s="113"/>
      <c r="AK41" s="113"/>
      <c r="AL41" s="113"/>
      <c r="AM41" s="113"/>
      <c r="AN41" s="113"/>
      <c r="AO41" s="113"/>
      <c r="AP41" s="113"/>
      <c r="AQ41" s="113"/>
      <c r="AR41" s="113"/>
      <c r="AS41" s="113"/>
      <c r="AT41" s="113"/>
      <c r="AU41" s="113"/>
      <c r="AV41" s="113"/>
      <c r="AW41" s="113"/>
      <c r="AX41" s="113"/>
      <c r="AY41" s="113"/>
      <c r="AZ41" s="113"/>
      <c r="BA41" s="113"/>
      <c r="BB41" s="113"/>
      <c r="BC41" s="113"/>
      <c r="BD41" s="113"/>
      <c r="BE41" s="113"/>
      <c r="BF41" s="366"/>
      <c r="BG41" s="366"/>
      <c r="BH41" s="366"/>
      <c r="BI41" s="366"/>
      <c r="BJ41" s="366"/>
      <c r="BK41" s="366"/>
      <c r="BL41" s="366"/>
      <c r="BM41" s="366"/>
      <c r="BN41" s="366"/>
      <c r="BO41" s="366"/>
    </row>
    <row r="42" customFormat="false" ht="20.1" hidden="false" customHeight="true" outlineLevel="0" collapsed="false">
      <c r="A42" s="113"/>
      <c r="B42" s="113"/>
      <c r="C42" s="257"/>
      <c r="D42" s="257"/>
      <c r="E42" s="257"/>
      <c r="F42" s="257"/>
      <c r="G42" s="257"/>
      <c r="H42" s="257"/>
      <c r="I42" s="257"/>
      <c r="J42" s="257"/>
      <c r="K42" s="257"/>
      <c r="L42" s="257"/>
      <c r="M42" s="257"/>
      <c r="N42" s="257"/>
      <c r="O42" s="257"/>
      <c r="P42" s="257"/>
      <c r="Q42" s="257"/>
      <c r="R42" s="257"/>
      <c r="S42" s="257"/>
      <c r="T42" s="257"/>
      <c r="U42" s="257"/>
      <c r="V42" s="257"/>
      <c r="W42" s="257"/>
      <c r="X42" s="257"/>
      <c r="Y42" s="257"/>
      <c r="Z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  <c r="AQ42" s="113"/>
      <c r="AR42" s="113"/>
      <c r="AS42" s="113"/>
      <c r="AT42" s="113"/>
      <c r="AU42" s="113"/>
      <c r="AV42" s="113"/>
      <c r="AW42" s="113"/>
      <c r="AX42" s="113"/>
      <c r="AY42" s="113"/>
      <c r="AZ42" s="113"/>
      <c r="BA42" s="113"/>
      <c r="BB42" s="113"/>
      <c r="BC42" s="113"/>
      <c r="BD42" s="113"/>
      <c r="BE42" s="113"/>
      <c r="BF42" s="366"/>
      <c r="BG42" s="366"/>
      <c r="BH42" s="366"/>
      <c r="BI42" s="366"/>
      <c r="BJ42" s="366"/>
      <c r="BK42" s="366"/>
      <c r="BL42" s="366"/>
      <c r="BM42" s="366"/>
      <c r="BN42" s="366"/>
      <c r="BO42" s="366"/>
    </row>
    <row r="43" customFormat="false" ht="20.1" hidden="false" customHeight="true" outlineLevel="0" collapsed="false">
      <c r="A43" s="113"/>
      <c r="B43" s="113"/>
      <c r="C43" s="257" t="s">
        <v>329</v>
      </c>
      <c r="D43" s="257"/>
      <c r="E43" s="257"/>
      <c r="F43" s="257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257"/>
      <c r="U43" s="257"/>
      <c r="V43" s="257"/>
      <c r="W43" s="257"/>
      <c r="X43" s="257"/>
      <c r="Y43" s="257"/>
      <c r="Z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  <c r="AQ43" s="113"/>
      <c r="AR43" s="113"/>
      <c r="AS43" s="113"/>
      <c r="AT43" s="113"/>
      <c r="AU43" s="113"/>
      <c r="AV43" s="113"/>
      <c r="AW43" s="113"/>
      <c r="AX43" s="113"/>
      <c r="AY43" s="113"/>
      <c r="AZ43" s="113"/>
      <c r="BA43" s="113"/>
      <c r="BB43" s="113"/>
      <c r="BC43" s="113"/>
      <c r="BD43" s="113"/>
      <c r="BE43" s="113"/>
      <c r="BF43" s="366"/>
      <c r="BG43" s="366"/>
      <c r="BH43" s="366"/>
      <c r="BI43" s="366"/>
      <c r="BJ43" s="366"/>
      <c r="BK43" s="366"/>
      <c r="BL43" s="366"/>
      <c r="BM43" s="366"/>
      <c r="BN43" s="366"/>
      <c r="BO43" s="366"/>
    </row>
    <row r="44" customFormat="false" ht="39.95" hidden="false" customHeight="true" outlineLevel="0" collapsed="false">
      <c r="A44" s="113"/>
      <c r="B44" s="113"/>
      <c r="C44" s="113"/>
      <c r="D44" s="258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H44" s="366"/>
      <c r="AI44" s="366"/>
      <c r="AJ44" s="366"/>
      <c r="AK44" s="366"/>
      <c r="AL44" s="366"/>
      <c r="AM44" s="366"/>
      <c r="AN44" s="366"/>
      <c r="AO44" s="366"/>
      <c r="AP44" s="366"/>
      <c r="AQ44" s="366"/>
      <c r="AR44" s="366"/>
      <c r="AS44" s="366"/>
      <c r="AT44" s="366"/>
      <c r="AU44" s="366"/>
      <c r="AV44" s="366"/>
      <c r="AW44" s="366"/>
      <c r="AX44" s="366"/>
      <c r="AY44" s="366"/>
      <c r="AZ44" s="366"/>
      <c r="BA44" s="366"/>
      <c r="BB44" s="366"/>
      <c r="BC44" s="366"/>
      <c r="BD44" s="366"/>
      <c r="BE44" s="366"/>
      <c r="BF44" s="366"/>
      <c r="BG44" s="366"/>
      <c r="BH44" s="366"/>
      <c r="BI44" s="366"/>
      <c r="BJ44" s="366"/>
      <c r="BK44" s="366"/>
      <c r="BL44" s="366"/>
      <c r="BM44" s="366"/>
      <c r="BN44" s="366"/>
      <c r="BO44" s="366"/>
    </row>
    <row r="45" customFormat="false" ht="20.1" hidden="false" customHeight="true" outlineLevel="0" collapsed="false">
      <c r="A45" s="113"/>
      <c r="B45" s="259" t="n">
        <f aca="false">기록지!B19</f>
        <v>0</v>
      </c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113"/>
      <c r="AH45" s="366"/>
      <c r="AI45" s="366"/>
      <c r="AJ45" s="366"/>
      <c r="AK45" s="366"/>
      <c r="AL45" s="366"/>
      <c r="AM45" s="366"/>
      <c r="AN45" s="366"/>
      <c r="AO45" s="366"/>
      <c r="AP45" s="366"/>
      <c r="AQ45" s="366"/>
      <c r="AR45" s="366"/>
      <c r="AS45" s="366"/>
      <c r="AT45" s="366"/>
      <c r="AU45" s="366"/>
      <c r="AV45" s="366"/>
      <c r="AW45" s="366"/>
      <c r="AX45" s="366"/>
      <c r="AY45" s="366"/>
      <c r="AZ45" s="366"/>
      <c r="BA45" s="366"/>
      <c r="BB45" s="366"/>
      <c r="BC45" s="366"/>
      <c r="BD45" s="366"/>
      <c r="BE45" s="366"/>
      <c r="BF45" s="366"/>
      <c r="BG45" s="366"/>
      <c r="BH45" s="366"/>
      <c r="BI45" s="366"/>
      <c r="BJ45" s="366"/>
      <c r="BK45" s="366"/>
      <c r="BL45" s="366"/>
      <c r="BM45" s="366"/>
      <c r="BN45" s="366"/>
      <c r="BO45" s="366"/>
    </row>
    <row r="46" customFormat="false" ht="39.95" hidden="false" customHeight="true" outlineLevel="0" collapsed="false">
      <c r="A46" s="113"/>
      <c r="B46" s="259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113"/>
      <c r="AH46" s="366"/>
      <c r="AI46" s="366"/>
      <c r="AJ46" s="366"/>
      <c r="AK46" s="366"/>
      <c r="AL46" s="366"/>
      <c r="AM46" s="366"/>
      <c r="AN46" s="366"/>
      <c r="AO46" s="366"/>
      <c r="AP46" s="366"/>
      <c r="AQ46" s="366"/>
      <c r="AR46" s="366"/>
      <c r="AS46" s="366"/>
      <c r="AT46" s="366"/>
      <c r="AU46" s="366"/>
      <c r="AV46" s="366"/>
      <c r="AW46" s="366"/>
      <c r="AX46" s="366"/>
      <c r="AY46" s="366"/>
      <c r="AZ46" s="366"/>
      <c r="BA46" s="366"/>
      <c r="BB46" s="366"/>
      <c r="BC46" s="366"/>
      <c r="BD46" s="366"/>
      <c r="BE46" s="366"/>
      <c r="BF46" s="366"/>
      <c r="BG46" s="366"/>
      <c r="BH46" s="366"/>
      <c r="BI46" s="366"/>
      <c r="BJ46" s="366"/>
      <c r="BK46" s="366"/>
      <c r="BL46" s="366"/>
      <c r="BM46" s="366"/>
      <c r="BN46" s="366"/>
      <c r="BO46" s="366"/>
    </row>
    <row r="47" s="249" customFormat="true" ht="20.1" hidden="false" customHeight="true" outlineLevel="0" collapsed="false">
      <c r="A47" s="179"/>
      <c r="B47" s="179"/>
      <c r="C47" s="179"/>
      <c r="D47" s="260"/>
      <c r="E47" s="260"/>
      <c r="F47" s="260"/>
      <c r="G47" s="260"/>
      <c r="H47" s="260"/>
      <c r="I47" s="260"/>
      <c r="J47" s="260"/>
      <c r="K47" s="141" t="s">
        <v>107</v>
      </c>
      <c r="L47" s="141"/>
      <c r="M47" s="141"/>
      <c r="N47" s="141"/>
      <c r="O47" s="141"/>
      <c r="P47" s="141"/>
      <c r="Q47" s="246" t="n">
        <f aca="false">기록지!B3</f>
        <v>0</v>
      </c>
      <c r="R47" s="246"/>
      <c r="S47" s="246"/>
      <c r="T47" s="246"/>
      <c r="U47" s="246"/>
      <c r="V47" s="246"/>
      <c r="W47" s="246"/>
      <c r="X47" s="246"/>
      <c r="Y47" s="246"/>
      <c r="Z47" s="246"/>
      <c r="AA47" s="179"/>
      <c r="AB47" s="179"/>
      <c r="AC47" s="179"/>
      <c r="AH47" s="366"/>
      <c r="AI47" s="366"/>
      <c r="AJ47" s="366"/>
      <c r="AK47" s="366"/>
      <c r="AL47" s="366"/>
      <c r="AM47" s="366"/>
      <c r="AN47" s="366"/>
      <c r="AO47" s="366"/>
      <c r="AP47" s="366"/>
      <c r="AQ47" s="366"/>
      <c r="AR47" s="366"/>
      <c r="AS47" s="366"/>
      <c r="AT47" s="366"/>
      <c r="AU47" s="366"/>
      <c r="AV47" s="366"/>
      <c r="AW47" s="366"/>
      <c r="AX47" s="366"/>
      <c r="AY47" s="366"/>
      <c r="AZ47" s="366"/>
      <c r="BA47" s="366"/>
      <c r="BB47" s="366"/>
      <c r="BC47" s="366"/>
      <c r="BD47" s="366"/>
      <c r="BE47" s="366"/>
      <c r="BF47" s="366"/>
      <c r="BG47" s="366"/>
      <c r="BH47" s="366"/>
      <c r="BI47" s="366"/>
      <c r="BJ47" s="366"/>
      <c r="BK47" s="366"/>
      <c r="BL47" s="366"/>
      <c r="BM47" s="366"/>
      <c r="BN47" s="366"/>
      <c r="BO47" s="366"/>
    </row>
    <row r="48" customFormat="false" ht="20.1" hidden="false" customHeight="true" outlineLevel="0" collapsed="false">
      <c r="A48" s="113"/>
      <c r="B48" s="119"/>
      <c r="C48" s="113"/>
      <c r="D48" s="113"/>
      <c r="E48" s="113"/>
      <c r="F48" s="113"/>
      <c r="G48" s="113"/>
      <c r="H48" s="113"/>
      <c r="I48" s="113"/>
      <c r="J48" s="113"/>
      <c r="K48" s="141" t="s">
        <v>108</v>
      </c>
      <c r="L48" s="141"/>
      <c r="M48" s="141"/>
      <c r="N48" s="141"/>
      <c r="O48" s="141"/>
      <c r="P48" s="141"/>
      <c r="Q48" s="246" t="n">
        <f aca="false">기록지!B2</f>
        <v>0</v>
      </c>
      <c r="R48" s="246"/>
      <c r="S48" s="246"/>
      <c r="T48" s="246"/>
      <c r="U48" s="246"/>
      <c r="V48" s="246"/>
      <c r="W48" s="246"/>
      <c r="X48" s="246"/>
      <c r="Y48" s="246"/>
      <c r="Z48" s="246"/>
      <c r="AA48" s="113"/>
      <c r="AB48" s="113"/>
      <c r="AC48" s="113"/>
      <c r="AH48" s="366"/>
      <c r="AI48" s="366"/>
      <c r="AJ48" s="366"/>
      <c r="AK48" s="366"/>
      <c r="AL48" s="366"/>
      <c r="AM48" s="366"/>
      <c r="AN48" s="366"/>
      <c r="AO48" s="366"/>
      <c r="AP48" s="366"/>
      <c r="AQ48" s="366"/>
      <c r="AR48" s="366"/>
      <c r="AS48" s="366"/>
      <c r="AT48" s="366"/>
      <c r="AU48" s="366"/>
      <c r="AV48" s="366"/>
      <c r="AW48" s="366"/>
      <c r="AX48" s="366"/>
      <c r="AY48" s="366"/>
      <c r="AZ48" s="366"/>
      <c r="BA48" s="366"/>
      <c r="BB48" s="366"/>
      <c r="BC48" s="366"/>
      <c r="BD48" s="366"/>
      <c r="BE48" s="366"/>
      <c r="BF48" s="366"/>
      <c r="BG48" s="366"/>
      <c r="BH48" s="366"/>
      <c r="BI48" s="366"/>
      <c r="BJ48" s="366"/>
      <c r="BK48" s="366"/>
      <c r="BL48" s="366"/>
      <c r="BM48" s="366"/>
      <c r="BN48" s="366"/>
      <c r="BO48" s="366"/>
    </row>
    <row r="49" customFormat="false" ht="20.1" hidden="false" customHeight="true" outlineLevel="0" collapsed="false">
      <c r="A49" s="113"/>
      <c r="B49" s="119"/>
      <c r="C49" s="113"/>
      <c r="D49" s="113"/>
      <c r="E49" s="113"/>
      <c r="F49" s="113"/>
      <c r="G49" s="113"/>
      <c r="H49" s="113"/>
      <c r="I49" s="113"/>
      <c r="J49" s="113"/>
      <c r="K49" s="141" t="s">
        <v>80</v>
      </c>
      <c r="L49" s="141"/>
      <c r="M49" s="141"/>
      <c r="N49" s="141"/>
      <c r="O49" s="141"/>
      <c r="P49" s="141"/>
      <c r="Q49" s="261" t="n">
        <f aca="false">기록지!B5</f>
        <v>0</v>
      </c>
      <c r="R49" s="261"/>
      <c r="S49" s="261"/>
      <c r="T49" s="261"/>
      <c r="U49" s="261"/>
      <c r="V49" s="261"/>
      <c r="W49" s="261"/>
      <c r="X49" s="261"/>
      <c r="Y49" s="261"/>
      <c r="Z49" s="261"/>
      <c r="AA49" s="113"/>
      <c r="AB49" s="113"/>
      <c r="AC49" s="113"/>
    </row>
    <row r="50" customFormat="false" ht="20.1" hidden="false" customHeight="true" outlineLevel="0" collapsed="false">
      <c r="A50" s="113"/>
      <c r="B50" s="119"/>
      <c r="C50" s="113"/>
      <c r="D50" s="113"/>
      <c r="E50" s="113"/>
      <c r="F50" s="113"/>
      <c r="G50" s="113"/>
      <c r="H50" s="113"/>
      <c r="I50" s="113"/>
      <c r="J50" s="113"/>
      <c r="K50" s="141" t="s">
        <v>109</v>
      </c>
      <c r="L50" s="141"/>
      <c r="M50" s="141"/>
      <c r="N50" s="141"/>
      <c r="O50" s="141"/>
      <c r="P50" s="141"/>
      <c r="Q50" s="262" t="str">
        <f aca="false">기록지!B4&amp;"  (인)"</f>
        <v>  (인)</v>
      </c>
      <c r="R50" s="262"/>
      <c r="S50" s="262"/>
      <c r="T50" s="262"/>
      <c r="U50" s="262"/>
      <c r="V50" s="262"/>
      <c r="W50" s="262"/>
      <c r="X50" s="262"/>
      <c r="Y50" s="262"/>
      <c r="Z50" s="262"/>
      <c r="AA50" s="113"/>
      <c r="AB50" s="113"/>
      <c r="AC50" s="113"/>
    </row>
    <row r="51" customFormat="false" ht="249.75" hidden="false" customHeight="true" outlineLevel="0" collapsed="false">
      <c r="A51" s="113"/>
      <c r="B51" s="119"/>
      <c r="C51" s="113"/>
      <c r="D51" s="113"/>
      <c r="E51" s="113"/>
      <c r="F51" s="113"/>
      <c r="G51" s="113"/>
      <c r="H51" s="113"/>
      <c r="I51" s="113"/>
      <c r="J51" s="113"/>
      <c r="K51" s="141"/>
      <c r="L51" s="141"/>
      <c r="M51" s="141"/>
      <c r="N51" s="141"/>
      <c r="O51" s="141"/>
      <c r="P51" s="141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113"/>
      <c r="AB51" s="113"/>
      <c r="AC51" s="113"/>
    </row>
    <row r="52" customFormat="false" ht="51" hidden="false" customHeight="true" outlineLevel="0" collapsed="false">
      <c r="A52" s="157" t="str">
        <f aca="false">기록지!B1&amp;" 귀하"</f>
        <v> 귀하</v>
      </c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 customFormat="false" ht="13.5" hidden="false" customHeight="true" outlineLevel="0" collapsed="false">
      <c r="A53" s="113"/>
      <c r="B53" s="119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1.25" hidden="false" customHeight="true" outlineLevel="0" collapsed="false">
      <c r="A54" s="113"/>
      <c r="B54" s="119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s="264" customFormat="true" ht="9.75" hidden="false" customHeight="true" outlineLevel="0" collapsed="false">
      <c r="C55" s="265"/>
      <c r="D55" s="266"/>
      <c r="E55" s="266"/>
      <c r="F55" s="266"/>
      <c r="G55" s="266"/>
      <c r="H55" s="266"/>
      <c r="I55" s="266"/>
      <c r="J55" s="266"/>
      <c r="K55" s="266"/>
    </row>
    <row r="56" customFormat="false" ht="20.1" hidden="false" customHeight="true" outlineLevel="0" collapsed="false">
      <c r="A56" s="113"/>
      <c r="B56" s="119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20.1" hidden="false" customHeight="tru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20.1" hidden="false" customHeight="tru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20.1" hidden="false" customHeight="tru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20.1" hidden="false" customHeight="tru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20.1" hidden="false" customHeight="tru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20.1" hidden="false" customHeight="tru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20.1" hidden="false" customHeight="tru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20.1" hidden="false" customHeight="tru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20.1" hidden="false" customHeight="tru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20.1" hidden="false" customHeight="tru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20.1" hidden="false" customHeight="tru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20.1" hidden="false" customHeight="tru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20.1" hidden="false" customHeight="tru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20.1" hidden="false" customHeight="tru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20.1" hidden="false" customHeight="tru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20.1" hidden="false" customHeight="tru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20.1" hidden="false" customHeight="tru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20.1" hidden="false" customHeight="tru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20.1" hidden="false" customHeight="tru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20.1" hidden="false" customHeight="tru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20.1" hidden="false" customHeight="tru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20.1" hidden="false" customHeight="tru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20.1" hidden="false" customHeight="tru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20.1" hidden="false" customHeight="tru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20.1" hidden="false" customHeight="tru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20.1" hidden="false" customHeight="tru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20.1" hidden="false" customHeight="tru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20.1" hidden="false" customHeight="tru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20.1" hidden="false" customHeight="tru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20.1" hidden="false" customHeight="tru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20.1" hidden="false" customHeight="tru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20.1" hidden="false" customHeight="tru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20.1" hidden="false" customHeight="tru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20.1" hidden="false" customHeight="tru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20.1" hidden="false" customHeight="tru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20.1" hidden="false" customHeight="tru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20.1" hidden="false" customHeight="tru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20.1" hidden="false" customHeight="tru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20.1" hidden="false" customHeight="tru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20.1" hidden="false" customHeight="tru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20.1" hidden="false" customHeight="tru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20.1" hidden="false" customHeight="tru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20.1" hidden="false" customHeight="tru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20.1" hidden="false" customHeight="tru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20.1" hidden="false" customHeight="tru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20.1" hidden="false" customHeight="tru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20.1" hidden="false" customHeight="tru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20.1" hidden="false" customHeight="tru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20.1" hidden="false" customHeight="tru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20.1" hidden="false" customHeight="tru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20.1" hidden="false" customHeight="tru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20.1" hidden="false" customHeight="tru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20.1" hidden="false" customHeight="tru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20.1" hidden="false" customHeight="tru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20.1" hidden="false" customHeight="tru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20.1" hidden="false" customHeight="tru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20.1" hidden="false" customHeight="tru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20.1" hidden="false" customHeight="tru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20.1" hidden="false" customHeight="tru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20.1" hidden="false" customHeight="tru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20.1" hidden="false" customHeight="tru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20.1" hidden="false" customHeight="tru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20.1" hidden="false" customHeight="tru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20.1" hidden="false" customHeight="tru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20.1" hidden="false" customHeight="tru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20.1" hidden="false" customHeight="tru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20.1" hidden="false" customHeight="tru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20.1" hidden="false" customHeight="tru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20.1" hidden="false" customHeight="tru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20.1" hidden="false" customHeight="tru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20.1" hidden="false" customHeight="tru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20.1" hidden="false" customHeight="tru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20.1" hidden="false" customHeight="tru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20.1" hidden="false" customHeight="tru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20.1" hidden="false" customHeight="tru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20.1" hidden="false" customHeight="tru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20.1" hidden="false" customHeight="tru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20.1" hidden="false" customHeight="tru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20.1" hidden="false" customHeight="tru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20.1" hidden="false" customHeight="tru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20.1" hidden="false" customHeight="tru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20.1" hidden="false" customHeight="tru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20.1" hidden="false" customHeight="tru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20.1" hidden="false" customHeight="tru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20.1" hidden="false" customHeight="tru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20.1" hidden="false" customHeight="tru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20.1" hidden="false" customHeight="tru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20.1" hidden="false" customHeight="tru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20.1" hidden="false" customHeight="tru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20.1" hidden="false" customHeight="tru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20.1" hidden="false" customHeight="tru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20.1" hidden="false" customHeight="tru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20.1" hidden="false" customHeight="tru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20.1" hidden="false" customHeight="tru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20.1" hidden="false" customHeight="tru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20.1" hidden="false" customHeight="tru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20.1" hidden="false" customHeight="tru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20.1" hidden="false" customHeight="tru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20.1" hidden="false" customHeight="tru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20.1" hidden="false" customHeight="tru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20.1" hidden="false" customHeight="tru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20.1" hidden="false" customHeight="tru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20.1" hidden="false" customHeight="tru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20.1" hidden="false" customHeight="tru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20.1" hidden="false" customHeight="tru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20.1" hidden="false" customHeight="tru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20.1" hidden="false" customHeight="tru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20.1" hidden="false" customHeight="tru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20.1" hidden="false" customHeight="tru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20.1" hidden="false" customHeight="tru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20.1" hidden="false" customHeight="tru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20.1" hidden="false" customHeight="tru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20.1" hidden="false" customHeight="tru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20.1" hidden="false" customHeight="tru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20.1" hidden="false" customHeight="tru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20.1" hidden="false" customHeight="tru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20.1" hidden="false" customHeight="tru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20.1" hidden="false" customHeight="tru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20.1" hidden="false" customHeight="tru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20.1" hidden="false" customHeight="tru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20.1" hidden="false" customHeight="tru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20.1" hidden="false" customHeight="tru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20.1" hidden="false" customHeight="tru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20.1" hidden="false" customHeight="tru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20.1" hidden="false" customHeight="tru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20.1" hidden="false" customHeight="tru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20.1" hidden="false" customHeight="tru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20.1" hidden="false" customHeight="tru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20.1" hidden="false" customHeight="tru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20.1" hidden="false" customHeight="tru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20.1" hidden="false" customHeight="tru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20.1" hidden="false" customHeight="tru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20.1" hidden="false" customHeight="tru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20.1" hidden="false" customHeight="tru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20.1" hidden="false" customHeight="tru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20.1" hidden="false" customHeight="tru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20.1" hidden="false" customHeight="tru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20.1" hidden="false" customHeight="tru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20.1" hidden="false" customHeight="tru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20.1" hidden="false" customHeight="tru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20.1" hidden="false" customHeight="tru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20.1" hidden="false" customHeight="tru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20.1" hidden="false" customHeight="tru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20.1" hidden="false" customHeight="tru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20.1" hidden="false" customHeight="tru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20.1" hidden="false" customHeight="tru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20.1" hidden="false" customHeight="tru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20.1" hidden="false" customHeight="tru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20.1" hidden="false" customHeight="tru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20.1" hidden="false" customHeight="tru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20.1" hidden="false" customHeight="tru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20.1" hidden="false" customHeight="tru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20.1" hidden="false" customHeight="tru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20.1" hidden="false" customHeight="tru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20.1" hidden="false" customHeight="tru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20.1" hidden="false" customHeight="tru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20.1" hidden="false" customHeight="tru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20.1" hidden="false" customHeight="tru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20.1" hidden="false" customHeight="tru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20.1" hidden="false" customHeight="tru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20.1" hidden="false" customHeight="tru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20.1" hidden="false" customHeight="tru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20.1" hidden="false" customHeight="tru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20.1" hidden="false" customHeight="tru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20.1" hidden="false" customHeight="tru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20.1" hidden="false" customHeight="tru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20.1" hidden="false" customHeight="tru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20.1" hidden="false" customHeight="tru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20.1" hidden="false" customHeight="tru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20.1" hidden="false" customHeight="tru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20.1" hidden="false" customHeight="tru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20.1" hidden="false" customHeight="tru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20.1" hidden="false" customHeight="tru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20.1" hidden="false" customHeight="tru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20.1" hidden="false" customHeight="tru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20.1" hidden="false" customHeight="tru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20.1" hidden="false" customHeight="tru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20.1" hidden="false" customHeight="tru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20.1" hidden="false" customHeight="tru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20.1" hidden="false" customHeight="tru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20.1" hidden="false" customHeight="tru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20.1" hidden="false" customHeight="tru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20.1" hidden="false" customHeight="tru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20.1" hidden="false" customHeight="tru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20.1" hidden="false" customHeight="tru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20.1" hidden="false" customHeight="tru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20.1" hidden="false" customHeight="tru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20.1" hidden="false" customHeight="tru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20.1" hidden="false" customHeight="tru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20.1" hidden="false" customHeight="tru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20.1" hidden="false" customHeight="tru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20.1" hidden="false" customHeight="tru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20.1" hidden="false" customHeight="tru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20.1" hidden="false" customHeight="tru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20.1" hidden="false" customHeight="tru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20.1" hidden="false" customHeight="tru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20.1" hidden="false" customHeight="tru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20.1" hidden="false" customHeight="tru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20.1" hidden="false" customHeight="tru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20.1" hidden="false" customHeight="tru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20.1" hidden="false" customHeight="tru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20.1" hidden="false" customHeight="tru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20.1" hidden="false" customHeight="tru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20.1" hidden="false" customHeight="tru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20.1" hidden="false" customHeight="tru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20.1" hidden="false" customHeight="tru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20.1" hidden="false" customHeight="tru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20.1" hidden="false" customHeight="tru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20.1" hidden="false" customHeight="tru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20.1" hidden="false" customHeight="tru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20.1" hidden="false" customHeight="tru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20.1" hidden="false" customHeight="tru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20.1" hidden="false" customHeight="tru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20.1" hidden="false" customHeight="tru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20.1" hidden="false" customHeight="tru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20.1" hidden="false" customHeight="tru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20.1" hidden="false" customHeight="tru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20.1" hidden="false" customHeight="tru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20.1" hidden="false" customHeight="tru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20.1" hidden="false" customHeight="tru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20.1" hidden="false" customHeight="tru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20.1" hidden="false" customHeight="tru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20.1" hidden="false" customHeight="tru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20.1" hidden="false" customHeight="tru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20.1" hidden="false" customHeight="tru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20.1" hidden="false" customHeight="tru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20.1" hidden="false" customHeight="tru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20.1" hidden="false" customHeight="tru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20.1" hidden="false" customHeight="tru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20.1" hidden="false" customHeight="tru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20.1" hidden="false" customHeight="tru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20.1" hidden="false" customHeight="tru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20.1" hidden="false" customHeight="tru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20.1" hidden="false" customHeight="tru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20.1" hidden="false" customHeight="tru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20.1" hidden="false" customHeight="tru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20.1" hidden="false" customHeight="tru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20.1" hidden="false" customHeight="tru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20.1" hidden="false" customHeight="tru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20.1" hidden="false" customHeight="tru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20.1" hidden="false" customHeight="tru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20.1" hidden="false" customHeight="tru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20.1" hidden="false" customHeight="tru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20.1" hidden="false" customHeight="tru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20.1" hidden="false" customHeight="tru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20.1" hidden="false" customHeight="tru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20.1" hidden="false" customHeight="tru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20.1" hidden="false" customHeight="tru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20.1" hidden="false" customHeight="tru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20.1" hidden="false" customHeight="tru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20.1" hidden="false" customHeight="tru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20.1" hidden="false" customHeight="tru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20.1" hidden="false" customHeight="tru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20.1" hidden="false" customHeight="tru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20.1" hidden="false" customHeight="tru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20.1" hidden="false" customHeight="tru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20.1" hidden="false" customHeight="tru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20.1" hidden="false" customHeight="tru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20.1" hidden="false" customHeight="tru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20.1" hidden="false" customHeight="tru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20.1" hidden="false" customHeight="tru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20.1" hidden="false" customHeight="tru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20.1" hidden="false" customHeight="tru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20.1" hidden="false" customHeight="tru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20.1" hidden="false" customHeight="tru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20.1" hidden="false" customHeight="tru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20.1" hidden="false" customHeight="tru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20.1" hidden="false" customHeight="tru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20.1" hidden="false" customHeight="tru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20.1" hidden="false" customHeight="tru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20.1" hidden="false" customHeight="tru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20.1" hidden="false" customHeight="tru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20.1" hidden="false" customHeight="tru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20.1" hidden="false" customHeight="tru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20.1" hidden="false" customHeight="tru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20.1" hidden="false" customHeight="tru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20.1" hidden="false" customHeight="tru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20.1" hidden="false" customHeight="tru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20.1" hidden="false" customHeight="tru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20.1" hidden="false" customHeight="tru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20.1" hidden="false" customHeight="tru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20.1" hidden="false" customHeight="tru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20.1" hidden="false" customHeight="tru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20.1" hidden="false" customHeight="tru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20.1" hidden="false" customHeight="tru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20.1" hidden="false" customHeight="tru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20.1" hidden="false" customHeight="tru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20.1" hidden="false" customHeight="tru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20.1" hidden="false" customHeight="tru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20.1" hidden="false" customHeight="tru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20.1" hidden="false" customHeight="tru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20.1" hidden="false" customHeight="tru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20.1" hidden="false" customHeight="tru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20.1" hidden="false" customHeight="tru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20.1" hidden="false" customHeight="tru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20.1" hidden="false" customHeight="tru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20.1" hidden="false" customHeight="tru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20.1" hidden="false" customHeight="tru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20.1" hidden="false" customHeight="tru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20.1" hidden="false" customHeight="tru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20.1" hidden="false" customHeight="tru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20.1" hidden="false" customHeight="tru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20.1" hidden="false" customHeight="tru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20.1" hidden="false" customHeight="tru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20.1" hidden="false" customHeight="tru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20.1" hidden="false" customHeight="tru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20.1" hidden="false" customHeight="tru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20.1" hidden="false" customHeight="tru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20.1" hidden="false" customHeight="tru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20.1" hidden="false" customHeight="tru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20.1" hidden="false" customHeight="tru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20.1" hidden="false" customHeight="tru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20.1" hidden="false" customHeight="tru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20.1" hidden="false" customHeight="tru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20.1" hidden="false" customHeight="tru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20.1" hidden="false" customHeight="tru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20.1" hidden="false" customHeight="tru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20.1" hidden="false" customHeight="tru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20.1" hidden="false" customHeight="tru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20.1" hidden="false" customHeight="tru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20.1" hidden="false" customHeight="tru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20.1" hidden="false" customHeight="tru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20.1" hidden="false" customHeight="tru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20.1" hidden="false" customHeight="tru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20.1" hidden="false" customHeight="tru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20.1" hidden="false" customHeight="tru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20.1" hidden="false" customHeight="tru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20.1" hidden="false" customHeight="tru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20.1" hidden="false" customHeight="tru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20.1" hidden="false" customHeight="tru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20.1" hidden="false" customHeight="tru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20.1" hidden="false" customHeight="tru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20.1" hidden="false" customHeight="tru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20.1" hidden="false" customHeight="tru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20.1" hidden="false" customHeight="tru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20.1" hidden="false" customHeight="tru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20.1" hidden="false" customHeight="tru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20.1" hidden="false" customHeight="tru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20.1" hidden="false" customHeight="tru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20.1" hidden="false" customHeight="tru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20.1" hidden="false" customHeight="tru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20.1" hidden="false" customHeight="tru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20.1" hidden="false" customHeight="tru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20.1" hidden="false" customHeight="tru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20.1" hidden="false" customHeight="tru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20.1" hidden="false" customHeight="tru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20.1" hidden="false" customHeight="tru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20.1" hidden="false" customHeight="tru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20.1" hidden="false" customHeight="tru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20.1" hidden="false" customHeight="tru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20.1" hidden="false" customHeight="tru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20.1" hidden="false" customHeight="tru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20.1" hidden="false" customHeight="tru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20.1" hidden="false" customHeight="tru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20.1" hidden="false" customHeight="tru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20.1" hidden="false" customHeight="tru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20.1" hidden="false" customHeight="tru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20.1" hidden="false" customHeight="tru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20.1" hidden="false" customHeight="tru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20.1" hidden="false" customHeight="tru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20.1" hidden="false" customHeight="tru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20.1" hidden="false" customHeight="tru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20.1" hidden="false" customHeight="tru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20.1" hidden="false" customHeight="tru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20.1" hidden="false" customHeight="tru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20.1" hidden="false" customHeight="tru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20.1" hidden="false" customHeight="tru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20.1" hidden="false" customHeight="tru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20.1" hidden="false" customHeight="tru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20.1" hidden="false" customHeight="tru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20.1" hidden="false" customHeight="tru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20.1" hidden="false" customHeight="tru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20.1" hidden="false" customHeight="tru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20.1" hidden="false" customHeight="tru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20.1" hidden="false" customHeight="tru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20.1" hidden="false" customHeight="tru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20.1" hidden="false" customHeight="tru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20.1" hidden="false" customHeight="tru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20.1" hidden="false" customHeight="tru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20.1" hidden="false" customHeight="tru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20.1" hidden="false" customHeight="tru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20.1" hidden="false" customHeight="tru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20.1" hidden="false" customHeight="tru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20.1" hidden="false" customHeight="tru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20.1" hidden="false" customHeight="tru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20.1" hidden="false" customHeight="tru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20.1" hidden="false" customHeight="tru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20.1" hidden="false" customHeight="tru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20.1" hidden="false" customHeight="tru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20.1" hidden="false" customHeight="tru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20.1" hidden="false" customHeight="tru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20.1" hidden="false" customHeight="tru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20.1" hidden="false" customHeight="tru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20.1" hidden="false" customHeight="tru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20.1" hidden="false" customHeight="tru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20.1" hidden="false" customHeight="tru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20.1" hidden="false" customHeight="tru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20.1" hidden="false" customHeight="tru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20.1" hidden="false" customHeight="tru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20.1" hidden="false" customHeight="tru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20.1" hidden="false" customHeight="tru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20.1" hidden="false" customHeight="tru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20.1" hidden="false" customHeight="tru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20.1" hidden="false" customHeight="tru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20.1" hidden="false" customHeight="tru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20.1" hidden="false" customHeight="tru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20.1" hidden="false" customHeight="tru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20.1" hidden="false" customHeight="tru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20.1" hidden="false" customHeight="tru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20.1" hidden="false" customHeight="tru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20.1" hidden="false" customHeight="tru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20.1" hidden="false" customHeight="tru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20.1" hidden="false" customHeight="tru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20.1" hidden="false" customHeight="tru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20.1" hidden="false" customHeight="tru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20.1" hidden="false" customHeight="tru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20.1" hidden="false" customHeight="tru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20.1" hidden="false" customHeight="tru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20.1" hidden="false" customHeight="tru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20.1" hidden="false" customHeight="tru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20.1" hidden="false" customHeight="tru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20.1" hidden="false" customHeight="tru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20.1" hidden="false" customHeight="tru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20.1" hidden="false" customHeight="tru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20.1" hidden="false" customHeight="tru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20.1" hidden="false" customHeight="tru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20.1" hidden="false" customHeight="tru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20.1" hidden="false" customHeight="tru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20.1" hidden="false" customHeight="tru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20.1" hidden="false" customHeight="tru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20.1" hidden="false" customHeight="tru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20.1" hidden="false" customHeight="tru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20.1" hidden="false" customHeight="tru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20.1" hidden="false" customHeight="tru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20.1" hidden="false" customHeight="tru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20.1" hidden="false" customHeight="tru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20.1" hidden="false" customHeight="tru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20.1" hidden="false" customHeight="tru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20.1" hidden="false" customHeight="tru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20.1" hidden="false" customHeight="tru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20.1" hidden="false" customHeight="tru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20.1" hidden="false" customHeight="tru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20.1" hidden="false" customHeight="tru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20.1" hidden="false" customHeight="tru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20.1" hidden="false" customHeight="tru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20.1" hidden="false" customHeight="tru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20.1" hidden="false" customHeight="tru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20.1" hidden="false" customHeight="tru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20.1" hidden="false" customHeight="tru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20.1" hidden="false" customHeight="tru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20.1" hidden="false" customHeight="tru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20.1" hidden="false" customHeight="tru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20.1" hidden="false" customHeight="tru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20.1" hidden="false" customHeight="tru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20.1" hidden="false" customHeight="tru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20.1" hidden="false" customHeight="tru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20.1" hidden="false" customHeight="tru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20.1" hidden="false" customHeight="tru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20.1" hidden="false" customHeight="tru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20.1" hidden="false" customHeight="tru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20.1" hidden="false" customHeight="tru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20.1" hidden="false" customHeight="tru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20.1" hidden="false" customHeight="tru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20.1" hidden="false" customHeight="tru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20.1" hidden="false" customHeight="tru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20.1" hidden="false" customHeight="tru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20.1" hidden="false" customHeight="tru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20.1" hidden="false" customHeight="tru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20.1" hidden="false" customHeight="tru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20.1" hidden="false" customHeight="tru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20.1" hidden="false" customHeight="tru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20.1" hidden="false" customHeight="tru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20.1" hidden="false" customHeight="tru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20.1" hidden="false" customHeight="tru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20.1" hidden="false" customHeight="tru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20.1" hidden="false" customHeight="tru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20.1" hidden="false" customHeight="tru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20.1" hidden="false" customHeight="tru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20.1" hidden="false" customHeight="tru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20.1" hidden="false" customHeight="tru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20.1" hidden="false" customHeight="tru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20.1" hidden="false" customHeight="tru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20.1" hidden="false" customHeight="tru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20.1" hidden="false" customHeight="tru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20.1" hidden="false" customHeight="tru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20.1" hidden="false" customHeight="tru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20.1" hidden="false" customHeight="tru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20.1" hidden="false" customHeight="tru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20.1" hidden="false" customHeight="tru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20.1" hidden="false" customHeight="tru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20.1" hidden="false" customHeight="tru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20.1" hidden="false" customHeight="tru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20.1" hidden="false" customHeight="tru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20.1" hidden="false" customHeight="tru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20.1" hidden="false" customHeight="tru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20.1" hidden="false" customHeight="tru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20.1" hidden="false" customHeight="tru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20.1" hidden="false" customHeight="tru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20.1" hidden="false" customHeight="tru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20.1" hidden="false" customHeight="tru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20.1" hidden="false" customHeight="tru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20.1" hidden="false" customHeight="tru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20.1" hidden="false" customHeight="tru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20.1" hidden="false" customHeight="tru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20.1" hidden="false" customHeight="tru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20.1" hidden="false" customHeight="tru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20.1" hidden="false" customHeight="tru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20.1" hidden="false" customHeight="tru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20.1" hidden="false" customHeight="tru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20.1" hidden="false" customHeight="tru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20.1" hidden="false" customHeight="tru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20.1" hidden="false" customHeight="tru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20.1" hidden="false" customHeight="tru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20.1" hidden="false" customHeight="tru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20.1" hidden="false" customHeight="tru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20.1" hidden="false" customHeight="tru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20.1" hidden="false" customHeight="tru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20.1" hidden="false" customHeight="tru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20.1" hidden="false" customHeight="tru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20.1" hidden="false" customHeight="tru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20.1" hidden="false" customHeight="tru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20.1" hidden="false" customHeight="tru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20.1" hidden="false" customHeight="tru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20.1" hidden="false" customHeight="tru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20.1" hidden="false" customHeight="tru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20.1" hidden="false" customHeight="tru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20.1" hidden="false" customHeight="tru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20.1" hidden="false" customHeight="tru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20.1" hidden="false" customHeight="tru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20.1" hidden="false" customHeight="tru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20.1" hidden="false" customHeight="tru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20.1" hidden="false" customHeight="tru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20.1" hidden="false" customHeight="tru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20.1" hidden="false" customHeight="tru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20.1" hidden="false" customHeight="tru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20.1" hidden="false" customHeight="tru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20.1" hidden="false" customHeight="tru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20.1" hidden="false" customHeight="tru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20.1" hidden="false" customHeight="tru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20.1" hidden="false" customHeight="tru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20.1" hidden="false" customHeight="tru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20.1" hidden="false" customHeight="tru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20.1" hidden="false" customHeight="tru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20.1" hidden="false" customHeight="tru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20.1" hidden="false" customHeight="tru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20.1" hidden="false" customHeight="tru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20.1" hidden="false" customHeight="tru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20.1" hidden="false" customHeight="tru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20.1" hidden="false" customHeight="tru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20.1" hidden="false" customHeight="tru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20.1" hidden="false" customHeight="tru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20.1" hidden="false" customHeight="tru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20.1" hidden="false" customHeight="tru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20.1" hidden="false" customHeight="tru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20.1" hidden="false" customHeight="tru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20.1" hidden="false" customHeight="tru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20.1" hidden="false" customHeight="tru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20.1" hidden="false" customHeight="tru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20.1" hidden="false" customHeight="tru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20.1" hidden="false" customHeight="tru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20.1" hidden="false" customHeight="tru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20.1" hidden="false" customHeight="tru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20.1" hidden="false" customHeight="tru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20.1" hidden="false" customHeight="tru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20.1" hidden="false" customHeight="tru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20.1" hidden="false" customHeight="tru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20.1" hidden="false" customHeight="tru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20.1" hidden="false" customHeight="tru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20.1" hidden="false" customHeight="tru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20.1" hidden="false" customHeight="tru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20.1" hidden="false" customHeight="tru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20.1" hidden="false" customHeight="tru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20.1" hidden="false" customHeight="tru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20.1" hidden="false" customHeight="tru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20.1" hidden="false" customHeight="tru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20.1" hidden="false" customHeight="tru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20.1" hidden="false" customHeight="tru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20.1" hidden="false" customHeight="tru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20.1" hidden="false" customHeight="tru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20.1" hidden="false" customHeight="tru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20.1" hidden="false" customHeight="tru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20.1" hidden="false" customHeight="tru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20.1" hidden="false" customHeight="tru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20.1" hidden="false" customHeight="tru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20.1" hidden="false" customHeight="tru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20.1" hidden="false" customHeight="tru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20.1" hidden="false" customHeight="tru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20.1" hidden="false" customHeight="tru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20.1" hidden="false" customHeight="tru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20.1" hidden="false" customHeight="tru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20.1" hidden="false" customHeight="tru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20.1" hidden="false" customHeight="tru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20.1" hidden="false" customHeight="tru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20.1" hidden="false" customHeight="tru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20.1" hidden="false" customHeight="tru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20.1" hidden="false" customHeight="tru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20.1" hidden="false" customHeight="tru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20.1" hidden="false" customHeight="tru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20.1" hidden="false" customHeight="tru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20.1" hidden="false" customHeight="tru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20.1" hidden="false" customHeight="tru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20.1" hidden="false" customHeight="tru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20.1" hidden="false" customHeight="tru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20.1" hidden="false" customHeight="tru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20.1" hidden="false" customHeight="tru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20.1" hidden="false" customHeight="tru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20.1" hidden="false" customHeight="tru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20.1" hidden="false" customHeight="tru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20.1" hidden="false" customHeight="tru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20.1" hidden="false" customHeight="tru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20.1" hidden="false" customHeight="tru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20.1" hidden="false" customHeight="tru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20.1" hidden="false" customHeight="tru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20.1" hidden="false" customHeight="tru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20.1" hidden="false" customHeight="tru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20.1" hidden="false" customHeight="tru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20.1" hidden="false" customHeight="tru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20.1" hidden="false" customHeight="tru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20.1" hidden="false" customHeight="tru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20.1" hidden="false" customHeight="tru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20.1" hidden="false" customHeight="tru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20.1" hidden="false" customHeight="tru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20.1" hidden="false" customHeight="tru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20.1" hidden="false" customHeight="tru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20.1" hidden="false" customHeight="tru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20.1" hidden="false" customHeight="tru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20.1" hidden="false" customHeight="tru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20.1" hidden="false" customHeight="tru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20.1" hidden="false" customHeight="tru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20.1" hidden="false" customHeight="tru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20.1" hidden="false" customHeight="tru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20.1" hidden="false" customHeight="tru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20.1" hidden="false" customHeight="tru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20.1" hidden="false" customHeight="tru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20.1" hidden="false" customHeight="tru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20.1" hidden="false" customHeight="tru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20.1" hidden="false" customHeight="tru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20.1" hidden="false" customHeight="tru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20.1" hidden="false" customHeight="tru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20.1" hidden="false" customHeight="tru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20.1" hidden="false" customHeight="tru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20.1" hidden="false" customHeight="tru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20.1" hidden="false" customHeight="tru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20.1" hidden="false" customHeight="tru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20.1" hidden="false" customHeight="tru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20.1" hidden="false" customHeight="tru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20.1" hidden="false" customHeight="tru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20.1" hidden="false" customHeight="tru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20.1" hidden="false" customHeight="tru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20.1" hidden="false" customHeight="tru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20.1" hidden="false" customHeight="tru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20.1" hidden="false" customHeight="tru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20.1" hidden="false" customHeight="tru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20.1" hidden="false" customHeight="tru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20.1" hidden="false" customHeight="tru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20.1" hidden="false" customHeight="tru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20.1" hidden="false" customHeight="tru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20.1" hidden="false" customHeight="tru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20.1" hidden="false" customHeight="tru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20.1" hidden="false" customHeight="tru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20.1" hidden="false" customHeight="tru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20.1" hidden="false" customHeight="tru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20.1" hidden="false" customHeight="tru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20.1" hidden="false" customHeight="tru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20.1" hidden="false" customHeight="tru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20.1" hidden="false" customHeight="tru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20.1" hidden="false" customHeight="tru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20.1" hidden="false" customHeight="tru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20.1" hidden="false" customHeight="tru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20.1" hidden="false" customHeight="tru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20.1" hidden="false" customHeight="tru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20.1" hidden="false" customHeight="tru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20.1" hidden="false" customHeight="tru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20.1" hidden="false" customHeight="tru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20.1" hidden="false" customHeight="tru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20.1" hidden="false" customHeight="tru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20.1" hidden="false" customHeight="tru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20.1" hidden="false" customHeight="tru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20.1" hidden="false" customHeight="tru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20.1" hidden="false" customHeight="tru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20.1" hidden="false" customHeight="tru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20.1" hidden="false" customHeight="tru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20.1" hidden="false" customHeight="tru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20.1" hidden="false" customHeight="tru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20.1" hidden="false" customHeight="tru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20.1" hidden="false" customHeight="tru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20.1" hidden="false" customHeight="tru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20.1" hidden="false" customHeight="tru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20.1" hidden="false" customHeight="tru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20.1" hidden="false" customHeight="tru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20.1" hidden="false" customHeight="tru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20.1" hidden="false" customHeight="tru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20.1" hidden="false" customHeight="tru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20.1" hidden="false" customHeight="tru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20.1" hidden="false" customHeight="tru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20.1" hidden="false" customHeight="tru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20.1" hidden="false" customHeight="tru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20.1" hidden="false" customHeight="tru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20.1" hidden="false" customHeight="tru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20.1" hidden="false" customHeight="tru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20.1" hidden="false" customHeight="tru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20.1" hidden="false" customHeight="tru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20.1" hidden="false" customHeight="tru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20.1" hidden="false" customHeight="tru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20.1" hidden="false" customHeight="tru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20.1" hidden="false" customHeight="tru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20.1" hidden="false" customHeight="tru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20.1" hidden="false" customHeight="tru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20.1" hidden="false" customHeight="tru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20.1" hidden="false" customHeight="tru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20.1" hidden="false" customHeight="tru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20.1" hidden="false" customHeight="tru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20.1" hidden="false" customHeight="tru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20.1" hidden="false" customHeight="tru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20.1" hidden="false" customHeight="tru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20.1" hidden="false" customHeight="tru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20.1" hidden="false" customHeight="tru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20.1" hidden="false" customHeight="tru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20.1" hidden="false" customHeight="tru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20.1" hidden="false" customHeight="tru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20.1" hidden="false" customHeight="tru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20.1" hidden="false" customHeight="tru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20.1" hidden="false" customHeight="tru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20.1" hidden="false" customHeight="tru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20.1" hidden="false" customHeight="tru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20.1" hidden="false" customHeight="tru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20.1" hidden="false" customHeight="tru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20.1" hidden="false" customHeight="tru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20.1" hidden="false" customHeight="tru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20.1" hidden="false" customHeight="tru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20.1" hidden="false" customHeight="tru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20.1" hidden="false" customHeight="tru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20.1" hidden="false" customHeight="tru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20.1" hidden="false" customHeight="tru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20.1" hidden="false" customHeight="tru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20.1" hidden="false" customHeight="tru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20.1" hidden="false" customHeight="tru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20.1" hidden="false" customHeight="tru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20.1" hidden="false" customHeight="tru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20.1" hidden="false" customHeight="tru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20.1" hidden="false" customHeight="tru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20.1" hidden="false" customHeight="tru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20.1" hidden="false" customHeight="tru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20.1" hidden="false" customHeight="tru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20.1" hidden="false" customHeight="tru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20.1" hidden="false" customHeight="tru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20.1" hidden="false" customHeight="tru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20.1" hidden="false" customHeight="tru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20.1" hidden="false" customHeight="tru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20.1" hidden="false" customHeight="tru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20.1" hidden="false" customHeight="tru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20.1" hidden="false" customHeight="tru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20.1" hidden="false" customHeight="tru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20.1" hidden="false" customHeight="tru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20.1" hidden="false" customHeight="tru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20.1" hidden="false" customHeight="tru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20.1" hidden="false" customHeight="tru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20.1" hidden="false" customHeight="tru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20.1" hidden="false" customHeight="tru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20.1" hidden="false" customHeight="tru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20.1" hidden="false" customHeight="tru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20.1" hidden="false" customHeight="tru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20.1" hidden="false" customHeight="tru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20.1" hidden="false" customHeight="tru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20.1" hidden="false" customHeight="tru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20.1" hidden="false" customHeight="tru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20.1" hidden="false" customHeight="tru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20.1" hidden="false" customHeight="tru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20.1" hidden="false" customHeight="tru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20.1" hidden="false" customHeight="tru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20.1" hidden="false" customHeight="tru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20.1" hidden="false" customHeight="tru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20.1" hidden="false" customHeight="tru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20.1" hidden="false" customHeight="tru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20.1" hidden="false" customHeight="tru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20.1" hidden="false" customHeight="tru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20.1" hidden="false" customHeight="tru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20.1" hidden="false" customHeight="tru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20.1" hidden="false" customHeight="tru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20.1" hidden="false" customHeight="tru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20.1" hidden="false" customHeight="tru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20.1" hidden="false" customHeight="tru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20.1" hidden="false" customHeight="tru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20.1" hidden="false" customHeight="tru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20.1" hidden="false" customHeight="tru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20.1" hidden="false" customHeight="tru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20.1" hidden="false" customHeight="tru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20.1" hidden="false" customHeight="tru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20.1" hidden="false" customHeight="tru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20.1" hidden="false" customHeight="tru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20.1" hidden="false" customHeight="tru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20.1" hidden="false" customHeight="tru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20.1" hidden="false" customHeight="tru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20.1" hidden="false" customHeight="tru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20.1" hidden="false" customHeight="tru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20.1" hidden="false" customHeight="tru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20.1" hidden="false" customHeight="tru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20.1" hidden="false" customHeight="tru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20.1" hidden="false" customHeight="tru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20.1" hidden="false" customHeight="tru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20.1" hidden="false" customHeight="tru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20.1" hidden="false" customHeight="tru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20.1" hidden="false" customHeight="tru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20.1" hidden="false" customHeight="tru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20.1" hidden="false" customHeight="tru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20.1" hidden="false" customHeight="tru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20.1" hidden="false" customHeight="tru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20.1" hidden="false" customHeight="tru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20.1" hidden="false" customHeight="tru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20.1" hidden="false" customHeight="tru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20.1" hidden="false" customHeight="tru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20.1" hidden="false" customHeight="tru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20.1" hidden="false" customHeight="tru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20.1" hidden="false" customHeight="tru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20.1" hidden="false" customHeight="tru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20.1" hidden="false" customHeight="tru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20.1" hidden="false" customHeight="tru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20.1" hidden="false" customHeight="tru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20.1" hidden="false" customHeight="tru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20.1" hidden="false" customHeight="tru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20.1" hidden="false" customHeight="tru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20.1" hidden="false" customHeight="tru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20.1" hidden="false" customHeight="tru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20.1" hidden="false" customHeight="tru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20.1" hidden="false" customHeight="tru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20.1" hidden="false" customHeight="tru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20.1" hidden="false" customHeight="tru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</sheetData>
  <mergeCells count="41">
    <mergeCell ref="B2:Y2"/>
    <mergeCell ref="C6:G6"/>
    <mergeCell ref="I6:Y6"/>
    <mergeCell ref="C7:G7"/>
    <mergeCell ref="I7:Y7"/>
    <mergeCell ref="J8:Z8"/>
    <mergeCell ref="C9:G9"/>
    <mergeCell ref="I9:Y9"/>
    <mergeCell ref="J10:Z10"/>
    <mergeCell ref="C11:G11"/>
    <mergeCell ref="I11:Y11"/>
    <mergeCell ref="C12:G12"/>
    <mergeCell ref="I12:Y12"/>
    <mergeCell ref="C13:G13"/>
    <mergeCell ref="I13:Y13"/>
    <mergeCell ref="C14:G14"/>
    <mergeCell ref="I14:Y14"/>
    <mergeCell ref="B16:Y17"/>
    <mergeCell ref="AG17:BE17"/>
    <mergeCell ref="H18:R18"/>
    <mergeCell ref="AG19:AL19"/>
    <mergeCell ref="C21:Y22"/>
    <mergeCell ref="AM22:AX22"/>
    <mergeCell ref="C25:Y25"/>
    <mergeCell ref="C29:Y29"/>
    <mergeCell ref="C30:Y30"/>
    <mergeCell ref="C33:Y33"/>
    <mergeCell ref="C36:Y37"/>
    <mergeCell ref="C38:Y39"/>
    <mergeCell ref="C40:Y42"/>
    <mergeCell ref="C43:Y43"/>
    <mergeCell ref="B45:Y45"/>
    <mergeCell ref="K47:P47"/>
    <mergeCell ref="Q47:Z47"/>
    <mergeCell ref="K48:P48"/>
    <mergeCell ref="Q48:Z48"/>
    <mergeCell ref="K49:P49"/>
    <mergeCell ref="Q49:Z49"/>
    <mergeCell ref="K50:P50"/>
    <mergeCell ref="Q50:Z50"/>
    <mergeCell ref="A52:Z52"/>
  </mergeCells>
  <printOptions headings="false" gridLines="false" gridLinesSet="true" horizontalCentered="false" verticalCentered="false"/>
  <pageMargins left="0.747916666666667" right="0.590277777777778" top="1.18125" bottom="0.984027777777778" header="0.511811023622047" footer="0.511811023622047"/>
  <pageSetup paperSize="9" scale="98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1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9" activeCellId="0" sqref="N19"/>
    </sheetView>
  </sheetViews>
  <sheetFormatPr defaultColWidth="8.7100" defaultRowHeight="13.5" zeroHeight="false" outlineLevelRow="0" outlineLevelCol="0"/>
  <cols>
    <col min="1" max="1" width="8.6641" customWidth="1"/>
    <col min="2" max="2" width="6.1094" customWidth="1"/>
    <col min="3" max="3" width="8.1094" customWidth="1"/>
    <col min="4" max="4" width="8.1094" customWidth="1"/>
    <col min="5" max="5" width="8.1094" customWidth="1"/>
    <col min="6" max="6" width="8.1094" customWidth="1"/>
    <col min="7" max="7" width="8.1094" customWidth="1"/>
    <col min="8" max="8" width="8.1094" customWidth="1"/>
    <col min="9" max="9" width="8.1094" customWidth="1"/>
    <col min="10" max="10" width="8.1094" customWidth="1"/>
    <col min="11" max="11" width="8.1094" customWidth="1"/>
    <col min="12" max="12" width="8.1094" customWidth="1"/>
    <col min="13" max="13" width="8.1094" customWidth="1"/>
    <col min="14" max="14" width="8.1094" customWidth="1"/>
    <col min="15" max="15" width="8.1094" customWidth="1"/>
    <col min="16" max="16" width="15.8867" customWidth="1"/>
    <col min="17" max="17" width="12.3320" customWidth="1"/>
    <col min="18" max="18" width="10.8867" customWidth="1"/>
    <col min="19" max="19" width="9.0000" customWidth="1"/>
    <col min="20" max="20" width="10.8867" customWidth="1"/>
    <col min="21" max="21" width="8.8867" customWidth="1"/>
    <col min="22" max="22" width="8.8867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45.75" hidden="false" customHeight="true" outlineLevel="0" collapsed="false">
      <c r="A1" s="243" t="s">
        <v>330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</row>
    <row r="2" s="405" customFormat="true" ht="29.25" hidden="false" customHeight="true" outlineLevel="0" collapsed="false">
      <c r="A2" s="402" t="s">
        <v>331</v>
      </c>
      <c r="B2" s="403" t="n">
        <f aca="false">기록지!B6</f>
        <v>0</v>
      </c>
      <c r="C2" s="403"/>
      <c r="D2" s="403"/>
      <c r="E2" s="403"/>
      <c r="F2" s="403"/>
      <c r="G2" s="403"/>
      <c r="H2" s="403"/>
      <c r="I2" s="403"/>
      <c r="J2" s="403"/>
      <c r="K2" s="403"/>
      <c r="L2" s="403"/>
      <c r="M2" s="403"/>
      <c r="N2" s="403"/>
      <c r="O2" s="404"/>
    </row>
    <row r="3" s="409" customFormat="true" ht="22.5" hidden="false" customHeight="true" outlineLevel="0" collapsed="false">
      <c r="A3" s="406" t="s">
        <v>332</v>
      </c>
      <c r="B3" s="406"/>
      <c r="C3" s="407" t="str">
        <f aca="false">"착 공 일 로 부 터  "&amp;TEXT(기록지!C18-기록지!C17+1,"#,###")&amp;" 일간"</f>
        <v>착 공 일 로 부 터  1 일간</v>
      </c>
      <c r="D3" s="407"/>
      <c r="E3" s="407"/>
      <c r="F3" s="407"/>
      <c r="G3" s="407"/>
      <c r="H3" s="407"/>
      <c r="I3" s="407"/>
      <c r="J3" s="407"/>
      <c r="K3" s="407"/>
      <c r="L3" s="407"/>
      <c r="M3" s="407"/>
      <c r="N3" s="407"/>
      <c r="O3" s="408" t="s">
        <v>333</v>
      </c>
    </row>
    <row r="4" s="409" customFormat="true" ht="22.5" hidden="false" customHeight="true" outlineLevel="0" collapsed="false">
      <c r="A4" s="406"/>
      <c r="B4" s="406"/>
      <c r="C4" s="410" t="s">
        <v>334</v>
      </c>
      <c r="D4" s="410" t="s">
        <v>335</v>
      </c>
      <c r="E4" s="410" t="s">
        <v>336</v>
      </c>
      <c r="F4" s="410" t="s">
        <v>337</v>
      </c>
      <c r="G4" s="410" t="s">
        <v>338</v>
      </c>
      <c r="H4" s="410" t="s">
        <v>339</v>
      </c>
      <c r="I4" s="410"/>
      <c r="J4" s="410"/>
      <c r="K4" s="410"/>
      <c r="L4" s="410"/>
      <c r="M4" s="410"/>
      <c r="N4" s="410"/>
      <c r="O4" s="408"/>
      <c r="P4" s="411"/>
    </row>
    <row r="5" customFormat="false" ht="15" hidden="false" customHeight="true" outlineLevel="0" collapsed="false">
      <c r="A5" s="610" t="s">
        <v>340</v>
      </c>
      <c r="B5" s="610"/>
      <c r="C5" s="413"/>
      <c r="D5" s="414"/>
      <c r="E5" s="414"/>
      <c r="F5" s="414"/>
      <c r="G5" s="415" t="s">
        <v>25</v>
      </c>
      <c r="H5" s="415"/>
      <c r="I5" s="415"/>
      <c r="J5" s="415"/>
      <c r="K5" s="415"/>
      <c r="L5" s="415"/>
      <c r="M5" s="415"/>
      <c r="N5" s="415"/>
      <c r="O5" s="416"/>
      <c r="P5" s="417"/>
      <c r="Q5" s="418"/>
      <c r="R5" s="419"/>
      <c r="S5" s="419"/>
    </row>
    <row r="6" customFormat="false" ht="15" hidden="false" customHeight="true" outlineLevel="0" collapsed="false">
      <c r="A6" s="610"/>
      <c r="B6" s="610"/>
      <c r="C6" s="420"/>
      <c r="D6" s="421"/>
      <c r="E6" s="421"/>
      <c r="F6" s="421"/>
      <c r="G6" s="422" t="s">
        <v>25</v>
      </c>
      <c r="H6" s="422"/>
      <c r="I6" s="422"/>
      <c r="J6" s="422"/>
      <c r="K6" s="422"/>
      <c r="L6" s="422"/>
      <c r="M6" s="422"/>
      <c r="N6" s="422"/>
      <c r="O6" s="423"/>
      <c r="P6" s="417"/>
      <c r="Q6" s="418"/>
      <c r="S6" s="419"/>
    </row>
    <row r="7" customFormat="false" ht="15.75" hidden="false" customHeight="true" outlineLevel="0" collapsed="false">
      <c r="A7" s="424" t="s">
        <v>341</v>
      </c>
      <c r="B7" s="424"/>
      <c r="C7" s="425"/>
      <c r="D7" s="425"/>
      <c r="E7" s="425"/>
      <c r="F7" s="414"/>
      <c r="G7" s="414"/>
      <c r="H7" s="414"/>
      <c r="I7" s="415"/>
      <c r="J7" s="415"/>
      <c r="K7" s="415"/>
      <c r="L7" s="415"/>
      <c r="M7" s="415"/>
      <c r="N7" s="415"/>
      <c r="O7" s="426"/>
      <c r="P7" s="417"/>
      <c r="Q7" s="418"/>
      <c r="S7" s="419"/>
    </row>
    <row r="8" customFormat="false" ht="15.75" hidden="false" customHeight="true" outlineLevel="0" collapsed="false">
      <c r="A8" s="424"/>
      <c r="B8" s="424"/>
      <c r="C8" s="422"/>
      <c r="D8" s="422"/>
      <c r="E8" s="422"/>
      <c r="F8" s="421"/>
      <c r="G8" s="422"/>
      <c r="H8" s="422"/>
      <c r="I8" s="422"/>
      <c r="J8" s="422"/>
      <c r="K8" s="422"/>
      <c r="L8" s="422"/>
      <c r="M8" s="422"/>
      <c r="N8" s="422"/>
      <c r="O8" s="426"/>
      <c r="P8" s="417"/>
      <c r="Q8" s="418"/>
      <c r="S8" s="419"/>
    </row>
    <row r="9" customFormat="false" ht="15.75" hidden="false" customHeight="true" outlineLevel="0" collapsed="false">
      <c r="A9" s="427" t="s">
        <v>342</v>
      </c>
      <c r="B9" s="427"/>
      <c r="C9" s="414"/>
      <c r="D9" s="414"/>
      <c r="E9" s="425"/>
      <c r="F9" s="425"/>
      <c r="G9" s="425"/>
      <c r="H9" s="415"/>
      <c r="I9" s="415"/>
      <c r="J9" s="415"/>
      <c r="K9" s="415"/>
      <c r="L9" s="415"/>
      <c r="M9" s="415"/>
      <c r="N9" s="415"/>
      <c r="O9" s="426"/>
      <c r="P9" s="417"/>
      <c r="Q9" s="418"/>
      <c r="S9" s="419"/>
    </row>
    <row r="10" customFormat="false" ht="15.75" hidden="false" customHeight="true" outlineLevel="0" collapsed="false">
      <c r="A10" s="427"/>
      <c r="B10" s="427"/>
      <c r="C10" s="421"/>
      <c r="D10" s="421"/>
      <c r="E10" s="421"/>
      <c r="F10" s="421"/>
      <c r="G10" s="422"/>
      <c r="H10" s="428"/>
      <c r="I10" s="421"/>
      <c r="J10" s="422"/>
      <c r="K10" s="422"/>
      <c r="L10" s="422"/>
      <c r="M10" s="422"/>
      <c r="N10" s="422"/>
      <c r="O10" s="426"/>
      <c r="P10" s="417"/>
      <c r="Q10" s="418"/>
      <c r="S10" s="419"/>
    </row>
    <row r="11" customFormat="false" ht="15.75" hidden="false" customHeight="true" outlineLevel="0" collapsed="false">
      <c r="A11" s="427" t="s">
        <v>343</v>
      </c>
      <c r="B11" s="427"/>
      <c r="C11" s="414"/>
      <c r="D11" s="414"/>
      <c r="E11" s="425"/>
      <c r="F11" s="425"/>
      <c r="G11" s="425"/>
      <c r="H11" s="415"/>
      <c r="O11" s="426"/>
      <c r="P11" s="417"/>
      <c r="Q11" s="418"/>
      <c r="S11" s="419"/>
    </row>
    <row r="12" customFormat="false" ht="15.75" hidden="false" customHeight="true" outlineLevel="0" collapsed="false">
      <c r="A12" s="427"/>
      <c r="B12" s="427"/>
      <c r="C12" s="421"/>
      <c r="D12" s="421"/>
      <c r="E12" s="421"/>
      <c r="F12" s="421"/>
      <c r="G12" s="421"/>
      <c r="H12" s="422"/>
      <c r="I12" s="421"/>
      <c r="J12" s="422"/>
      <c r="K12" s="422"/>
      <c r="L12" s="422"/>
      <c r="M12" s="422"/>
      <c r="N12" s="422"/>
      <c r="O12" s="426"/>
      <c r="P12" s="417"/>
      <c r="Q12" s="418"/>
      <c r="S12" s="419"/>
    </row>
    <row r="13" customFormat="false" ht="15.75" hidden="false" customHeight="true" outlineLevel="0" collapsed="false">
      <c r="A13" s="429" t="s">
        <v>344</v>
      </c>
      <c r="B13" s="429"/>
      <c r="C13" s="414"/>
      <c r="D13" s="414"/>
      <c r="E13" s="414"/>
      <c r="F13" s="415"/>
      <c r="G13" s="415"/>
      <c r="H13" s="430"/>
      <c r="I13" s="415"/>
      <c r="J13" s="415"/>
      <c r="K13" s="415"/>
      <c r="L13" s="415"/>
      <c r="M13" s="415"/>
      <c r="O13" s="426"/>
      <c r="P13" s="417"/>
      <c r="Q13" s="418"/>
      <c r="S13" s="419"/>
    </row>
    <row r="14" s="433" customFormat="true" ht="15.75" hidden="false" customHeight="true" outlineLevel="0" collapsed="false">
      <c r="A14" s="429"/>
      <c r="B14" s="429"/>
      <c r="C14" s="421"/>
      <c r="D14" s="431"/>
      <c r="E14" s="431"/>
      <c r="F14" s="431"/>
      <c r="G14" s="432"/>
      <c r="H14" s="432"/>
      <c r="I14" s="432"/>
      <c r="J14" s="432"/>
      <c r="K14" s="432"/>
      <c r="L14" s="432"/>
      <c r="M14" s="432"/>
      <c r="N14" s="432"/>
      <c r="O14" s="426"/>
      <c r="P14" s="417"/>
    </row>
    <row r="15" customFormat="false" ht="15.75" hidden="false" customHeight="true" outlineLevel="0" collapsed="false">
      <c r="A15" s="434" t="s">
        <v>345</v>
      </c>
      <c r="B15" s="434"/>
      <c r="C15" s="414"/>
      <c r="D15" s="414"/>
      <c r="E15" s="413"/>
      <c r="F15" s="413"/>
      <c r="G15" s="413"/>
      <c r="H15" s="435"/>
      <c r="I15" s="435"/>
      <c r="J15" s="435"/>
      <c r="K15" s="435"/>
      <c r="L15" s="435"/>
      <c r="M15" s="435"/>
      <c r="N15" s="415"/>
      <c r="O15" s="426"/>
      <c r="P15" s="417"/>
      <c r="Q15" s="418"/>
      <c r="S15" s="419"/>
    </row>
    <row r="16" s="433" customFormat="true" ht="15.75" hidden="false" customHeight="true" outlineLevel="0" collapsed="false">
      <c r="A16" s="434"/>
      <c r="B16" s="434"/>
      <c r="C16" s="431"/>
      <c r="D16" s="431"/>
      <c r="E16" s="431"/>
      <c r="F16" s="431"/>
      <c r="G16" s="432"/>
      <c r="H16" s="432"/>
      <c r="I16" s="432"/>
      <c r="J16" s="432"/>
      <c r="K16" s="432"/>
      <c r="L16" s="432"/>
      <c r="M16" s="432"/>
      <c r="N16" s="432"/>
      <c r="O16" s="426"/>
      <c r="P16" s="417"/>
    </row>
    <row r="17" s="433" customFormat="true" ht="12.75" hidden="false" customHeight="true" outlineLevel="0" collapsed="false">
      <c r="A17" s="436"/>
      <c r="B17" s="436"/>
      <c r="C17" s="135"/>
      <c r="D17" s="135"/>
      <c r="E17" s="135"/>
      <c r="F17" s="135"/>
      <c r="G17" s="437"/>
      <c r="H17" s="437"/>
      <c r="I17" s="437"/>
      <c r="J17" s="437"/>
      <c r="K17" s="437"/>
      <c r="L17" s="437"/>
      <c r="M17" s="437"/>
      <c r="N17" s="437"/>
      <c r="O17" s="438"/>
      <c r="P17" s="439"/>
    </row>
    <row r="18" s="433" customFormat="true" ht="21" hidden="false" customHeight="true" outlineLevel="0" collapsed="false">
      <c r="A18" s="440" t="s">
        <v>346</v>
      </c>
      <c r="B18" s="440"/>
      <c r="C18" s="440"/>
      <c r="D18" s="440"/>
      <c r="E18" s="440"/>
      <c r="F18" s="440"/>
      <c r="G18" s="440"/>
      <c r="H18" s="440"/>
      <c r="I18" s="440"/>
      <c r="J18" s="440"/>
      <c r="K18" s="440"/>
      <c r="L18" s="440"/>
      <c r="M18" s="440"/>
      <c r="N18" s="440"/>
      <c r="O18" s="440"/>
      <c r="P18" s="439"/>
    </row>
    <row r="19" s="433" customFormat="true" ht="21" hidden="false" customHeight="true" outlineLevel="0" collapsed="false">
      <c r="A19" s="440"/>
      <c r="B19" s="440"/>
      <c r="C19" s="440"/>
      <c r="D19" s="440"/>
      <c r="E19" s="440"/>
      <c r="F19" s="440"/>
      <c r="G19" s="440"/>
      <c r="H19" s="440"/>
      <c r="I19" s="440"/>
      <c r="J19" s="440"/>
      <c r="K19" s="440"/>
      <c r="L19" s="440"/>
      <c r="M19" s="440"/>
      <c r="N19" s="440"/>
      <c r="O19" s="440"/>
      <c r="P19" s="441"/>
    </row>
    <row r="20" customFormat="false" ht="13.5" hidden="false" customHeight="true" outlineLevel="0" collapsed="false">
      <c r="A20" s="442" t="n">
        <f aca="false">기록지!B19</f>
        <v>0</v>
      </c>
      <c r="B20" s="442"/>
      <c r="C20" s="442"/>
      <c r="D20" s="442"/>
      <c r="E20" s="442"/>
      <c r="F20" s="442"/>
      <c r="G20" s="442"/>
      <c r="H20" s="442"/>
      <c r="I20" s="442"/>
      <c r="J20" s="442"/>
      <c r="K20" s="442"/>
      <c r="L20" s="442"/>
      <c r="M20" s="442"/>
      <c r="N20" s="442"/>
      <c r="O20" s="442"/>
    </row>
    <row r="21" customFormat="false" ht="13.5" hidden="false" customHeight="true" outlineLevel="0" collapsed="false">
      <c r="A21" s="443"/>
      <c r="B21" s="443"/>
      <c r="C21" s="443"/>
      <c r="D21" s="443"/>
      <c r="E21" s="443"/>
      <c r="F21" s="443"/>
      <c r="G21" s="443"/>
      <c r="H21" s="443"/>
      <c r="I21" s="443"/>
      <c r="J21" s="443"/>
      <c r="K21" s="443"/>
      <c r="L21" s="443"/>
      <c r="M21" s="443"/>
      <c r="N21" s="443"/>
      <c r="O21" s="443"/>
    </row>
    <row r="22" customFormat="false" ht="22.5" hidden="false" customHeight="true" outlineLevel="0" collapsed="false">
      <c r="A22" s="443"/>
      <c r="B22" s="444"/>
      <c r="C22" s="444"/>
      <c r="D22" s="444"/>
      <c r="E22" s="4" t="s">
        <v>107</v>
      </c>
      <c r="G22" s="4" t="n">
        <f aca="false">기록지!B3</f>
        <v>0</v>
      </c>
      <c r="H22" s="4"/>
      <c r="I22" s="4"/>
      <c r="J22" s="4"/>
      <c r="K22" s="4"/>
      <c r="L22" s="4"/>
      <c r="M22" s="4"/>
      <c r="N22" s="4"/>
    </row>
    <row r="23" customFormat="false" ht="22.5" hidden="false" customHeight="true" outlineLevel="0" collapsed="false">
      <c r="A23" s="443"/>
      <c r="B23" s="444"/>
      <c r="C23" s="444"/>
      <c r="D23" s="444"/>
      <c r="E23" s="4" t="s">
        <v>108</v>
      </c>
      <c r="G23" s="4" t="n">
        <f aca="false">기록지!B2</f>
        <v>0</v>
      </c>
      <c r="H23" s="4"/>
      <c r="I23" s="4"/>
      <c r="J23" s="4"/>
      <c r="K23" s="4"/>
      <c r="L23" s="4"/>
      <c r="M23" s="4"/>
      <c r="N23" s="4"/>
    </row>
    <row r="24" customFormat="false" ht="22.5" hidden="false" customHeight="true" outlineLevel="0" collapsed="false">
      <c r="A24" s="443"/>
      <c r="B24" s="444"/>
      <c r="C24" s="444"/>
      <c r="D24" s="444"/>
      <c r="E24" s="4" t="s">
        <v>80</v>
      </c>
      <c r="G24" s="4" t="n">
        <f aca="false">기록지!B5</f>
        <v>0</v>
      </c>
      <c r="H24" s="4"/>
      <c r="I24" s="4"/>
      <c r="J24" s="4"/>
      <c r="K24" s="4"/>
      <c r="L24" s="4"/>
      <c r="M24" s="4"/>
      <c r="N24" s="4"/>
    </row>
    <row r="25" customFormat="false" ht="22.5" hidden="false" customHeight="true" outlineLevel="0" collapsed="false">
      <c r="A25" s="445"/>
      <c r="B25" s="446"/>
      <c r="C25" s="446"/>
      <c r="D25" s="446"/>
      <c r="E25" s="4" t="s">
        <v>109</v>
      </c>
      <c r="G25" s="4" t="n">
        <f aca="false">기록지!B4</f>
        <v>0</v>
      </c>
      <c r="H25" s="267"/>
      <c r="I25" s="191" t="s">
        <v>347</v>
      </c>
      <c r="J25" s="267"/>
      <c r="K25" s="267"/>
      <c r="L25" s="267"/>
      <c r="M25" s="267"/>
      <c r="N25" s="267"/>
      <c r="P25" s="0"/>
    </row>
    <row r="26" customFormat="false" ht="27.75" hidden="false" customHeight="true" outlineLevel="0" collapsed="false">
      <c r="A26" s="445"/>
      <c r="B26" s="445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customFormat="false" ht="25.5" hidden="false" customHeight="false" outlineLevel="0" collapsed="false">
      <c r="A27" s="447" t="str">
        <f aca="false">기록지!B1&amp;" 귀하"</f>
        <v> 귀하</v>
      </c>
      <c r="B27" s="447"/>
      <c r="C27" s="447"/>
      <c r="D27" s="447"/>
      <c r="E27" s="447"/>
      <c r="F27" s="447"/>
      <c r="G27" s="447"/>
      <c r="H27" s="447"/>
      <c r="I27" s="447"/>
      <c r="J27" s="447"/>
      <c r="K27" s="447"/>
      <c r="L27" s="447"/>
      <c r="M27" s="447"/>
      <c r="N27" s="447"/>
      <c r="O27" s="1"/>
    </row>
  </sheetData>
  <mergeCells count="26">
    <mergeCell ref="A1:O1"/>
    <mergeCell ref="B2:N2"/>
    <mergeCell ref="A3:B4"/>
    <mergeCell ref="C3:N3"/>
    <mergeCell ref="O3:O4"/>
    <mergeCell ref="A5:B6"/>
    <mergeCell ref="P5:P6"/>
    <mergeCell ref="A7:B8"/>
    <mergeCell ref="O7:O8"/>
    <mergeCell ref="P7:P8"/>
    <mergeCell ref="A9:B10"/>
    <mergeCell ref="O9:O10"/>
    <mergeCell ref="P9:P10"/>
    <mergeCell ref="A11:B12"/>
    <mergeCell ref="O11:O12"/>
    <mergeCell ref="P11:P12"/>
    <mergeCell ref="A13:B14"/>
    <mergeCell ref="O13:O14"/>
    <mergeCell ref="P13:P14"/>
    <mergeCell ref="A15:B16"/>
    <mergeCell ref="O15:O16"/>
    <mergeCell ref="P15:P16"/>
    <mergeCell ref="P17:P18"/>
    <mergeCell ref="A18:O18"/>
    <mergeCell ref="A20:O20"/>
    <mergeCell ref="A27:N27"/>
  </mergeCells>
  <printOptions headings="false" gridLines="false" gridLinesSet="true" horizontalCentered="true" verticalCentered="true"/>
  <pageMargins left="0.590277777777778" right="0.275694444444444" top="0.433333333333333" bottom="0.236111111111111" header="0.183" footer="0.511811023622047"/>
  <pageSetup paperSize="9" scale="95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rowBreaks count="1" manualBreakCount="1">
    <brk id="27" man="true" max="16383" min="0"/>
  </rowBreak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F2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M7" activeCellId="0" sqref="M7"/>
    </sheetView>
  </sheetViews>
  <sheetFormatPr defaultColWidth="7.1094" defaultRowHeight="12" zeroHeight="false" outlineLevelRow="0" outlineLevelCol="0"/>
  <cols>
    <col min="1" max="1" width="11.0000" customWidth="1"/>
    <col min="2" max="2" width="3.5547" customWidth="1"/>
    <col min="3" max="3" width="5.8867" customWidth="1"/>
    <col min="4" max="4" width="5.8867" customWidth="1"/>
    <col min="5" max="5" width="5.8867" customWidth="1"/>
    <col min="6" max="6" width="5.8867" customWidth="1"/>
    <col min="7" max="7" width="5.8867" customWidth="1"/>
    <col min="8" max="8" width="5.8867" customWidth="1"/>
    <col min="9" max="9" width="5.8867" customWidth="1"/>
    <col min="10" max="10" width="5.8867" customWidth="1"/>
    <col min="11" max="11" width="5.8867" customWidth="1"/>
    <col min="12" max="12" width="5.8867" customWidth="1"/>
    <col min="13" max="13" width="5.8867" customWidth="1"/>
    <col min="14" max="14" width="5.8867" customWidth="1"/>
    <col min="15" max="15" width="5.8867" customWidth="1"/>
    <col min="16" max="16" width="5.8867" customWidth="1"/>
    <col min="17" max="17" width="5.8867" customWidth="1"/>
    <col min="18" max="18" width="11.8867" customWidth="1"/>
    <col min="19" max="19" width="5.2188" customWidth="1"/>
    <col min="20" max="20" width="7.1094" customWidth="1"/>
    <col min="21" max="21" width="7.1094" customWidth="1"/>
    <col min="22" max="22" width="7.1094" customWidth="1"/>
    <col min="23" max="23" width="7.1094" customWidth="1"/>
    <col min="24" max="24" width="7.1094" customWidth="1"/>
    <col min="25" max="25" width="7.1094" customWidth="1"/>
    <col min="26" max="26" width="7.1094" customWidth="1"/>
    <col min="27" max="27" width="7.1094" customWidth="1"/>
    <col min="28" max="28" width="7.1094" customWidth="1"/>
    <col min="29" max="29" width="7.1094" customWidth="1"/>
    <col min="30" max="30" width="7.1094" customWidth="1"/>
    <col min="31" max="31" width="7.1094" customWidth="1"/>
    <col min="32" max="32" width="7.1094" customWidth="1"/>
    <col min="33" max="33" width="7.1094" customWidth="1"/>
    <col min="34" max="34" width="7.1094" customWidth="1"/>
    <col min="35" max="35" width="7.1094" customWidth="1"/>
    <col min="36" max="36" width="7.1094" customWidth="1"/>
    <col min="37" max="37" width="7.1094" customWidth="1"/>
    <col min="38" max="38" width="7.1094" customWidth="1"/>
    <col min="39" max="39" width="7.1094" customWidth="1"/>
    <col min="40" max="40" width="7.1094" customWidth="1"/>
    <col min="41" max="41" width="7.1094" customWidth="1"/>
    <col min="42" max="42" width="7.1094" customWidth="1"/>
    <col min="43" max="43" width="7.1094" customWidth="1"/>
    <col min="44" max="44" width="7.1094" customWidth="1"/>
    <col min="45" max="45" width="7.1094" customWidth="1"/>
    <col min="46" max="46" width="7.1094" customWidth="1"/>
    <col min="47" max="47" width="7.1094" customWidth="1"/>
    <col min="48" max="48" width="7.1094" customWidth="1"/>
    <col min="49" max="49" width="7.1094" customWidth="1"/>
    <col min="50" max="50" width="7.1094" customWidth="1"/>
    <col min="51" max="51" width="7.1094" customWidth="1"/>
    <col min="52" max="52" width="7.1094" customWidth="1"/>
    <col min="53" max="53" width="7.1094" customWidth="1"/>
    <col min="54" max="54" width="7.1094" customWidth="1"/>
    <col min="55" max="55" width="7.1094" customWidth="1"/>
    <col min="56" max="56" width="7.1094" customWidth="1"/>
    <col min="57" max="57" width="7.1094" customWidth="1"/>
    <col min="58" max="58" width="7.1094" customWidth="1"/>
    <col min="59" max="59" width="7.1094" customWidth="1"/>
    <col min="60" max="60" width="7.1094" customWidth="1"/>
    <col min="61" max="61" width="7.1094" customWidth="1"/>
    <col min="62" max="62" width="7.1094" customWidth="1"/>
    <col min="63" max="63" width="7.1094" customWidth="1"/>
    <col min="64" max="64" width="7.1094" customWidth="1"/>
    <col min="65" max="65" width="7.1094" customWidth="1"/>
    <col min="66" max="66" width="7.1094" customWidth="1"/>
    <col min="67" max="67" width="7.1094" customWidth="1"/>
    <col min="68" max="68" width="7.1094" customWidth="1"/>
    <col min="69" max="69" width="7.1094" customWidth="1"/>
    <col min="70" max="70" width="7.1094" customWidth="1"/>
    <col min="71" max="71" width="7.1094" customWidth="1"/>
    <col min="72" max="72" width="7.1094" customWidth="1"/>
    <col min="73" max="73" width="7.1094" customWidth="1"/>
    <col min="74" max="74" width="7.1094" customWidth="1"/>
    <col min="75" max="75" width="7.1094" customWidth="1"/>
    <col min="76" max="76" width="7.1094" customWidth="1"/>
    <col min="77" max="77" width="7.1094" customWidth="1"/>
    <col min="78" max="78" width="7.1094" customWidth="1"/>
    <col min="79" max="79" width="7.1094" customWidth="1"/>
    <col min="80" max="80" width="7.1094" customWidth="1"/>
    <col min="81" max="81" width="7.1094" customWidth="1"/>
    <col min="82" max="82" width="7.1094" customWidth="1"/>
    <col min="83" max="83" width="7.1094" customWidth="1"/>
    <col min="84" max="84" width="7.1094" customWidth="1"/>
    <col min="85" max="85" width="7.1094" customWidth="1"/>
    <col min="86" max="86" width="7.1094" customWidth="1"/>
    <col min="87" max="87" width="7.1094" customWidth="1"/>
    <col min="88" max="88" width="7.1094" customWidth="1"/>
    <col min="89" max="89" width="7.1094" customWidth="1"/>
    <col min="90" max="90" width="7.1094" customWidth="1"/>
    <col min="91" max="91" width="7.1094" customWidth="1"/>
    <col min="92" max="92" width="7.1094" customWidth="1"/>
    <col min="93" max="93" width="7.1094" customWidth="1"/>
    <col min="94" max="94" width="7.1094" customWidth="1"/>
    <col min="95" max="95" width="7.1094" customWidth="1"/>
    <col min="96" max="96" width="7.1094" customWidth="1"/>
    <col min="97" max="97" width="7.1094" customWidth="1"/>
    <col min="98" max="98" width="7.1094" customWidth="1"/>
    <col min="99" max="99" width="7.1094" customWidth="1"/>
    <col min="100" max="100" width="7.1094" customWidth="1"/>
    <col min="101" max="101" width="7.1094" customWidth="1"/>
    <col min="102" max="102" width="7.1094" customWidth="1"/>
    <col min="103" max="103" width="7.1094" customWidth="1"/>
    <col min="104" max="104" width="7.1094" customWidth="1"/>
    <col min="105" max="105" width="7.1094" customWidth="1"/>
    <col min="106" max="106" width="7.1094" customWidth="1"/>
    <col min="107" max="107" width="7.1094" customWidth="1"/>
    <col min="108" max="108" width="7.1094" customWidth="1"/>
    <col min="109" max="109" width="7.1094" customWidth="1"/>
    <col min="110" max="110" width="7.1094" customWidth="1"/>
    <col min="111" max="111" width="7.1094" customWidth="1"/>
    <col min="112" max="112" width="7.1094" customWidth="1"/>
    <col min="113" max="113" width="7.1094" customWidth="1"/>
    <col min="114" max="114" width="7.1094" customWidth="1"/>
    <col min="115" max="115" width="7.1094" customWidth="1"/>
    <col min="116" max="116" width="7.1094" customWidth="1"/>
    <col min="117" max="117" width="7.1094" customWidth="1"/>
    <col min="118" max="118" width="7.1094" customWidth="1"/>
    <col min="119" max="119" width="7.1094" customWidth="1"/>
    <col min="120" max="120" width="7.1094" customWidth="1"/>
    <col min="121" max="121" width="7.1094" customWidth="1"/>
    <col min="122" max="122" width="7.1094" customWidth="1"/>
    <col min="123" max="123" width="7.1094" customWidth="1"/>
    <col min="124" max="124" width="7.1094" customWidth="1"/>
    <col min="125" max="125" width="7.1094" customWidth="1"/>
    <col min="126" max="126" width="7.1094" customWidth="1"/>
    <col min="127" max="127" width="7.1094" customWidth="1"/>
    <col min="128" max="128" width="7.1094" customWidth="1"/>
    <col min="129" max="129" width="7.1094" customWidth="1"/>
    <col min="130" max="130" width="7.1094" customWidth="1"/>
    <col min="131" max="131" width="7.1094" customWidth="1"/>
    <col min="132" max="132" width="7.1094" customWidth="1"/>
    <col min="133" max="133" width="7.1094" customWidth="1"/>
    <col min="134" max="134" width="7.1094" customWidth="1"/>
    <col min="135" max="135" width="7.1094" customWidth="1"/>
    <col min="136" max="136" width="7.1094" customWidth="1"/>
    <col min="137" max="137" width="7.1094" customWidth="1"/>
    <col min="138" max="138" width="7.1094" customWidth="1"/>
    <col min="139" max="139" width="7.1094" customWidth="1"/>
    <col min="140" max="140" width="7.1094" customWidth="1"/>
    <col min="141" max="141" width="7.1094" customWidth="1"/>
    <col min="142" max="142" width="7.1094" customWidth="1"/>
    <col min="143" max="143" width="7.1094" customWidth="1"/>
    <col min="144" max="144" width="7.1094" customWidth="1"/>
    <col min="145" max="145" width="7.1094" customWidth="1"/>
    <col min="146" max="146" width="7.1094" customWidth="1"/>
    <col min="147" max="147" width="7.1094" customWidth="1"/>
    <col min="148" max="148" width="7.1094" customWidth="1"/>
    <col min="149" max="149" width="7.1094" customWidth="1"/>
    <col min="150" max="150" width="7.1094" customWidth="1"/>
    <col min="151" max="151" width="7.1094" customWidth="1"/>
    <col min="152" max="152" width="7.1094" customWidth="1"/>
    <col min="153" max="153" width="7.1094" customWidth="1"/>
    <col min="154" max="154" width="7.1094" customWidth="1"/>
    <col min="155" max="155" width="7.1094" customWidth="1"/>
    <col min="156" max="156" width="7.1094" customWidth="1"/>
    <col min="157" max="157" width="7.1094" customWidth="1"/>
    <col min="158" max="158" width="7.1094" customWidth="1"/>
    <col min="159" max="159" width="7.1094" customWidth="1"/>
    <col min="160" max="160" width="7.1094" customWidth="1"/>
    <col min="161" max="161" width="7.1094" customWidth="1"/>
    <col min="162" max="162" width="7.1094" customWidth="1"/>
    <col min="163" max="163" width="7.1094" customWidth="1"/>
    <col min="164" max="164" width="7.1094" customWidth="1"/>
    <col min="165" max="165" width="7.1094" customWidth="1"/>
    <col min="166" max="166" width="7.1094" customWidth="1"/>
    <col min="167" max="167" width="7.1094" customWidth="1"/>
    <col min="168" max="168" width="7.1094" customWidth="1"/>
    <col min="169" max="169" width="7.1094" customWidth="1"/>
    <col min="170" max="170" width="7.1094" customWidth="1"/>
    <col min="171" max="171" width="7.1094" customWidth="1"/>
    <col min="172" max="172" width="7.1094" customWidth="1"/>
    <col min="173" max="173" width="7.1094" customWidth="1"/>
    <col min="174" max="174" width="7.1094" customWidth="1"/>
    <col min="175" max="175" width="7.1094" customWidth="1"/>
    <col min="176" max="176" width="7.1094" customWidth="1"/>
    <col min="177" max="177" width="7.1094" customWidth="1"/>
    <col min="178" max="178" width="7.1094" customWidth="1"/>
    <col min="179" max="179" width="7.1094" customWidth="1"/>
    <col min="180" max="180" width="7.1094" customWidth="1"/>
    <col min="181" max="181" width="7.1094" customWidth="1"/>
    <col min="182" max="182" width="7.1094" customWidth="1"/>
    <col min="183" max="183" width="7.1094" customWidth="1"/>
    <col min="184" max="184" width="7.1094" customWidth="1"/>
    <col min="185" max="185" width="7.1094" customWidth="1"/>
    <col min="186" max="186" width="7.1094" customWidth="1"/>
    <col min="187" max="187" width="7.1094" customWidth="1"/>
    <col min="188" max="188" width="7.1094" customWidth="1"/>
    <col min="189" max="189" width="7.1094" customWidth="1"/>
    <col min="190" max="190" width="7.1094" customWidth="1"/>
    <col min="191" max="191" width="7.1094" customWidth="1"/>
    <col min="192" max="192" width="7.1094" customWidth="1"/>
    <col min="193" max="193" width="7.1094" customWidth="1"/>
    <col min="194" max="194" width="7.1094" customWidth="1"/>
    <col min="195" max="195" width="7.1094" customWidth="1"/>
    <col min="196" max="196" width="7.1094" customWidth="1"/>
    <col min="197" max="197" width="7.1094" customWidth="1"/>
    <col min="198" max="198" width="7.1094" customWidth="1"/>
    <col min="199" max="199" width="7.1094" customWidth="1"/>
    <col min="200" max="200" width="7.1094" customWidth="1"/>
    <col min="201" max="201" width="7.1094" customWidth="1"/>
    <col min="202" max="202" width="7.1094" customWidth="1"/>
    <col min="203" max="203" width="7.1094" customWidth="1"/>
    <col min="204" max="204" width="7.1094" customWidth="1"/>
    <col min="205" max="205" width="7.1094" customWidth="1"/>
    <col min="206" max="206" width="7.1094" customWidth="1"/>
    <col min="207" max="207" width="7.1094" customWidth="1"/>
    <col min="208" max="208" width="7.1094" customWidth="1"/>
    <col min="209" max="209" width="7.1094" customWidth="1"/>
    <col min="210" max="210" width="7.1094" customWidth="1"/>
    <col min="211" max="211" width="7.1094" customWidth="1"/>
    <col min="212" max="212" width="7.1094" customWidth="1"/>
    <col min="213" max="213" width="7.1094" customWidth="1"/>
    <col min="214" max="214" width="7.1094" customWidth="1"/>
    <col min="215" max="215" width="7.1094" customWidth="1"/>
    <col min="216" max="216" width="7.1094" customWidth="1"/>
    <col min="217" max="217" width="7.1094" customWidth="1"/>
    <col min="218" max="218" width="7.1094" customWidth="1"/>
    <col min="219" max="219" width="7.1094" customWidth="1"/>
    <col min="220" max="220" width="7.1094" customWidth="1"/>
    <col min="221" max="221" width="7.1094" customWidth="1"/>
    <col min="222" max="222" width="7.1094" customWidth="1"/>
    <col min="223" max="223" width="7.1094" customWidth="1"/>
    <col min="224" max="224" width="7.1094" customWidth="1"/>
    <col min="225" max="225" width="7.1094" customWidth="1"/>
    <col min="226" max="226" width="7.1094" customWidth="1"/>
    <col min="227" max="227" width="7.1094" customWidth="1"/>
    <col min="228" max="228" width="7.1094" customWidth="1"/>
    <col min="229" max="229" width="7.1094" customWidth="1"/>
    <col min="230" max="230" width="7.1094" customWidth="1"/>
    <col min="231" max="231" width="7.1094" customWidth="1"/>
    <col min="232" max="232" width="7.1094" customWidth="1"/>
    <col min="233" max="233" width="7.1094" customWidth="1"/>
    <col min="234" max="234" width="7.1094" customWidth="1"/>
    <col min="235" max="235" width="7.1094" customWidth="1"/>
    <col min="236" max="236" width="7.1094" customWidth="1"/>
    <col min="237" max="237" width="7.1094" customWidth="1"/>
    <col min="238" max="238" width="7.1094" customWidth="1"/>
    <col min="239" max="239" width="7.1094" customWidth="1"/>
    <col min="240" max="240" width="7.1094" customWidth="1"/>
    <col min="241" max="241" width="7.1094" customWidth="1"/>
    <col min="242" max="242" width="7.1094" customWidth="1"/>
    <col min="243" max="243" width="7.1094" customWidth="1"/>
    <col min="244" max="244" width="7.1094" customWidth="1"/>
    <col min="245" max="245" width="7.1094" customWidth="1"/>
    <col min="246" max="246" width="7.1094" customWidth="1"/>
    <col min="247" max="247" width="7.1094" customWidth="1"/>
    <col min="248" max="248" width="7.1094" customWidth="1"/>
    <col min="249" max="249" width="7.1094" customWidth="1"/>
    <col min="250" max="250" width="7.1094" customWidth="1"/>
    <col min="251" max="251" width="7.1094" customWidth="1"/>
    <col min="252" max="252" width="7.1094" customWidth="1"/>
    <col min="253" max="253" width="7.1094" customWidth="1"/>
    <col min="254" max="254" width="7.1094" customWidth="1"/>
    <col min="255" max="255" width="7.1094" customWidth="1"/>
    <col min="256" max="256" width="7.1094" customWidth="1"/>
  </cols>
  <sheetData>
    <row r="1" customFormat="false" ht="32.25" hidden="false" customHeight="true" outlineLevel="0" collapsed="false">
      <c r="A1" s="449" t="s">
        <v>348</v>
      </c>
      <c r="B1" s="449"/>
      <c r="C1" s="449"/>
      <c r="D1" s="449"/>
      <c r="E1" s="449"/>
      <c r="F1" s="449"/>
      <c r="G1" s="449"/>
      <c r="H1" s="449"/>
      <c r="I1" s="449"/>
      <c r="J1" s="449"/>
      <c r="K1" s="449"/>
      <c r="L1" s="449"/>
      <c r="M1" s="449"/>
      <c r="N1" s="449"/>
      <c r="O1" s="449"/>
      <c r="P1" s="449"/>
      <c r="Q1" s="449"/>
      <c r="R1" s="449"/>
    </row>
    <row r="2" customFormat="false" ht="20.1" hidden="false" customHeight="true" outlineLevel="0" collapsed="false">
      <c r="A2" s="611"/>
      <c r="B2" s="451"/>
      <c r="C2" s="451"/>
      <c r="D2" s="451"/>
      <c r="E2" s="451"/>
      <c r="F2" s="451"/>
      <c r="G2" s="451"/>
      <c r="H2" s="451"/>
      <c r="I2" s="451"/>
      <c r="J2" s="451"/>
      <c r="K2" s="451"/>
      <c r="L2" s="451"/>
      <c r="M2" s="451"/>
      <c r="N2" s="451"/>
      <c r="O2" s="451"/>
      <c r="P2" s="451"/>
      <c r="Q2" s="451"/>
      <c r="R2" s="451"/>
    </row>
    <row r="3" s="455" customFormat="true" ht="20.1" hidden="false" customHeight="true" outlineLevel="0" collapsed="false">
      <c r="A3" s="612" t="s">
        <v>349</v>
      </c>
      <c r="B3" s="453" t="n">
        <f aca="false">기록지!B6</f>
        <v>0</v>
      </c>
      <c r="C3" s="453"/>
      <c r="D3" s="453"/>
      <c r="E3" s="453"/>
      <c r="F3" s="453"/>
      <c r="G3" s="453"/>
      <c r="H3" s="454"/>
      <c r="I3" s="454"/>
      <c r="J3" s="454"/>
      <c r="K3" s="454"/>
      <c r="L3" s="454"/>
      <c r="M3" s="454"/>
      <c r="N3" s="454"/>
      <c r="O3" s="454"/>
      <c r="P3" s="454"/>
      <c r="Q3" s="454"/>
      <c r="R3" s="454"/>
    </row>
    <row r="4" s="458" customFormat="true" ht="20.1" hidden="false" customHeight="true" outlineLevel="0" collapsed="false">
      <c r="A4" s="612" t="s">
        <v>350</v>
      </c>
      <c r="B4" s="456" t="e">
        <f aca="false">"일금"&amp;#NAME!(기록지!B9,1)&amp;"원정 ("&amp;TEXT(기록지!B9,"\#,##0--")&amp;" )"</f>
        <v>#NAME?</v>
      </c>
      <c r="C4" s="456"/>
      <c r="D4" s="456"/>
      <c r="E4" s="456"/>
      <c r="F4" s="456"/>
      <c r="G4" s="456"/>
      <c r="H4" s="456"/>
      <c r="I4" s="456"/>
      <c r="J4" s="457"/>
      <c r="K4" s="457"/>
      <c r="L4" s="457"/>
      <c r="M4" s="457"/>
      <c r="N4" s="457"/>
      <c r="O4" s="457"/>
      <c r="P4" s="457"/>
      <c r="Q4" s="457"/>
      <c r="R4" s="457"/>
    </row>
    <row r="5" s="455" customFormat="true" ht="18" hidden="false" customHeight="true" outlineLevel="0" collapsed="false">
      <c r="A5" s="459"/>
      <c r="B5" s="459"/>
      <c r="C5" s="459"/>
      <c r="D5" s="460"/>
      <c r="E5" s="460"/>
      <c r="F5" s="460"/>
      <c r="G5" s="461"/>
      <c r="H5" s="461"/>
      <c r="I5" s="461"/>
      <c r="J5" s="459"/>
      <c r="K5" s="459"/>
      <c r="L5" s="459"/>
      <c r="M5" s="462" t="s">
        <v>351</v>
      </c>
      <c r="N5" s="462"/>
      <c r="O5" s="463"/>
      <c r="P5" s="463"/>
      <c r="Q5" s="464" t="n">
        <f aca="false">기록지!B17</f>
        <v>0</v>
      </c>
      <c r="R5" s="464"/>
    </row>
    <row r="6" s="455" customFormat="true" ht="18" hidden="false" customHeight="true" outlineLevel="0" collapsed="false">
      <c r="A6" s="459"/>
      <c r="B6" s="459"/>
      <c r="C6" s="459"/>
      <c r="D6" s="460"/>
      <c r="E6" s="460"/>
      <c r="F6" s="460"/>
      <c r="G6" s="461"/>
      <c r="H6" s="461"/>
      <c r="I6" s="461"/>
      <c r="J6" s="459"/>
      <c r="K6" s="459"/>
      <c r="L6" s="459"/>
      <c r="M6" s="462" t="s">
        <v>352</v>
      </c>
      <c r="N6" s="462"/>
      <c r="O6" s="463"/>
      <c r="P6" s="463"/>
      <c r="Q6" s="465" t="n">
        <f aca="false">기록지!B18</f>
        <v>0</v>
      </c>
      <c r="R6" s="465"/>
    </row>
    <row r="7" customFormat="false" ht="5.25" hidden="false" customHeight="true" outlineLevel="0" collapsed="false">
      <c r="A7" s="466"/>
      <c r="B7" s="466"/>
      <c r="C7" s="466"/>
      <c r="D7" s="466"/>
      <c r="E7" s="466"/>
      <c r="F7" s="466"/>
      <c r="G7" s="466"/>
      <c r="H7" s="466"/>
      <c r="I7" s="466"/>
      <c r="J7" s="466"/>
      <c r="K7" s="466"/>
      <c r="L7" s="466"/>
      <c r="M7" s="466"/>
      <c r="N7" s="466"/>
      <c r="O7" s="466"/>
      <c r="P7" s="466"/>
      <c r="Q7" s="466"/>
      <c r="R7" s="466"/>
    </row>
    <row r="8" s="455" customFormat="true" ht="23.25" hidden="false" customHeight="true" outlineLevel="0" collapsed="false">
      <c r="A8" s="467" t="s">
        <v>353</v>
      </c>
      <c r="B8" s="467"/>
      <c r="C8" s="468" t="s">
        <v>354</v>
      </c>
      <c r="D8" s="469" t="str">
        <f aca="false">TEXT(기록지!C18-기록지!C17+1,"#,###")&amp;"일"</f>
        <v>1일</v>
      </c>
      <c r="E8" s="469"/>
      <c r="F8" s="469"/>
      <c r="G8" s="469"/>
      <c r="H8" s="469"/>
      <c r="I8" s="469"/>
      <c r="J8" s="469"/>
      <c r="K8" s="469"/>
      <c r="L8" s="469"/>
      <c r="M8" s="469"/>
      <c r="N8" s="469"/>
      <c r="O8" s="469"/>
      <c r="P8" s="469"/>
      <c r="Q8" s="469"/>
      <c r="R8" s="470" t="s">
        <v>355</v>
      </c>
    </row>
    <row r="9" s="455" customFormat="true" ht="24.75" hidden="false" customHeight="true" outlineLevel="0" collapsed="false">
      <c r="A9" s="467"/>
      <c r="B9" s="467"/>
      <c r="C9" s="468"/>
      <c r="D9" s="471" t="s">
        <v>334</v>
      </c>
      <c r="E9" s="471" t="s">
        <v>335</v>
      </c>
      <c r="F9" s="471" t="s">
        <v>336</v>
      </c>
      <c r="G9" s="471" t="s">
        <v>337</v>
      </c>
      <c r="H9" s="471" t="s">
        <v>338</v>
      </c>
      <c r="I9" s="471" t="s">
        <v>339</v>
      </c>
      <c r="J9" s="471"/>
      <c r="K9" s="471"/>
      <c r="L9" s="471"/>
      <c r="M9" s="471"/>
      <c r="N9" s="471"/>
      <c r="O9" s="471"/>
      <c r="P9" s="471"/>
      <c r="Q9" s="471"/>
      <c r="R9" s="470"/>
      <c r="Z9" s="472" t="s">
        <v>356</v>
      </c>
      <c r="AA9" s="455" t="n">
        <v>326</v>
      </c>
    </row>
    <row r="10" s="455" customFormat="true" ht="24.95" hidden="false" customHeight="true" outlineLevel="0" collapsed="false">
      <c r="A10" s="613" t="s">
        <v>357</v>
      </c>
      <c r="B10" s="613"/>
      <c r="C10" s="614" t="n">
        <f aca="false">SUM(D10:Q10)</f>
        <v>8</v>
      </c>
      <c r="D10" s="475" t="n">
        <v>1</v>
      </c>
      <c r="E10" s="475" t="n">
        <v>1</v>
      </c>
      <c r="F10" s="475" t="n">
        <v>1</v>
      </c>
      <c r="G10" s="475" t="n">
        <v>1</v>
      </c>
      <c r="H10" s="475" t="n">
        <v>2</v>
      </c>
      <c r="I10" s="475" t="n">
        <v>2</v>
      </c>
      <c r="J10" s="475"/>
      <c r="K10" s="475"/>
      <c r="L10" s="475"/>
      <c r="M10" s="475"/>
      <c r="N10" s="475"/>
      <c r="O10" s="475"/>
      <c r="P10" s="471"/>
      <c r="Q10" s="471"/>
      <c r="R10" s="476" t="s">
        <v>25</v>
      </c>
      <c r="Z10" s="477" t="n">
        <v>150</v>
      </c>
      <c r="AF10" s="478"/>
    </row>
    <row r="11" s="455" customFormat="true" ht="24.95" hidden="false" customHeight="true" outlineLevel="0" collapsed="false">
      <c r="A11" s="615" t="s">
        <v>358</v>
      </c>
      <c r="B11" s="615"/>
      <c r="C11" s="614" t="n">
        <f aca="false">SUM(D11:Q11)</f>
        <v>12</v>
      </c>
      <c r="D11" s="480" t="n">
        <v>3</v>
      </c>
      <c r="E11" s="480" t="n">
        <v>3</v>
      </c>
      <c r="F11" s="480" t="n">
        <v>3</v>
      </c>
      <c r="G11" s="480" t="n">
        <v>3</v>
      </c>
      <c r="H11" s="480"/>
      <c r="I11" s="480"/>
      <c r="J11" s="480"/>
      <c r="K11" s="480"/>
      <c r="L11" s="480"/>
      <c r="M11" s="480"/>
      <c r="N11" s="475"/>
      <c r="O11" s="475"/>
      <c r="P11" s="471"/>
      <c r="Q11" s="471"/>
      <c r="R11" s="481"/>
      <c r="Z11" s="477" t="n">
        <v>31</v>
      </c>
      <c r="AF11" s="478"/>
    </row>
    <row r="12" s="455" customFormat="true" ht="24.95" hidden="true" customHeight="true" outlineLevel="0" collapsed="false">
      <c r="A12" s="613"/>
      <c r="B12" s="613"/>
      <c r="C12" s="614" t="n">
        <f aca="false">SUM(D12:Q12)</f>
        <v>0</v>
      </c>
      <c r="D12" s="475"/>
      <c r="E12" s="475"/>
      <c r="F12" s="475"/>
      <c r="G12" s="475"/>
      <c r="H12" s="475"/>
      <c r="I12" s="475"/>
      <c r="J12" s="475"/>
      <c r="K12" s="475"/>
      <c r="L12" s="475"/>
      <c r="M12" s="475"/>
      <c r="N12" s="475"/>
      <c r="O12" s="475"/>
      <c r="P12" s="471"/>
      <c r="Q12" s="471"/>
      <c r="R12" s="476"/>
      <c r="Z12" s="477" t="n">
        <v>60</v>
      </c>
    </row>
    <row r="13" s="455" customFormat="true" ht="24.95" hidden="true" customHeight="true" outlineLevel="0" collapsed="false">
      <c r="A13" s="613"/>
      <c r="B13" s="613"/>
      <c r="C13" s="614" t="n">
        <f aca="false">SUM(D13:Q13)</f>
        <v>0</v>
      </c>
      <c r="D13" s="475"/>
      <c r="E13" s="475"/>
      <c r="F13" s="475"/>
      <c r="G13" s="475"/>
      <c r="H13" s="475"/>
      <c r="I13" s="475"/>
      <c r="J13" s="475"/>
      <c r="K13" s="475"/>
      <c r="L13" s="475"/>
      <c r="M13" s="475"/>
      <c r="N13" s="475"/>
      <c r="O13" s="475"/>
      <c r="P13" s="471"/>
      <c r="Q13" s="471"/>
      <c r="R13" s="476"/>
      <c r="Z13" s="477" t="n">
        <v>5</v>
      </c>
    </row>
    <row r="14" s="455" customFormat="true" ht="24.95" hidden="false" customHeight="true" outlineLevel="0" collapsed="false">
      <c r="A14" s="613" t="s">
        <v>359</v>
      </c>
      <c r="B14" s="613"/>
      <c r="C14" s="614" t="n">
        <f aca="false">SUM(D14:Q14)</f>
        <v>2</v>
      </c>
      <c r="D14" s="475" t="n">
        <v>1</v>
      </c>
      <c r="E14" s="475"/>
      <c r="F14" s="475" t="n">
        <v>1</v>
      </c>
      <c r="G14" s="475"/>
      <c r="H14" s="475"/>
      <c r="I14" s="475"/>
      <c r="J14" s="475"/>
      <c r="K14" s="475"/>
      <c r="L14" s="475"/>
      <c r="M14" s="475"/>
      <c r="N14" s="475"/>
      <c r="O14" s="475"/>
      <c r="P14" s="471"/>
      <c r="Q14" s="471"/>
      <c r="R14" s="476"/>
      <c r="Z14" s="477" t="n">
        <v>80</v>
      </c>
    </row>
    <row r="15" s="455" customFormat="true" ht="24.95" hidden="false" customHeight="true" outlineLevel="0" collapsed="false">
      <c r="A15" s="482" t="s">
        <v>360</v>
      </c>
      <c r="B15" s="482"/>
      <c r="C15" s="483" t="str">
        <f aca="false">SUM(C10:C14)&amp;"(인)"</f>
        <v>22(인)</v>
      </c>
      <c r="D15" s="484" t="n">
        <f aca="false">SUM(D10:D14)</f>
        <v>5</v>
      </c>
      <c r="E15" s="484" t="n">
        <f aca="false">SUM(E10:E14)</f>
        <v>4</v>
      </c>
      <c r="F15" s="484" t="n">
        <f aca="false">SUM(F10:F14)</f>
        <v>5</v>
      </c>
      <c r="G15" s="484" t="n">
        <f aca="false">SUM(G10:G14)</f>
        <v>4</v>
      </c>
      <c r="H15" s="484" t="n">
        <f aca="false">SUM(H10:H14)</f>
        <v>2</v>
      </c>
      <c r="I15" s="484" t="n">
        <f aca="false">SUM(I10:I14)</f>
        <v>2</v>
      </c>
      <c r="J15" s="484" t="n">
        <f aca="false">SUM(J10:J14)</f>
        <v>0</v>
      </c>
      <c r="K15" s="484"/>
      <c r="L15" s="484"/>
      <c r="M15" s="484"/>
      <c r="N15" s="484"/>
      <c r="O15" s="484"/>
      <c r="P15" s="484"/>
      <c r="Q15" s="484"/>
      <c r="R15" s="485"/>
      <c r="Z15" s="486" t="n">
        <f aca="false">SUM(Z10:Z14)</f>
        <v>326</v>
      </c>
      <c r="AA15" s="455" t="n">
        <f aca="false">AA9-Z15</f>
        <v>0</v>
      </c>
    </row>
    <row r="16" s="455" customFormat="true" ht="6.75" hidden="false" customHeight="true" outlineLevel="0" collapsed="false">
      <c r="A16" s="487"/>
      <c r="B16" s="487"/>
      <c r="C16" s="488"/>
      <c r="D16" s="488"/>
      <c r="E16" s="488"/>
      <c r="F16" s="488"/>
      <c r="G16" s="488"/>
      <c r="H16" s="488"/>
      <c r="I16" s="488"/>
      <c r="J16" s="488"/>
      <c r="K16" s="488"/>
      <c r="L16" s="488"/>
      <c r="M16" s="488"/>
      <c r="N16" s="488"/>
      <c r="O16" s="488"/>
      <c r="P16" s="488"/>
      <c r="Q16" s="488"/>
      <c r="R16" s="489"/>
      <c r="Z16" s="486"/>
    </row>
    <row r="17" s="455" customFormat="true" ht="8.25" hidden="false" customHeight="true" outlineLevel="0" collapsed="false">
      <c r="A17" s="487"/>
      <c r="B17" s="487"/>
      <c r="C17" s="488"/>
      <c r="D17" s="488"/>
      <c r="E17" s="488"/>
      <c r="F17" s="488"/>
      <c r="G17" s="488"/>
      <c r="H17" s="488"/>
      <c r="I17" s="488"/>
      <c r="J17" s="488"/>
      <c r="K17" s="488"/>
      <c r="L17" s="488"/>
      <c r="M17" s="488"/>
      <c r="N17" s="488"/>
      <c r="O17" s="488"/>
      <c r="P17" s="488"/>
      <c r="Q17" s="488"/>
      <c r="R17" s="489"/>
      <c r="Z17" s="486"/>
    </row>
    <row r="18" s="455" customFormat="true" ht="32.25" hidden="false" customHeight="true" outlineLevel="0" collapsed="false">
      <c r="A18" s="487"/>
      <c r="B18" s="487"/>
      <c r="C18" s="488"/>
      <c r="D18" s="488"/>
      <c r="E18" s="488"/>
      <c r="F18" s="488"/>
      <c r="G18" s="488"/>
      <c r="H18" s="488"/>
      <c r="I18" s="488"/>
      <c r="J18" s="488"/>
      <c r="K18" s="488"/>
      <c r="L18" s="488"/>
      <c r="M18" s="488"/>
      <c r="N18" s="488"/>
      <c r="O18" s="488"/>
      <c r="P18" s="488"/>
      <c r="Q18" s="488"/>
      <c r="R18" s="489"/>
      <c r="Z18" s="486"/>
    </row>
    <row r="19" s="455" customFormat="true" ht="20.1" hidden="false" customHeight="true" outlineLevel="0" collapsed="false">
      <c r="A19" s="487" t="s">
        <v>361</v>
      </c>
      <c r="B19" s="487"/>
      <c r="C19" s="487"/>
      <c r="D19" s="487"/>
      <c r="E19" s="487"/>
      <c r="F19" s="487"/>
      <c r="G19" s="487"/>
      <c r="H19" s="487"/>
      <c r="I19" s="487"/>
      <c r="J19" s="487"/>
      <c r="K19" s="487"/>
      <c r="L19" s="487"/>
      <c r="M19" s="487"/>
      <c r="N19" s="487"/>
      <c r="O19" s="487"/>
      <c r="P19" s="487"/>
      <c r="Q19" s="487"/>
      <c r="R19" s="487"/>
      <c r="T19" s="486"/>
    </row>
    <row r="20" s="455" customFormat="true" ht="29.25" hidden="false" customHeight="true" outlineLevel="0" collapsed="false">
      <c r="A20" s="490" t="n">
        <f aca="false">기록지!B19</f>
        <v>0</v>
      </c>
      <c r="B20" s="490"/>
      <c r="C20" s="490"/>
      <c r="D20" s="490"/>
      <c r="E20" s="490"/>
      <c r="F20" s="490"/>
      <c r="G20" s="490"/>
      <c r="H20" s="490"/>
      <c r="I20" s="490"/>
      <c r="J20" s="490"/>
      <c r="K20" s="490"/>
      <c r="L20" s="490"/>
      <c r="M20" s="490"/>
      <c r="N20" s="490"/>
      <c r="O20" s="490"/>
      <c r="P20" s="490"/>
      <c r="Q20" s="490"/>
      <c r="R20" s="490"/>
      <c r="T20" s="486"/>
    </row>
    <row r="21" s="455" customFormat="true" ht="21.75" hidden="false" customHeight="true" outlineLevel="0" collapsed="false">
      <c r="A21" s="490"/>
      <c r="B21" s="487"/>
      <c r="C21" s="487"/>
      <c r="D21" s="487"/>
      <c r="E21" s="487"/>
      <c r="F21" s="487"/>
      <c r="G21" s="487"/>
      <c r="H21" s="487"/>
      <c r="I21" s="487"/>
      <c r="J21" s="487"/>
      <c r="K21" s="487"/>
      <c r="L21" s="487"/>
      <c r="M21" s="487"/>
      <c r="N21" s="487"/>
      <c r="O21" s="487"/>
      <c r="P21" s="487"/>
      <c r="Q21" s="487"/>
      <c r="R21" s="487"/>
      <c r="T21" s="486"/>
    </row>
    <row r="22" s="492" customFormat="true" ht="19.5" hidden="false" customHeight="true" outlineLevel="0" collapsed="false">
      <c r="A22" s="491"/>
      <c r="B22" s="491"/>
      <c r="C22" s="491"/>
      <c r="D22" s="454"/>
      <c r="G22" s="141"/>
      <c r="H22" s="141"/>
      <c r="J22" s="141" t="s">
        <v>107</v>
      </c>
      <c r="K22" s="141"/>
      <c r="L22" s="17" t="n">
        <f aca="false">기록지!B3</f>
        <v>0</v>
      </c>
      <c r="M22" s="17"/>
      <c r="N22" s="454"/>
      <c r="O22" s="454"/>
      <c r="P22" s="454"/>
      <c r="Q22" s="454"/>
      <c r="R22" s="454"/>
      <c r="V22" s="454"/>
    </row>
    <row r="23" s="492" customFormat="true" ht="19.5" hidden="false" customHeight="true" outlineLevel="0" collapsed="false">
      <c r="A23" s="491"/>
      <c r="B23" s="491"/>
      <c r="C23" s="491"/>
      <c r="D23" s="454"/>
      <c r="G23" s="141"/>
      <c r="H23" s="141"/>
      <c r="J23" s="141" t="s">
        <v>108</v>
      </c>
      <c r="K23" s="141"/>
      <c r="L23" s="144" t="n">
        <f aca="false">기록지!B2</f>
        <v>0</v>
      </c>
      <c r="M23" s="144"/>
      <c r="N23" s="144"/>
      <c r="O23" s="144"/>
      <c r="P23" s="144"/>
      <c r="Q23" s="144"/>
      <c r="R23" s="454"/>
      <c r="V23" s="454"/>
    </row>
    <row r="24" s="492" customFormat="true" ht="19.5" hidden="false" customHeight="true" outlineLevel="0" collapsed="false">
      <c r="A24" s="491"/>
      <c r="B24" s="491"/>
      <c r="C24" s="491"/>
      <c r="D24" s="454"/>
      <c r="G24" s="141"/>
      <c r="H24" s="141"/>
      <c r="J24" s="141" t="s">
        <v>80</v>
      </c>
      <c r="K24" s="141"/>
      <c r="L24" s="17" t="n">
        <f aca="false">기록지!B5</f>
        <v>0</v>
      </c>
      <c r="M24" s="17"/>
      <c r="N24" s="493"/>
      <c r="O24" s="493"/>
      <c r="P24" s="493"/>
      <c r="Q24" s="493"/>
      <c r="R24" s="493"/>
      <c r="V24" s="454"/>
    </row>
    <row r="25" customFormat="false" ht="19.5" hidden="false" customHeight="true" outlineLevel="0" collapsed="false">
      <c r="A25" s="466"/>
      <c r="B25" s="466"/>
      <c r="C25" s="466"/>
      <c r="D25" s="454"/>
      <c r="G25" s="141"/>
      <c r="H25" s="141"/>
      <c r="J25" s="141" t="s">
        <v>109</v>
      </c>
      <c r="K25" s="141"/>
      <c r="L25" s="144" t="str">
        <f aca="false">기록지!B4&amp;"  (인)"</f>
        <v>  (인)</v>
      </c>
      <c r="M25" s="144"/>
      <c r="N25" s="144"/>
      <c r="O25" s="144"/>
      <c r="P25" s="144"/>
      <c r="Q25" s="144"/>
      <c r="R25" s="453"/>
      <c r="V25" s="494"/>
    </row>
    <row r="26" customFormat="false" ht="29.25" hidden="false" customHeight="true" outlineLevel="0" collapsed="false">
      <c r="A26" s="466"/>
      <c r="B26" s="466"/>
      <c r="C26" s="466"/>
      <c r="D26" s="454"/>
      <c r="L26" s="17"/>
      <c r="M26" s="17"/>
      <c r="N26" s="17"/>
      <c r="O26" s="17"/>
      <c r="P26" s="17"/>
      <c r="Q26" s="17"/>
      <c r="R26" s="453"/>
      <c r="V26" s="494"/>
    </row>
    <row r="27" customFormat="false" ht="24.95" hidden="false" customHeight="true" outlineLevel="0" collapsed="false">
      <c r="A27" s="447" t="str">
        <f aca="false">기록지!B1&amp;" 귀하"</f>
        <v> 귀하</v>
      </c>
      <c r="B27" s="447"/>
      <c r="C27" s="447"/>
      <c r="D27" s="447"/>
      <c r="E27" s="447"/>
      <c r="F27" s="447"/>
      <c r="G27" s="447"/>
      <c r="H27" s="447"/>
      <c r="I27" s="447"/>
      <c r="J27" s="447"/>
      <c r="K27" s="447"/>
      <c r="L27" s="447"/>
      <c r="M27" s="447"/>
      <c r="N27" s="447"/>
      <c r="O27" s="447"/>
      <c r="P27" s="447"/>
      <c r="Q27" s="447"/>
      <c r="R27" s="447"/>
      <c r="S27" s="447"/>
      <c r="V27" s="494"/>
    </row>
    <row r="28" customFormat="false" ht="22.5" hidden="false" customHeight="true" outlineLevel="0" collapsed="false"/>
  </sheetData>
  <mergeCells count="23">
    <mergeCell ref="A1:R1"/>
    <mergeCell ref="B4:I4"/>
    <mergeCell ref="A5:C5"/>
    <mergeCell ref="J5:L5"/>
    <mergeCell ref="M5:N5"/>
    <mergeCell ref="Q5:R5"/>
    <mergeCell ref="A6:C6"/>
    <mergeCell ref="J6:L6"/>
    <mergeCell ref="M6:N6"/>
    <mergeCell ref="Q6:R6"/>
    <mergeCell ref="A8:B9"/>
    <mergeCell ref="C8:C9"/>
    <mergeCell ref="D8:Q8"/>
    <mergeCell ref="R8:R9"/>
    <mergeCell ref="A10:B10"/>
    <mergeCell ref="A11:B11"/>
    <mergeCell ref="A12:B12"/>
    <mergeCell ref="A13:B13"/>
    <mergeCell ref="A14:B14"/>
    <mergeCell ref="A15:B15"/>
    <mergeCell ref="A19:R19"/>
    <mergeCell ref="A20:R20"/>
    <mergeCell ref="A27:S27"/>
  </mergeCells>
  <conditionalFormatting sqref="D9:D12 F9:F12 H9:H12 J10:J12 L10:L12 N9 P9:P14 D15:Q15">
    <cfRule type="cellIs" priority="2" operator="greaterThan" aboveAverage="0" equalAverage="0" bottom="0" percent="0" rank="0" text="" dxfId="0">
      <formula>#REF!</formula>
    </cfRule>
  </conditionalFormatting>
  <conditionalFormatting sqref="D14 F14 H14 J14 L14">
    <cfRule type="cellIs" priority="3" operator="greaterThan" aboveAverage="0" equalAverage="0" bottom="0" percent="0" rank="0" text="" dxfId="1">
      <formula>#REF!</formula>
    </cfRule>
  </conditionalFormatting>
  <conditionalFormatting sqref="D13 F13 H13 J13 L13">
    <cfRule type="cellIs" priority="4" operator="greaterThan" aboveAverage="0" equalAverage="0" bottom="0" percent="0" rank="0" text="" dxfId="2">
      <formula>#REF!</formula>
    </cfRule>
  </conditionalFormatting>
  <conditionalFormatting sqref="N10">
    <cfRule type="cellIs" priority="5" operator="greaterThan" aboveAverage="0" equalAverage="0" bottom="0" percent="0" rank="0" text="" dxfId="3">
      <formula>#REF!</formula>
    </cfRule>
  </conditionalFormatting>
  <conditionalFormatting sqref="N11">
    <cfRule type="cellIs" priority="6" operator="greaterThan" aboveAverage="0" equalAverage="0" bottom="0" percent="0" rank="0" text="" dxfId="4">
      <formula>#REF!</formula>
    </cfRule>
  </conditionalFormatting>
  <conditionalFormatting sqref="N12">
    <cfRule type="cellIs" priority="7" operator="greaterThan" aboveAverage="0" equalAverage="0" bottom="0" percent="0" rank="0" text="" dxfId="5">
      <formula>#REF!</formula>
    </cfRule>
  </conditionalFormatting>
  <conditionalFormatting sqref="N13:N14">
    <cfRule type="cellIs" priority="8" operator="greaterThan" aboveAverage="0" equalAverage="0" bottom="0" percent="0" rank="0" text="" dxfId="6">
      <formula>#REF!</formula>
    </cfRule>
  </conditionalFormatting>
  <conditionalFormatting sqref="E9">
    <cfRule type="cellIs" priority="9" operator="greaterThan" aboveAverage="0" equalAverage="0" bottom="0" percent="0" rank="0" text="" dxfId="7">
      <formula>#REF!</formula>
    </cfRule>
  </conditionalFormatting>
  <conditionalFormatting sqref="G9">
    <cfRule type="cellIs" priority="10" operator="greaterThan" aboveAverage="0" equalAverage="0" bottom="0" percent="0" rank="0" text="" dxfId="8">
      <formula>#REF!</formula>
    </cfRule>
  </conditionalFormatting>
  <conditionalFormatting sqref="I9">
    <cfRule type="cellIs" priority="11" operator="greaterThan" aboveAverage="0" equalAverage="0" bottom="0" percent="0" rank="0" text="" dxfId="9">
      <formula>#REF!</formula>
    </cfRule>
  </conditionalFormatting>
  <conditionalFormatting sqref="M9">
    <cfRule type="cellIs" priority="12" operator="greaterThan" aboveAverage="0" equalAverage="0" bottom="0" percent="0" rank="0" text="" dxfId="10">
      <formula>#REF!</formula>
    </cfRule>
  </conditionalFormatting>
  <conditionalFormatting sqref="J9">
    <cfRule type="cellIs" priority="13" operator="greaterThan" aboveAverage="0" equalAverage="0" bottom="0" percent="0" rank="0" text="" dxfId="11">
      <formula>#REF!</formula>
    </cfRule>
  </conditionalFormatting>
  <conditionalFormatting sqref="K9">
    <cfRule type="cellIs" priority="14" operator="greaterThan" aboveAverage="0" equalAverage="0" bottom="0" percent="0" rank="0" text="" dxfId="12">
      <formula>#REF!</formula>
    </cfRule>
  </conditionalFormatting>
  <conditionalFormatting sqref="L9">
    <cfRule type="cellIs" priority="15" operator="greaterThan" aboveAverage="0" equalAverage="0" bottom="0" percent="0" rank="0" text="" dxfId="13">
      <formula>#REF!</formula>
    </cfRule>
  </conditionalFormatting>
  <printOptions headings="false" gridLines="false" gridLinesSet="true" horizontalCentered="true" verticalCentered="false"/>
  <pageMargins left="0.590277777777778" right="0.39375" top="0.709722222222222" bottom="0.259722222222222" header="0.460" footer="0.511811023622047"/>
  <pageSetup paperSize="9" scale="89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A25"/>
  <sheetViews>
    <sheetView showFormulas="false" showGridLines="true" showRowColHeaders="true" showZeros="true" rightToLeft="false" tabSelected="false" showOutlineSymbols="true" defaultGridColor="true" view="pageBreakPreview" topLeftCell="A1" colorId="64" zoomScale="110" zoomScaleNormal="100" zoomScalePageLayoutView="110" workbookViewId="0">
      <selection pane="topLeft" activeCell="M7" activeCellId="0" sqref="M7"/>
    </sheetView>
  </sheetViews>
  <sheetFormatPr defaultColWidth="7.1094" defaultRowHeight="12" zeroHeight="false" outlineLevelRow="0" outlineLevelCol="0"/>
  <cols>
    <col min="1" max="1" width="12.0000" customWidth="1"/>
    <col min="2" max="2" width="5.5547" customWidth="1"/>
    <col min="3" max="3" width="7.4414" customWidth="1"/>
    <col min="4" max="4" width="5.7773" customWidth="1"/>
    <col min="5" max="5" width="5.7773" customWidth="1"/>
    <col min="6" max="6" width="5.7773" customWidth="1"/>
    <col min="7" max="7" width="5.7773" customWidth="1"/>
    <col min="8" max="8" width="5.7773" customWidth="1"/>
    <col min="9" max="9" width="5.7773" customWidth="1"/>
    <col min="10" max="10" width="5.7773" customWidth="1"/>
    <col min="11" max="11" width="5.7773" customWidth="1"/>
    <col min="12" max="12" width="5.7773" customWidth="1"/>
    <col min="13" max="13" width="5.7773" customWidth="1"/>
    <col min="14" max="14" width="5.7773" customWidth="1"/>
    <col min="15" max="15" width="5.7773" customWidth="1"/>
    <col min="16" max="16" width="5.7773" customWidth="1"/>
    <col min="17" max="17" width="5.7773" customWidth="1"/>
    <col min="18" max="18" width="10.8867" customWidth="1"/>
    <col min="19" max="19" width="4.2188" customWidth="1"/>
    <col min="20" max="20" width="11.0000" customWidth="1"/>
    <col min="21" max="21" width="7.1094" customWidth="1"/>
    <col min="22" max="22" width="7.1094" customWidth="1"/>
    <col min="23" max="23" width="7.1094" customWidth="1"/>
    <col min="24" max="24" width="7.1094" customWidth="1"/>
    <col min="25" max="25" width="7.1094" customWidth="1"/>
    <col min="26" max="26" width="7.1094" customWidth="1"/>
    <col min="27" max="27" width="7.1094" customWidth="1"/>
    <col min="28" max="28" width="7.1094" customWidth="1"/>
    <col min="29" max="29" width="7.1094" customWidth="1"/>
    <col min="30" max="30" width="7.1094" customWidth="1"/>
    <col min="31" max="31" width="7.1094" customWidth="1"/>
    <col min="32" max="32" width="7.1094" customWidth="1"/>
    <col min="33" max="33" width="7.1094" customWidth="1"/>
    <col min="34" max="34" width="7.1094" customWidth="1"/>
    <col min="35" max="35" width="7.1094" customWidth="1"/>
    <col min="36" max="36" width="7.1094" customWidth="1"/>
    <col min="37" max="37" width="7.1094" customWidth="1"/>
    <col min="38" max="38" width="7.1094" customWidth="1"/>
    <col min="39" max="39" width="7.1094" customWidth="1"/>
    <col min="40" max="40" width="7.1094" customWidth="1"/>
    <col min="41" max="41" width="7.1094" customWidth="1"/>
    <col min="42" max="42" width="7.1094" customWidth="1"/>
    <col min="43" max="43" width="7.1094" customWidth="1"/>
    <col min="44" max="44" width="7.1094" customWidth="1"/>
    <col min="45" max="45" width="7.1094" customWidth="1"/>
    <col min="46" max="46" width="7.1094" customWidth="1"/>
    <col min="47" max="47" width="7.1094" customWidth="1"/>
    <col min="48" max="48" width="7.1094" customWidth="1"/>
    <col min="49" max="49" width="7.1094" customWidth="1"/>
    <col min="50" max="50" width="7.1094" customWidth="1"/>
    <col min="51" max="51" width="7.1094" customWidth="1"/>
    <col min="52" max="52" width="7.1094" customWidth="1"/>
    <col min="53" max="53" width="7.1094" customWidth="1"/>
    <col min="54" max="54" width="7.1094" customWidth="1"/>
    <col min="55" max="55" width="7.1094" customWidth="1"/>
    <col min="56" max="56" width="7.1094" customWidth="1"/>
    <col min="57" max="57" width="7.1094" customWidth="1"/>
    <col min="58" max="58" width="7.1094" customWidth="1"/>
    <col min="59" max="59" width="7.1094" customWidth="1"/>
    <col min="60" max="60" width="7.1094" customWidth="1"/>
    <col min="61" max="61" width="7.1094" customWidth="1"/>
    <col min="62" max="62" width="7.1094" customWidth="1"/>
    <col min="63" max="63" width="7.1094" customWidth="1"/>
    <col min="64" max="64" width="7.1094" customWidth="1"/>
    <col min="65" max="65" width="7.1094" customWidth="1"/>
    <col min="66" max="66" width="7.1094" customWidth="1"/>
    <col min="67" max="67" width="7.1094" customWidth="1"/>
    <col min="68" max="68" width="7.1094" customWidth="1"/>
    <col min="69" max="69" width="7.1094" customWidth="1"/>
    <col min="70" max="70" width="7.1094" customWidth="1"/>
    <col min="71" max="71" width="7.1094" customWidth="1"/>
    <col min="72" max="72" width="7.1094" customWidth="1"/>
    <col min="73" max="73" width="7.1094" customWidth="1"/>
    <col min="74" max="74" width="7.1094" customWidth="1"/>
    <col min="75" max="75" width="7.1094" customWidth="1"/>
    <col min="76" max="76" width="7.1094" customWidth="1"/>
    <col min="77" max="77" width="7.1094" customWidth="1"/>
    <col min="78" max="78" width="7.1094" customWidth="1"/>
    <col min="79" max="79" width="7.1094" customWidth="1"/>
    <col min="80" max="80" width="7.1094" customWidth="1"/>
    <col min="81" max="81" width="7.1094" customWidth="1"/>
    <col min="82" max="82" width="7.1094" customWidth="1"/>
    <col min="83" max="83" width="7.1094" customWidth="1"/>
    <col min="84" max="84" width="7.1094" customWidth="1"/>
    <col min="85" max="85" width="7.1094" customWidth="1"/>
    <col min="86" max="86" width="7.1094" customWidth="1"/>
    <col min="87" max="87" width="7.1094" customWidth="1"/>
    <col min="88" max="88" width="7.1094" customWidth="1"/>
    <col min="89" max="89" width="7.1094" customWidth="1"/>
    <col min="90" max="90" width="7.1094" customWidth="1"/>
    <col min="91" max="91" width="7.1094" customWidth="1"/>
    <col min="92" max="92" width="7.1094" customWidth="1"/>
    <col min="93" max="93" width="7.1094" customWidth="1"/>
    <col min="94" max="94" width="7.1094" customWidth="1"/>
    <col min="95" max="95" width="7.1094" customWidth="1"/>
    <col min="96" max="96" width="7.1094" customWidth="1"/>
    <col min="97" max="97" width="7.1094" customWidth="1"/>
    <col min="98" max="98" width="7.1094" customWidth="1"/>
    <col min="99" max="99" width="7.1094" customWidth="1"/>
    <col min="100" max="100" width="7.1094" customWidth="1"/>
    <col min="101" max="101" width="7.1094" customWidth="1"/>
    <col min="102" max="102" width="7.1094" customWidth="1"/>
    <col min="103" max="103" width="7.1094" customWidth="1"/>
    <col min="104" max="104" width="7.1094" customWidth="1"/>
    <col min="105" max="105" width="7.1094" customWidth="1"/>
    <col min="106" max="106" width="7.1094" customWidth="1"/>
    <col min="107" max="107" width="7.1094" customWidth="1"/>
    <col min="108" max="108" width="7.1094" customWidth="1"/>
    <col min="109" max="109" width="7.1094" customWidth="1"/>
    <col min="110" max="110" width="7.1094" customWidth="1"/>
    <col min="111" max="111" width="7.1094" customWidth="1"/>
    <col min="112" max="112" width="7.1094" customWidth="1"/>
    <col min="113" max="113" width="7.1094" customWidth="1"/>
    <col min="114" max="114" width="7.1094" customWidth="1"/>
    <col min="115" max="115" width="7.1094" customWidth="1"/>
    <col min="116" max="116" width="7.1094" customWidth="1"/>
    <col min="117" max="117" width="7.1094" customWidth="1"/>
    <col min="118" max="118" width="7.1094" customWidth="1"/>
    <col min="119" max="119" width="7.1094" customWidth="1"/>
    <col min="120" max="120" width="7.1094" customWidth="1"/>
    <col min="121" max="121" width="7.1094" customWidth="1"/>
    <col min="122" max="122" width="7.1094" customWidth="1"/>
    <col min="123" max="123" width="7.1094" customWidth="1"/>
    <col min="124" max="124" width="7.1094" customWidth="1"/>
    <col min="125" max="125" width="7.1094" customWidth="1"/>
    <col min="126" max="126" width="7.1094" customWidth="1"/>
    <col min="127" max="127" width="7.1094" customWidth="1"/>
    <col min="128" max="128" width="7.1094" customWidth="1"/>
    <col min="129" max="129" width="7.1094" customWidth="1"/>
    <col min="130" max="130" width="7.1094" customWidth="1"/>
    <col min="131" max="131" width="7.1094" customWidth="1"/>
    <col min="132" max="132" width="7.1094" customWidth="1"/>
    <col min="133" max="133" width="7.1094" customWidth="1"/>
    <col min="134" max="134" width="7.1094" customWidth="1"/>
    <col min="135" max="135" width="7.1094" customWidth="1"/>
    <col min="136" max="136" width="7.1094" customWidth="1"/>
    <col min="137" max="137" width="7.1094" customWidth="1"/>
    <col min="138" max="138" width="7.1094" customWidth="1"/>
    <col min="139" max="139" width="7.1094" customWidth="1"/>
    <col min="140" max="140" width="7.1094" customWidth="1"/>
    <col min="141" max="141" width="7.1094" customWidth="1"/>
    <col min="142" max="142" width="7.1094" customWidth="1"/>
    <col min="143" max="143" width="7.1094" customWidth="1"/>
    <col min="144" max="144" width="7.1094" customWidth="1"/>
    <col min="145" max="145" width="7.1094" customWidth="1"/>
    <col min="146" max="146" width="7.1094" customWidth="1"/>
    <col min="147" max="147" width="7.1094" customWidth="1"/>
    <col min="148" max="148" width="7.1094" customWidth="1"/>
    <col min="149" max="149" width="7.1094" customWidth="1"/>
    <col min="150" max="150" width="7.1094" customWidth="1"/>
    <col min="151" max="151" width="7.1094" customWidth="1"/>
    <col min="152" max="152" width="7.1094" customWidth="1"/>
    <col min="153" max="153" width="7.1094" customWidth="1"/>
    <col min="154" max="154" width="7.1094" customWidth="1"/>
    <col min="155" max="155" width="7.1094" customWidth="1"/>
    <col min="156" max="156" width="7.1094" customWidth="1"/>
    <col min="157" max="157" width="7.1094" customWidth="1"/>
    <col min="158" max="158" width="7.1094" customWidth="1"/>
    <col min="159" max="159" width="7.1094" customWidth="1"/>
    <col min="160" max="160" width="7.1094" customWidth="1"/>
    <col min="161" max="161" width="7.1094" customWidth="1"/>
    <col min="162" max="162" width="7.1094" customWidth="1"/>
    <col min="163" max="163" width="7.1094" customWidth="1"/>
    <col min="164" max="164" width="7.1094" customWidth="1"/>
    <col min="165" max="165" width="7.1094" customWidth="1"/>
    <col min="166" max="166" width="7.1094" customWidth="1"/>
    <col min="167" max="167" width="7.1094" customWidth="1"/>
    <col min="168" max="168" width="7.1094" customWidth="1"/>
    <col min="169" max="169" width="7.1094" customWidth="1"/>
    <col min="170" max="170" width="7.1094" customWidth="1"/>
    <col min="171" max="171" width="7.1094" customWidth="1"/>
    <col min="172" max="172" width="7.1094" customWidth="1"/>
    <col min="173" max="173" width="7.1094" customWidth="1"/>
    <col min="174" max="174" width="7.1094" customWidth="1"/>
    <col min="175" max="175" width="7.1094" customWidth="1"/>
    <col min="176" max="176" width="7.1094" customWidth="1"/>
    <col min="177" max="177" width="7.1094" customWidth="1"/>
    <col min="178" max="178" width="7.1094" customWidth="1"/>
    <col min="179" max="179" width="7.1094" customWidth="1"/>
    <col min="180" max="180" width="7.1094" customWidth="1"/>
    <col min="181" max="181" width="7.1094" customWidth="1"/>
    <col min="182" max="182" width="7.1094" customWidth="1"/>
    <col min="183" max="183" width="7.1094" customWidth="1"/>
    <col min="184" max="184" width="7.1094" customWidth="1"/>
    <col min="185" max="185" width="7.1094" customWidth="1"/>
    <col min="186" max="186" width="7.1094" customWidth="1"/>
    <col min="187" max="187" width="7.1094" customWidth="1"/>
    <col min="188" max="188" width="7.1094" customWidth="1"/>
    <col min="189" max="189" width="7.1094" customWidth="1"/>
    <col min="190" max="190" width="7.1094" customWidth="1"/>
    <col min="191" max="191" width="7.1094" customWidth="1"/>
    <col min="192" max="192" width="7.1094" customWidth="1"/>
    <col min="193" max="193" width="7.1094" customWidth="1"/>
    <col min="194" max="194" width="7.1094" customWidth="1"/>
    <col min="195" max="195" width="7.1094" customWidth="1"/>
    <col min="196" max="196" width="7.1094" customWidth="1"/>
    <col min="197" max="197" width="7.1094" customWidth="1"/>
    <col min="198" max="198" width="7.1094" customWidth="1"/>
    <col min="199" max="199" width="7.1094" customWidth="1"/>
    <col min="200" max="200" width="7.1094" customWidth="1"/>
    <col min="201" max="201" width="7.1094" customWidth="1"/>
    <col min="202" max="202" width="7.1094" customWidth="1"/>
    <col min="203" max="203" width="7.1094" customWidth="1"/>
    <col min="204" max="204" width="7.1094" customWidth="1"/>
    <col min="205" max="205" width="7.1094" customWidth="1"/>
    <col min="206" max="206" width="7.1094" customWidth="1"/>
    <col min="207" max="207" width="7.1094" customWidth="1"/>
    <col min="208" max="208" width="7.1094" customWidth="1"/>
    <col min="209" max="209" width="7.1094" customWidth="1"/>
    <col min="210" max="210" width="7.1094" customWidth="1"/>
    <col min="211" max="211" width="7.1094" customWidth="1"/>
    <col min="212" max="212" width="7.1094" customWidth="1"/>
    <col min="213" max="213" width="7.1094" customWidth="1"/>
    <col min="214" max="214" width="7.1094" customWidth="1"/>
    <col min="215" max="215" width="7.1094" customWidth="1"/>
    <col min="216" max="216" width="7.1094" customWidth="1"/>
    <col min="217" max="217" width="7.1094" customWidth="1"/>
    <col min="218" max="218" width="7.1094" customWidth="1"/>
    <col min="219" max="219" width="7.1094" customWidth="1"/>
    <col min="220" max="220" width="7.1094" customWidth="1"/>
    <col min="221" max="221" width="7.1094" customWidth="1"/>
    <col min="222" max="222" width="7.1094" customWidth="1"/>
    <col min="223" max="223" width="7.1094" customWidth="1"/>
    <col min="224" max="224" width="7.1094" customWidth="1"/>
    <col min="225" max="225" width="7.1094" customWidth="1"/>
    <col min="226" max="226" width="7.1094" customWidth="1"/>
    <col min="227" max="227" width="7.1094" customWidth="1"/>
    <col min="228" max="228" width="7.1094" customWidth="1"/>
    <col min="229" max="229" width="7.1094" customWidth="1"/>
    <col min="230" max="230" width="7.1094" customWidth="1"/>
    <col min="231" max="231" width="7.1094" customWidth="1"/>
    <col min="232" max="232" width="7.1094" customWidth="1"/>
    <col min="233" max="233" width="7.1094" customWidth="1"/>
    <col min="234" max="234" width="7.1094" customWidth="1"/>
    <col min="235" max="235" width="7.1094" customWidth="1"/>
    <col min="236" max="236" width="7.1094" customWidth="1"/>
    <col min="237" max="237" width="7.1094" customWidth="1"/>
    <col min="238" max="238" width="7.1094" customWidth="1"/>
    <col min="239" max="239" width="7.1094" customWidth="1"/>
    <col min="240" max="240" width="7.1094" customWidth="1"/>
    <col min="241" max="241" width="7.1094" customWidth="1"/>
    <col min="242" max="242" width="7.1094" customWidth="1"/>
    <col min="243" max="243" width="7.1094" customWidth="1"/>
    <col min="244" max="244" width="7.1094" customWidth="1"/>
    <col min="245" max="245" width="7.1094" customWidth="1"/>
    <col min="246" max="246" width="7.1094" customWidth="1"/>
    <col min="247" max="247" width="7.1094" customWidth="1"/>
    <col min="248" max="248" width="7.1094" customWidth="1"/>
    <col min="249" max="249" width="7.1094" customWidth="1"/>
    <col min="250" max="250" width="7.1094" customWidth="1"/>
    <col min="251" max="251" width="7.1094" customWidth="1"/>
    <col min="252" max="252" width="7.1094" customWidth="1"/>
    <col min="253" max="253" width="7.1094" customWidth="1"/>
    <col min="254" max="254" width="7.1094" customWidth="1"/>
    <col min="255" max="255" width="7.1094" customWidth="1"/>
    <col min="256" max="256" width="7.1094" customWidth="1"/>
  </cols>
  <sheetData>
    <row r="1" customFormat="false" ht="32.25" hidden="false" customHeight="true" outlineLevel="0" collapsed="false">
      <c r="A1" s="449" t="s">
        <v>362</v>
      </c>
      <c r="B1" s="449"/>
      <c r="C1" s="449"/>
      <c r="D1" s="449"/>
      <c r="E1" s="449"/>
      <c r="F1" s="449"/>
      <c r="G1" s="449"/>
      <c r="H1" s="449"/>
      <c r="I1" s="449"/>
      <c r="J1" s="449"/>
      <c r="K1" s="449"/>
      <c r="L1" s="449"/>
      <c r="M1" s="449"/>
      <c r="N1" s="449"/>
      <c r="O1" s="449"/>
      <c r="P1" s="449"/>
      <c r="Q1" s="449"/>
      <c r="R1" s="449"/>
    </row>
    <row r="2" customFormat="false" ht="20.1" hidden="false" customHeight="true" outlineLevel="0" collapsed="false">
      <c r="A2" s="611"/>
      <c r="B2" s="451"/>
      <c r="C2" s="451"/>
      <c r="D2" s="451"/>
      <c r="E2" s="451"/>
      <c r="F2" s="451"/>
      <c r="G2" s="451"/>
      <c r="H2" s="451"/>
      <c r="I2" s="451"/>
      <c r="J2" s="451"/>
      <c r="K2" s="451"/>
      <c r="L2" s="451"/>
      <c r="M2" s="451"/>
      <c r="N2" s="451"/>
      <c r="O2" s="451"/>
      <c r="P2" s="451"/>
      <c r="Q2" s="451"/>
      <c r="R2" s="451"/>
    </row>
    <row r="3" s="455" customFormat="true" ht="20.1" hidden="false" customHeight="true" outlineLevel="0" collapsed="false">
      <c r="A3" s="612" t="s">
        <v>349</v>
      </c>
      <c r="B3" s="495" t="n">
        <f aca="false">기록지!B6</f>
        <v>0</v>
      </c>
      <c r="C3" s="495"/>
      <c r="D3" s="495"/>
      <c r="E3" s="495"/>
      <c r="F3" s="495"/>
      <c r="G3" s="495"/>
      <c r="H3" s="495"/>
      <c r="I3" s="495"/>
      <c r="J3" s="495"/>
      <c r="K3" s="495"/>
      <c r="L3" s="495"/>
      <c r="M3" s="495"/>
      <c r="N3" s="495"/>
      <c r="O3" s="454"/>
      <c r="P3" s="454"/>
      <c r="Q3" s="454"/>
      <c r="R3" s="454"/>
    </row>
    <row r="4" s="458" customFormat="true" ht="20.1" hidden="false" customHeight="true" outlineLevel="0" collapsed="false">
      <c r="A4" s="612" t="s">
        <v>363</v>
      </c>
      <c r="B4" s="456" t="e">
        <f aca="false">"일금"&amp;#NAME!(기록지!B9,1)&amp;"원정 ("&amp;TEXT(기록지!B9,"\#,##0--")&amp;" )"</f>
        <v>#NAME?</v>
      </c>
      <c r="C4" s="456"/>
      <c r="D4" s="456"/>
      <c r="E4" s="456"/>
      <c r="F4" s="456"/>
      <c r="G4" s="456"/>
      <c r="H4" s="456"/>
      <c r="I4" s="456"/>
      <c r="J4" s="456"/>
      <c r="K4" s="457"/>
      <c r="L4" s="457"/>
      <c r="M4" s="457"/>
      <c r="N4" s="457"/>
      <c r="O4" s="457"/>
      <c r="P4" s="457"/>
      <c r="Q4" s="457"/>
      <c r="R4" s="457"/>
    </row>
    <row r="5" s="455" customFormat="true" ht="18" hidden="false" customHeight="true" outlineLevel="0" collapsed="false">
      <c r="A5" s="459"/>
      <c r="B5" s="459"/>
      <c r="C5" s="459"/>
      <c r="D5" s="460"/>
      <c r="E5" s="460"/>
      <c r="F5" s="460"/>
      <c r="G5" s="461"/>
      <c r="H5" s="460"/>
      <c r="I5" s="461"/>
      <c r="J5" s="461"/>
      <c r="K5" s="459" t="s">
        <v>351</v>
      </c>
      <c r="L5" s="459"/>
      <c r="M5" s="459"/>
      <c r="N5" s="496" t="n">
        <f aca="false">기록지!B17</f>
        <v>0</v>
      </c>
      <c r="O5" s="496"/>
      <c r="P5" s="496"/>
      <c r="Q5" s="496"/>
      <c r="R5" s="496"/>
    </row>
    <row r="6" s="455" customFormat="true" ht="18" hidden="false" customHeight="true" outlineLevel="0" collapsed="false">
      <c r="A6" s="459"/>
      <c r="B6" s="459"/>
      <c r="C6" s="459"/>
      <c r="D6" s="460"/>
      <c r="E6" s="460"/>
      <c r="F6" s="460"/>
      <c r="G6" s="461"/>
      <c r="H6" s="460"/>
      <c r="I6" s="461"/>
      <c r="J6" s="461"/>
      <c r="K6" s="459" t="s">
        <v>352</v>
      </c>
      <c r="L6" s="459"/>
      <c r="M6" s="459"/>
      <c r="N6" s="496" t="n">
        <f aca="false">기록지!B18</f>
        <v>0</v>
      </c>
      <c r="O6" s="496"/>
      <c r="P6" s="496"/>
      <c r="Q6" s="496"/>
      <c r="R6" s="496"/>
    </row>
    <row r="7" customFormat="false" ht="5.25" hidden="false" customHeight="true" outlineLevel="0" collapsed="false">
      <c r="A7" s="466"/>
      <c r="B7" s="466"/>
      <c r="C7" s="466"/>
      <c r="D7" s="466"/>
      <c r="E7" s="466"/>
      <c r="F7" s="466"/>
      <c r="G7" s="466"/>
      <c r="H7" s="466"/>
      <c r="I7" s="466"/>
      <c r="J7" s="466"/>
      <c r="K7" s="466"/>
      <c r="L7" s="466"/>
      <c r="M7" s="466"/>
      <c r="N7" s="466"/>
      <c r="O7" s="466"/>
      <c r="P7" s="466"/>
      <c r="Q7" s="466"/>
      <c r="R7" s="466"/>
    </row>
    <row r="8" s="455" customFormat="true" ht="23.25" hidden="false" customHeight="true" outlineLevel="0" collapsed="false">
      <c r="A8" s="467" t="s">
        <v>353</v>
      </c>
      <c r="B8" s="467"/>
      <c r="C8" s="468" t="s">
        <v>364</v>
      </c>
      <c r="D8" s="497" t="str">
        <f aca="false">TEXT(기록지!C18-기록지!C17+1,"#,###")&amp;"일"</f>
        <v>1일</v>
      </c>
      <c r="E8" s="497"/>
      <c r="F8" s="497"/>
      <c r="G8" s="497"/>
      <c r="H8" s="497"/>
      <c r="I8" s="497"/>
      <c r="J8" s="497"/>
      <c r="K8" s="497"/>
      <c r="L8" s="497"/>
      <c r="M8" s="497"/>
      <c r="N8" s="497"/>
      <c r="O8" s="497"/>
      <c r="P8" s="497"/>
      <c r="Q8" s="497"/>
      <c r="R8" s="470" t="s">
        <v>355</v>
      </c>
    </row>
    <row r="9" s="455" customFormat="true" ht="24.75" hidden="false" customHeight="true" outlineLevel="0" collapsed="false">
      <c r="A9" s="467"/>
      <c r="B9" s="467"/>
      <c r="C9" s="468"/>
      <c r="D9" s="471" t="s">
        <v>334</v>
      </c>
      <c r="E9" s="471" t="s">
        <v>335</v>
      </c>
      <c r="F9" s="471" t="s">
        <v>336</v>
      </c>
      <c r="G9" s="471" t="s">
        <v>337</v>
      </c>
      <c r="H9" s="471" t="s">
        <v>365</v>
      </c>
      <c r="I9" s="471" t="s">
        <v>339</v>
      </c>
      <c r="J9" s="471"/>
      <c r="K9" s="471"/>
      <c r="L9" s="471"/>
      <c r="M9" s="471"/>
      <c r="N9" s="471"/>
      <c r="O9" s="471"/>
      <c r="P9" s="471"/>
      <c r="Q9" s="471"/>
      <c r="R9" s="470"/>
      <c r="T9" s="472" t="s">
        <v>366</v>
      </c>
      <c r="U9" s="455" t="n">
        <v>804</v>
      </c>
      <c r="AA9" s="478"/>
    </row>
    <row r="10" s="455" customFormat="true" ht="23.25" hidden="false" customHeight="true" outlineLevel="0" collapsed="false">
      <c r="A10" s="613" t="s">
        <v>367</v>
      </c>
      <c r="B10" s="613"/>
      <c r="C10" s="616" t="n">
        <f aca="false">SUM(D10:Q10)</f>
        <v>72</v>
      </c>
      <c r="D10" s="499"/>
      <c r="E10" s="499"/>
      <c r="F10" s="499" t="n">
        <v>24</v>
      </c>
      <c r="G10" s="499" t="n">
        <v>16</v>
      </c>
      <c r="H10" s="499" t="n">
        <v>16</v>
      </c>
      <c r="I10" s="499" t="n">
        <v>16</v>
      </c>
      <c r="J10" s="499"/>
      <c r="K10" s="499"/>
      <c r="L10" s="499"/>
      <c r="M10" s="499"/>
      <c r="N10" s="500"/>
      <c r="O10" s="500"/>
      <c r="P10" s="500"/>
      <c r="Q10" s="500"/>
      <c r="R10" s="501"/>
      <c r="S10" s="478" t="n">
        <f aca="false">T10-C10</f>
        <v>272</v>
      </c>
      <c r="T10" s="472" t="n">
        <v>344</v>
      </c>
      <c r="Z10" s="478"/>
      <c r="AA10" s="478"/>
    </row>
    <row r="11" s="455" customFormat="true" ht="23.25" hidden="true" customHeight="true" outlineLevel="0" collapsed="false">
      <c r="A11" s="613" t="s">
        <v>368</v>
      </c>
      <c r="B11" s="613"/>
      <c r="C11" s="616" t="n">
        <f aca="false">SUM(D11:Q11)</f>
        <v>0</v>
      </c>
      <c r="D11" s="500"/>
      <c r="E11" s="500"/>
      <c r="F11" s="500"/>
      <c r="G11" s="500"/>
      <c r="H11" s="500"/>
      <c r="I11" s="500"/>
      <c r="J11" s="500"/>
      <c r="K11" s="500"/>
      <c r="L11" s="500"/>
      <c r="M11" s="500"/>
      <c r="N11" s="500"/>
      <c r="O11" s="500"/>
      <c r="P11" s="500"/>
      <c r="Q11" s="500"/>
      <c r="R11" s="476"/>
      <c r="S11" s="478" t="n">
        <f aca="false">T11-C11</f>
        <v>93</v>
      </c>
      <c r="T11" s="472" t="n">
        <v>93</v>
      </c>
      <c r="Z11" s="478"/>
    </row>
    <row r="12" s="455" customFormat="true" ht="23.25" hidden="true" customHeight="true" outlineLevel="0" collapsed="false">
      <c r="A12" s="613" t="s">
        <v>369</v>
      </c>
      <c r="B12" s="613"/>
      <c r="C12" s="616" t="n">
        <f aca="false">SUM(D12:Q12)</f>
        <v>0</v>
      </c>
      <c r="D12" s="500"/>
      <c r="E12" s="500"/>
      <c r="F12" s="500"/>
      <c r="G12" s="500"/>
      <c r="H12" s="500"/>
      <c r="I12" s="500"/>
      <c r="J12" s="500"/>
      <c r="K12" s="500"/>
      <c r="L12" s="500"/>
      <c r="M12" s="500"/>
      <c r="N12" s="500"/>
      <c r="O12" s="500"/>
      <c r="P12" s="500"/>
      <c r="Q12" s="500"/>
      <c r="R12" s="476"/>
      <c r="S12" s="478" t="n">
        <f aca="false">T12-C12</f>
        <v>101</v>
      </c>
      <c r="T12" s="472" t="n">
        <v>101</v>
      </c>
      <c r="Z12" s="478"/>
    </row>
    <row r="13" s="455" customFormat="true" ht="23.25" hidden="true" customHeight="true" outlineLevel="0" collapsed="false">
      <c r="A13" s="613" t="s">
        <v>370</v>
      </c>
      <c r="B13" s="613"/>
      <c r="C13" s="616" t="n">
        <f aca="false">SUM(D13:Q13)</f>
        <v>0</v>
      </c>
      <c r="D13" s="500"/>
      <c r="E13" s="500"/>
      <c r="F13" s="500"/>
      <c r="G13" s="500"/>
      <c r="H13" s="500"/>
      <c r="I13" s="500"/>
      <c r="J13" s="500"/>
      <c r="K13" s="500"/>
      <c r="L13" s="500"/>
      <c r="M13" s="500"/>
      <c r="N13" s="500"/>
      <c r="O13" s="500"/>
      <c r="P13" s="500"/>
      <c r="Q13" s="500"/>
      <c r="R13" s="476"/>
      <c r="S13" s="478" t="n">
        <f aca="false">T13-C13</f>
        <v>310</v>
      </c>
      <c r="T13" s="472" t="n">
        <v>310</v>
      </c>
      <c r="Z13" s="478"/>
    </row>
    <row r="14" s="455" customFormat="true" ht="23.25" hidden="true" customHeight="true" outlineLevel="0" collapsed="false">
      <c r="A14" s="613" t="s">
        <v>371</v>
      </c>
      <c r="B14" s="613"/>
      <c r="C14" s="616" t="n">
        <f aca="false">SUM(D14:Q14)</f>
        <v>0</v>
      </c>
      <c r="D14" s="500"/>
      <c r="E14" s="500"/>
      <c r="F14" s="500"/>
      <c r="G14" s="500"/>
      <c r="H14" s="500"/>
      <c r="I14" s="500"/>
      <c r="J14" s="500"/>
      <c r="K14" s="500"/>
      <c r="L14" s="500"/>
      <c r="M14" s="500"/>
      <c r="N14" s="500"/>
      <c r="O14" s="500"/>
      <c r="P14" s="500"/>
      <c r="Q14" s="500"/>
      <c r="R14" s="476"/>
      <c r="S14" s="455" t="n">
        <f aca="false">T14-C14</f>
        <v>142</v>
      </c>
      <c r="T14" s="472" t="n">
        <v>142</v>
      </c>
    </row>
    <row r="15" s="455" customFormat="true" ht="23.25" hidden="false" customHeight="true" outlineLevel="0" collapsed="false">
      <c r="A15" s="482" t="s">
        <v>360</v>
      </c>
      <c r="B15" s="482"/>
      <c r="C15" s="483" t="str">
        <f aca="false">SUM(C10:C14)&amp;"(시간)"</f>
        <v>72(시간)</v>
      </c>
      <c r="D15" s="502" t="n">
        <f aca="false">SUM(D10:D14)</f>
        <v>0</v>
      </c>
      <c r="E15" s="502" t="n">
        <f aca="false">SUM(E10:E14)</f>
        <v>0</v>
      </c>
      <c r="F15" s="502" t="n">
        <f aca="false">SUM(F10:F14)</f>
        <v>24</v>
      </c>
      <c r="G15" s="502" t="n">
        <f aca="false">SUM(G10:G14)</f>
        <v>16</v>
      </c>
      <c r="H15" s="502" t="n">
        <f aca="false">SUM(H10:H14)</f>
        <v>16</v>
      </c>
      <c r="I15" s="502" t="n">
        <f aca="false">SUM(I10:I14)</f>
        <v>16</v>
      </c>
      <c r="J15" s="502"/>
      <c r="K15" s="502"/>
      <c r="L15" s="502"/>
      <c r="M15" s="502"/>
      <c r="N15" s="502"/>
      <c r="O15" s="502"/>
      <c r="P15" s="502"/>
      <c r="Q15" s="502"/>
      <c r="R15" s="503"/>
      <c r="T15" s="455" t="n">
        <f aca="false">SUM(T10:T14)</f>
        <v>990</v>
      </c>
      <c r="U15" s="455" t="n">
        <f aca="false">U9-T15</f>
        <v>-186</v>
      </c>
    </row>
    <row r="16" s="455" customFormat="true" ht="21.75" hidden="false" customHeight="true" outlineLevel="0" collapsed="false">
      <c r="A16" s="487"/>
      <c r="B16" s="487"/>
      <c r="C16" s="488"/>
      <c r="D16" s="488"/>
      <c r="E16" s="488"/>
      <c r="F16" s="488"/>
      <c r="G16" s="488"/>
      <c r="H16" s="488"/>
      <c r="I16" s="488"/>
      <c r="J16" s="488"/>
      <c r="K16" s="488"/>
      <c r="L16" s="488"/>
      <c r="M16" s="488"/>
      <c r="N16" s="488"/>
      <c r="O16" s="488"/>
      <c r="P16" s="488"/>
      <c r="Q16" s="488"/>
      <c r="R16" s="489"/>
      <c r="T16" s="486"/>
    </row>
    <row r="17" s="455" customFormat="true" ht="20.1" hidden="false" customHeight="true" outlineLevel="0" collapsed="false">
      <c r="A17" s="487" t="s">
        <v>372</v>
      </c>
      <c r="B17" s="487"/>
      <c r="C17" s="487"/>
      <c r="D17" s="487"/>
      <c r="E17" s="487"/>
      <c r="F17" s="487"/>
      <c r="G17" s="487"/>
      <c r="H17" s="487"/>
      <c r="I17" s="487"/>
      <c r="J17" s="487"/>
      <c r="K17" s="487"/>
      <c r="L17" s="487"/>
      <c r="M17" s="487"/>
      <c r="N17" s="487"/>
      <c r="O17" s="487"/>
      <c r="P17" s="487"/>
      <c r="Q17" s="487"/>
      <c r="R17" s="487"/>
      <c r="T17" s="486"/>
    </row>
    <row r="18" s="455" customFormat="true" ht="20.1" hidden="false" customHeight="true" outlineLevel="0" collapsed="false">
      <c r="A18" s="490" t="n">
        <f aca="false">기록지!B19</f>
        <v>0</v>
      </c>
      <c r="B18" s="490"/>
      <c r="C18" s="490"/>
      <c r="D18" s="490"/>
      <c r="E18" s="490"/>
      <c r="F18" s="490"/>
      <c r="G18" s="490"/>
      <c r="H18" s="490"/>
      <c r="I18" s="490"/>
      <c r="J18" s="490"/>
      <c r="K18" s="490"/>
      <c r="L18" s="490"/>
      <c r="M18" s="490"/>
      <c r="N18" s="490"/>
      <c r="O18" s="490"/>
      <c r="P18" s="490"/>
      <c r="Q18" s="490"/>
      <c r="R18" s="490"/>
      <c r="T18" s="486"/>
    </row>
    <row r="19" customFormat="false" ht="17.25" hidden="false" customHeight="true" outlineLevel="0" collapsed="false">
      <c r="A19" s="466"/>
      <c r="B19" s="466"/>
      <c r="C19" s="466"/>
      <c r="D19" s="466"/>
      <c r="E19" s="466"/>
      <c r="F19" s="466"/>
      <c r="G19" s="466"/>
      <c r="H19" s="466"/>
      <c r="I19" s="466"/>
      <c r="J19" s="466"/>
      <c r="K19" s="466"/>
      <c r="L19" s="466"/>
      <c r="M19" s="466"/>
      <c r="N19" s="466"/>
      <c r="O19" s="466"/>
      <c r="P19" s="466"/>
      <c r="Q19" s="466"/>
      <c r="R19" s="466"/>
    </row>
    <row r="20" s="492" customFormat="true" ht="19.5" hidden="false" customHeight="true" outlineLevel="0" collapsed="false">
      <c r="A20" s="491"/>
      <c r="B20" s="491"/>
      <c r="C20" s="491"/>
      <c r="D20" s="454"/>
      <c r="E20" s="17"/>
      <c r="F20" s="17"/>
      <c r="G20" s="141" t="s">
        <v>107</v>
      </c>
      <c r="H20" s="141"/>
      <c r="I20" s="141"/>
      <c r="J20" s="17" t="n">
        <f aca="false">기록지!B3</f>
        <v>0</v>
      </c>
      <c r="K20" s="17"/>
      <c r="L20" s="17"/>
      <c r="M20" s="17"/>
      <c r="N20" s="454"/>
      <c r="O20" s="454"/>
      <c r="P20" s="454"/>
      <c r="Q20" s="454"/>
      <c r="R20" s="454"/>
      <c r="V20" s="454"/>
    </row>
    <row r="21" s="492" customFormat="true" ht="19.5" hidden="false" customHeight="true" outlineLevel="0" collapsed="false">
      <c r="A21" s="491"/>
      <c r="B21" s="491"/>
      <c r="C21" s="491"/>
      <c r="D21" s="454"/>
      <c r="E21" s="17"/>
      <c r="F21" s="17"/>
      <c r="G21" s="141" t="s">
        <v>108</v>
      </c>
      <c r="H21" s="141"/>
      <c r="I21" s="141"/>
      <c r="J21" s="17" t="n">
        <f aca="false">기록지!B2</f>
        <v>0</v>
      </c>
      <c r="K21" s="17"/>
      <c r="L21" s="17"/>
      <c r="M21" s="17"/>
      <c r="N21" s="454"/>
      <c r="O21" s="454"/>
      <c r="P21" s="454"/>
      <c r="Q21" s="454"/>
      <c r="R21" s="454"/>
      <c r="V21" s="454"/>
    </row>
    <row r="22" s="492" customFormat="true" ht="19.5" hidden="false" customHeight="true" outlineLevel="0" collapsed="false">
      <c r="A22" s="491"/>
      <c r="B22" s="491"/>
      <c r="C22" s="491"/>
      <c r="D22" s="454"/>
      <c r="E22" s="17"/>
      <c r="F22" s="17"/>
      <c r="G22" s="141" t="s">
        <v>80</v>
      </c>
      <c r="H22" s="141"/>
      <c r="I22" s="141"/>
      <c r="J22" s="17" t="n">
        <f aca="false">기록지!B5</f>
        <v>0</v>
      </c>
      <c r="K22" s="17"/>
      <c r="L22" s="17"/>
      <c r="M22" s="17"/>
      <c r="N22" s="493"/>
      <c r="O22" s="493"/>
      <c r="P22" s="493"/>
      <c r="Q22" s="493"/>
      <c r="R22" s="493"/>
      <c r="V22" s="454"/>
    </row>
    <row r="23" customFormat="false" ht="19.5" hidden="false" customHeight="true" outlineLevel="0" collapsed="false">
      <c r="A23" s="466"/>
      <c r="B23" s="466"/>
      <c r="C23" s="466"/>
      <c r="D23" s="454"/>
      <c r="E23" s="17"/>
      <c r="F23" s="17"/>
      <c r="G23" s="141" t="s">
        <v>109</v>
      </c>
      <c r="H23" s="141"/>
      <c r="I23" s="141"/>
      <c r="J23" s="17" t="str">
        <f aca="false">기록지!B4&amp;"  (인)"</f>
        <v>  (인)</v>
      </c>
      <c r="K23" s="17"/>
      <c r="L23" s="17"/>
      <c r="M23" s="17"/>
      <c r="N23" s="453"/>
      <c r="O23" s="453"/>
      <c r="P23" s="453"/>
      <c r="Q23" s="453"/>
      <c r="R23" s="453"/>
      <c r="V23" s="494"/>
    </row>
    <row r="24" customFormat="false" ht="24" hidden="false" customHeight="true" outlineLevel="0" collapsed="false"/>
    <row r="25" customFormat="false" ht="24.95" hidden="false" customHeight="true" outlineLevel="0" collapsed="false">
      <c r="A25" s="504" t="str">
        <f aca="false">기록지!B1&amp;" 귀하"</f>
        <v> 귀하</v>
      </c>
      <c r="B25" s="504"/>
      <c r="C25" s="504"/>
      <c r="D25" s="504"/>
      <c r="E25" s="504"/>
      <c r="F25" s="504"/>
      <c r="G25" s="504"/>
      <c r="H25" s="504"/>
      <c r="I25" s="504"/>
      <c r="J25" s="504"/>
      <c r="K25" s="504"/>
      <c r="L25" s="504"/>
      <c r="M25" s="504"/>
      <c r="N25" s="504"/>
      <c r="O25" s="504"/>
      <c r="P25" s="504"/>
      <c r="Q25" s="504"/>
      <c r="R25" s="504"/>
      <c r="S25" s="504"/>
      <c r="V25" s="494"/>
    </row>
  </sheetData>
  <mergeCells count="25">
    <mergeCell ref="A1:R1"/>
    <mergeCell ref="B4:J4"/>
    <mergeCell ref="A5:C5"/>
    <mergeCell ref="K5:M5"/>
    <mergeCell ref="N5:R5"/>
    <mergeCell ref="A6:C6"/>
    <mergeCell ref="K6:M6"/>
    <mergeCell ref="N6:R6"/>
    <mergeCell ref="A8:B9"/>
    <mergeCell ref="C8:C9"/>
    <mergeCell ref="D8:Q8"/>
    <mergeCell ref="R8:R9"/>
    <mergeCell ref="A10:B10"/>
    <mergeCell ref="A11:B11"/>
    <mergeCell ref="A12:B12"/>
    <mergeCell ref="A13:B13"/>
    <mergeCell ref="A14:B14"/>
    <mergeCell ref="A15:B15"/>
    <mergeCell ref="A17:R17"/>
    <mergeCell ref="A18:R18"/>
    <mergeCell ref="G20:I20"/>
    <mergeCell ref="G21:I21"/>
    <mergeCell ref="G22:I22"/>
    <mergeCell ref="G23:I23"/>
    <mergeCell ref="A25:S25"/>
  </mergeCells>
  <conditionalFormatting sqref="D9 F9 H9 J9 L9 N9 P9">
    <cfRule type="cellIs" priority="2" operator="greaterThan" aboveAverage="0" equalAverage="0" bottom="0" percent="0" rank="0" text="" dxfId="14">
      <formula>#REF!</formula>
    </cfRule>
  </conditionalFormatting>
  <printOptions headings="false" gridLines="false" gridLinesSet="true" horizontalCentered="true" verticalCentered="false"/>
  <pageMargins left="0.590277777777778" right="0.39375" top="0.620138888888889" bottom="0.25" header="0.370" footer="0.511811023622047"/>
  <pageSetup paperSize="9" scale="98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I69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80" zoomScalePageLayoutView="80" workbookViewId="0">
      <selection pane="topLeft" activeCell="A12" activeCellId="0" sqref="A12:G17"/>
    </sheetView>
  </sheetViews>
  <sheetFormatPr defaultColWidth="8.7100" defaultRowHeight="13.5" zeroHeight="false" outlineLevelRow="0" outlineLevelCol="0"/>
  <cols>
    <col min="1" max="1" width="3.3320" customWidth="1"/>
    <col min="2" max="2" width="3.3320" customWidth="1"/>
    <col min="3" max="3" width="3.3320" customWidth="1"/>
    <col min="4" max="4" width="3.3320" customWidth="1"/>
    <col min="5" max="5" width="3.3320" customWidth="1"/>
    <col min="6" max="6" width="3.3320" customWidth="1"/>
    <col min="7" max="7" width="3.3320" customWidth="1"/>
    <col min="8" max="8" width="3.3320" customWidth="1"/>
    <col min="9" max="9" width="3.3320" customWidth="1"/>
    <col min="10" max="10" width="3.3320" customWidth="1"/>
    <col min="11" max="11" width="3.3320" customWidth="1"/>
    <col min="12" max="12" width="3.3320" customWidth="1"/>
    <col min="13" max="13" width="3.3320" customWidth="1"/>
    <col min="14" max="14" width="3.3320" customWidth="1"/>
    <col min="15" max="15" width="3.3320" customWidth="1"/>
    <col min="16" max="16" width="3.3320" customWidth="1"/>
    <col min="17" max="17" width="3.3320" customWidth="1"/>
    <col min="18" max="18" width="3.3320" customWidth="1"/>
    <col min="19" max="19" width="3.3320" customWidth="1"/>
    <col min="20" max="20" width="3.3320" customWidth="1"/>
    <col min="21" max="21" width="3.3320" customWidth="1"/>
    <col min="22" max="22" width="3.3320" customWidth="1"/>
    <col min="23" max="23" width="3.3320" customWidth="1"/>
    <col min="24" max="24" width="3.3320" customWidth="1"/>
    <col min="25" max="25" width="8.3320" customWidth="1"/>
    <col min="26" max="26" width="2.2188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12.75" hidden="false" customHeight="true" outlineLevel="0" collapsed="false">
      <c r="A1" s="506"/>
      <c r="B1" s="507"/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7"/>
      <c r="Q1" s="507"/>
      <c r="R1" s="507"/>
      <c r="S1" s="507"/>
      <c r="T1" s="507"/>
      <c r="U1" s="507"/>
      <c r="V1" s="507"/>
      <c r="W1" s="507"/>
      <c r="X1" s="508"/>
      <c r="Y1" s="509"/>
    </row>
    <row r="2" customFormat="false" ht="12.75" hidden="false" customHeight="true" outlineLevel="0" collapsed="false">
      <c r="A2" s="509"/>
      <c r="B2" s="510"/>
      <c r="C2" s="510"/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  <c r="P2" s="510"/>
      <c r="Q2" s="510"/>
      <c r="R2" s="510"/>
      <c r="S2" s="510"/>
      <c r="T2" s="510"/>
      <c r="U2" s="510"/>
      <c r="V2" s="510"/>
      <c r="W2" s="510"/>
      <c r="X2" s="511"/>
      <c r="Y2" s="509"/>
    </row>
    <row r="3" customFormat="false" ht="27" hidden="false" customHeight="true" outlineLevel="0" collapsed="false">
      <c r="A3" s="512" t="s">
        <v>373</v>
      </c>
      <c r="B3" s="512"/>
      <c r="C3" s="512"/>
      <c r="D3" s="512"/>
      <c r="E3" s="512"/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2"/>
      <c r="S3" s="512"/>
      <c r="T3" s="512"/>
      <c r="U3" s="512"/>
      <c r="V3" s="512"/>
      <c r="W3" s="512"/>
      <c r="X3" s="512"/>
      <c r="Y3" s="509"/>
      <c r="AC3" s="513" t="s">
        <v>374</v>
      </c>
      <c r="AD3" s="513"/>
      <c r="AE3" s="513"/>
      <c r="AF3" s="513"/>
      <c r="AG3" s="513"/>
      <c r="AH3" s="513"/>
      <c r="AI3" s="513"/>
    </row>
    <row r="4" customFormat="false" ht="27" hidden="false" customHeight="true" outlineLevel="0" collapsed="false">
      <c r="A4" s="514" t="s">
        <v>375</v>
      </c>
      <c r="B4" s="514"/>
      <c r="C4" s="514"/>
      <c r="D4" s="515" t="n">
        <f aca="false">기록지!B6</f>
        <v>0</v>
      </c>
      <c r="E4" s="515"/>
      <c r="F4" s="515"/>
      <c r="G4" s="515"/>
      <c r="H4" s="515"/>
      <c r="I4" s="515"/>
      <c r="J4" s="515"/>
      <c r="K4" s="515"/>
      <c r="L4" s="515"/>
      <c r="M4" s="515"/>
      <c r="N4" s="515"/>
      <c r="O4" s="515"/>
      <c r="P4" s="515"/>
      <c r="Q4" s="515"/>
      <c r="R4" s="515"/>
      <c r="S4" s="515"/>
      <c r="T4" s="515"/>
      <c r="U4" s="515"/>
      <c r="V4" s="515"/>
      <c r="W4" s="515"/>
      <c r="X4" s="515"/>
      <c r="Y4" s="516"/>
      <c r="AC4" s="513"/>
      <c r="AD4" s="513"/>
      <c r="AE4" s="513"/>
      <c r="AF4" s="513"/>
      <c r="AG4" s="513"/>
      <c r="AH4" s="513"/>
      <c r="AI4" s="513"/>
    </row>
    <row r="5" customFormat="false" ht="3.75" hidden="false" customHeight="true" outlineLevel="0" collapsed="false">
      <c r="A5" s="517"/>
      <c r="B5" s="517"/>
      <c r="C5" s="517"/>
      <c r="D5" s="517"/>
      <c r="E5" s="517"/>
      <c r="F5" s="517"/>
      <c r="G5" s="517"/>
      <c r="H5" s="518"/>
      <c r="I5" s="518"/>
      <c r="J5" s="518"/>
      <c r="K5" s="518"/>
      <c r="L5" s="518"/>
      <c r="M5" s="518"/>
      <c r="N5" s="518"/>
      <c r="O5" s="518"/>
      <c r="P5" s="518"/>
      <c r="Q5" s="518"/>
      <c r="R5" s="518"/>
      <c r="S5" s="518"/>
      <c r="T5" s="518"/>
      <c r="U5" s="518"/>
      <c r="V5" s="518"/>
      <c r="W5" s="518"/>
      <c r="X5" s="519"/>
      <c r="Y5" s="520"/>
      <c r="AC5" s="513"/>
      <c r="AD5" s="513"/>
      <c r="AE5" s="513"/>
      <c r="AF5" s="513"/>
      <c r="AG5" s="513"/>
      <c r="AH5" s="513"/>
      <c r="AI5" s="513"/>
    </row>
    <row r="6" customFormat="false" ht="14.25" hidden="false" customHeight="true" outlineLevel="0" collapsed="false">
      <c r="A6" s="517"/>
      <c r="B6" s="517"/>
      <c r="C6" s="517"/>
      <c r="D6" s="517"/>
      <c r="E6" s="517"/>
      <c r="F6" s="517"/>
      <c r="G6" s="517"/>
      <c r="H6" s="521"/>
      <c r="I6" s="522"/>
      <c r="J6" s="522"/>
      <c r="K6" s="522"/>
      <c r="L6" s="522"/>
      <c r="M6" s="522"/>
      <c r="N6" s="522"/>
      <c r="O6" s="522"/>
      <c r="P6" s="522"/>
      <c r="Q6" s="522"/>
      <c r="R6" s="522"/>
      <c r="S6" s="522"/>
      <c r="T6" s="522"/>
      <c r="U6" s="522"/>
      <c r="V6" s="522"/>
      <c r="W6" s="522"/>
      <c r="X6" s="523"/>
      <c r="Y6" s="520"/>
      <c r="AC6" s="513"/>
      <c r="AD6" s="513"/>
      <c r="AE6" s="513"/>
      <c r="AF6" s="513"/>
      <c r="AG6" s="513"/>
      <c r="AH6" s="513"/>
      <c r="AI6" s="513"/>
    </row>
    <row r="7" customFormat="false" ht="13.5" hidden="false" customHeight="true" outlineLevel="0" collapsed="false">
      <c r="A7" s="517"/>
      <c r="B7" s="517"/>
      <c r="C7" s="517"/>
      <c r="D7" s="517"/>
      <c r="E7" s="517"/>
      <c r="F7" s="517"/>
      <c r="G7" s="517"/>
      <c r="H7" s="521"/>
      <c r="I7" s="522"/>
      <c r="J7" s="522"/>
      <c r="K7" s="522"/>
      <c r="L7" s="522"/>
      <c r="M7" s="522"/>
      <c r="N7" s="522"/>
      <c r="O7" s="522"/>
      <c r="P7" s="522"/>
      <c r="Q7" s="522"/>
      <c r="R7" s="522"/>
      <c r="S7" s="522"/>
      <c r="T7" s="522"/>
      <c r="U7" s="522"/>
      <c r="V7" s="522"/>
      <c r="W7" s="522"/>
      <c r="X7" s="523"/>
      <c r="Y7" s="520"/>
      <c r="AC7" s="513"/>
      <c r="AD7" s="513"/>
      <c r="AE7" s="513"/>
      <c r="AF7" s="513"/>
      <c r="AG7" s="513"/>
      <c r="AH7" s="513"/>
      <c r="AI7" s="513"/>
    </row>
    <row r="8" customFormat="false" ht="13.5" hidden="false" customHeight="true" outlineLevel="0" collapsed="false">
      <c r="A8" s="517"/>
      <c r="B8" s="517"/>
      <c r="C8" s="517"/>
      <c r="D8" s="517"/>
      <c r="E8" s="517"/>
      <c r="F8" s="517"/>
      <c r="G8" s="517"/>
      <c r="H8" s="521"/>
      <c r="I8" s="522"/>
      <c r="J8" s="522"/>
      <c r="K8" s="522"/>
      <c r="L8" s="522"/>
      <c r="M8" s="522"/>
      <c r="N8" s="522"/>
      <c r="O8" s="522"/>
      <c r="P8" s="522"/>
      <c r="Q8" s="522"/>
      <c r="R8" s="522"/>
      <c r="S8" s="522"/>
      <c r="T8" s="522"/>
      <c r="U8" s="522"/>
      <c r="V8" s="522"/>
      <c r="W8" s="522"/>
      <c r="X8" s="523"/>
      <c r="Y8" s="520"/>
      <c r="AC8" s="513"/>
      <c r="AD8" s="513"/>
      <c r="AE8" s="513"/>
      <c r="AF8" s="513"/>
      <c r="AG8" s="513"/>
      <c r="AH8" s="513"/>
      <c r="AI8" s="513"/>
    </row>
    <row r="9" customFormat="false" ht="14.25" hidden="false" customHeight="true" outlineLevel="0" collapsed="false">
      <c r="A9" s="517"/>
      <c r="B9" s="517"/>
      <c r="C9" s="517"/>
      <c r="D9" s="517"/>
      <c r="E9" s="517"/>
      <c r="F9" s="517"/>
      <c r="G9" s="517"/>
      <c r="H9" s="521"/>
      <c r="I9" s="522"/>
      <c r="J9" s="522"/>
      <c r="K9" s="522"/>
      <c r="L9" s="522"/>
      <c r="M9" s="522"/>
      <c r="N9" s="522"/>
      <c r="O9" s="522"/>
      <c r="P9" s="522"/>
      <c r="Q9" s="522"/>
      <c r="R9" s="522"/>
      <c r="S9" s="522"/>
      <c r="T9" s="522"/>
      <c r="U9" s="522"/>
      <c r="V9" s="522"/>
      <c r="W9" s="522"/>
      <c r="X9" s="523"/>
      <c r="Y9" s="520"/>
      <c r="AA9" s="191"/>
      <c r="AB9" s="191"/>
      <c r="AC9" s="524"/>
      <c r="AD9" s="524"/>
      <c r="AE9" s="524"/>
      <c r="AF9" s="524"/>
      <c r="AG9" s="524"/>
      <c r="AH9" s="524"/>
      <c r="AI9" s="524"/>
    </row>
    <row r="10" customFormat="false" ht="13.5" hidden="false" customHeight="false" outlineLevel="0" collapsed="false">
      <c r="A10" s="525" t="s">
        <v>376</v>
      </c>
      <c r="B10" s="525"/>
      <c r="C10" s="525"/>
      <c r="D10" s="525"/>
      <c r="E10" s="525"/>
      <c r="F10" s="525"/>
      <c r="G10" s="525"/>
      <c r="H10" s="521"/>
      <c r="I10" s="522"/>
      <c r="J10" s="522"/>
      <c r="K10" s="522"/>
      <c r="L10" s="522"/>
      <c r="M10" s="522"/>
      <c r="N10" s="522"/>
      <c r="O10" s="522"/>
      <c r="P10" s="522"/>
      <c r="Q10" s="522"/>
      <c r="R10" s="522"/>
      <c r="S10" s="522"/>
      <c r="T10" s="522"/>
      <c r="U10" s="522"/>
      <c r="V10" s="522"/>
      <c r="W10" s="522"/>
      <c r="X10" s="523"/>
      <c r="Y10" s="520"/>
      <c r="AA10" s="191"/>
      <c r="AB10" s="191"/>
      <c r="AC10" s="191"/>
    </row>
    <row r="11" customFormat="false" ht="13.5" hidden="false" customHeight="false" outlineLevel="0" collapsed="false">
      <c r="A11" s="525"/>
      <c r="B11" s="525"/>
      <c r="C11" s="525"/>
      <c r="D11" s="525"/>
      <c r="E11" s="525"/>
      <c r="F11" s="525"/>
      <c r="G11" s="525"/>
      <c r="H11" s="521"/>
      <c r="I11" s="522"/>
      <c r="J11" s="522"/>
      <c r="K11" s="522"/>
      <c r="L11" s="522"/>
      <c r="M11" s="522"/>
      <c r="N11" s="522"/>
      <c r="O11" s="522"/>
      <c r="P11" s="522"/>
      <c r="Q11" s="522"/>
      <c r="R11" s="522"/>
      <c r="S11" s="522"/>
      <c r="T11" s="522"/>
      <c r="U11" s="522"/>
      <c r="V11" s="522"/>
      <c r="W11" s="522"/>
      <c r="X11" s="523"/>
      <c r="Y11" s="520"/>
      <c r="AA11" s="191"/>
      <c r="AB11" s="191"/>
      <c r="AC11" s="191"/>
    </row>
    <row r="12" customFormat="false" ht="13.5" hidden="false" customHeight="false" outlineLevel="0" collapsed="false">
      <c r="A12" s="526"/>
      <c r="B12" s="526"/>
      <c r="C12" s="526"/>
      <c r="D12" s="526"/>
      <c r="E12" s="526"/>
      <c r="F12" s="526"/>
      <c r="G12" s="526"/>
      <c r="H12" s="521"/>
      <c r="I12" s="522"/>
      <c r="J12" s="522"/>
      <c r="K12" s="522"/>
      <c r="L12" s="522"/>
      <c r="M12" s="522"/>
      <c r="N12" s="522"/>
      <c r="O12" s="522"/>
      <c r="P12" s="522"/>
      <c r="Q12" s="522"/>
      <c r="R12" s="522"/>
      <c r="S12" s="522"/>
      <c r="T12" s="522"/>
      <c r="U12" s="522"/>
      <c r="V12" s="522"/>
      <c r="W12" s="522"/>
      <c r="X12" s="523"/>
      <c r="Y12" s="520"/>
      <c r="AA12" s="191"/>
      <c r="AB12" s="191"/>
      <c r="AC12" s="191"/>
    </row>
    <row r="13" customFormat="false" ht="14.25" hidden="false" customHeight="false" outlineLevel="0" collapsed="false">
      <c r="A13" s="526"/>
      <c r="B13" s="526"/>
      <c r="C13" s="526"/>
      <c r="D13" s="526"/>
      <c r="E13" s="526"/>
      <c r="F13" s="526"/>
      <c r="G13" s="526"/>
      <c r="H13" s="521"/>
      <c r="I13" s="522"/>
      <c r="J13" s="522"/>
      <c r="K13" s="522"/>
      <c r="L13" s="522"/>
      <c r="M13" s="522"/>
      <c r="N13" s="522"/>
      <c r="O13" s="522"/>
      <c r="P13" s="522"/>
      <c r="Q13" s="522"/>
      <c r="R13" s="522"/>
      <c r="S13" s="522"/>
      <c r="T13" s="522"/>
      <c r="U13" s="522"/>
      <c r="V13" s="522"/>
      <c r="W13" s="522"/>
      <c r="X13" s="523"/>
      <c r="Y13" s="520"/>
      <c r="AA13" s="191"/>
      <c r="AB13" s="191"/>
      <c r="AC13" s="191"/>
    </row>
    <row r="14" customFormat="false" ht="13.5" hidden="false" customHeight="false" outlineLevel="0" collapsed="false">
      <c r="A14" s="527" t="s">
        <v>377</v>
      </c>
      <c r="B14" s="527"/>
      <c r="C14" s="527"/>
      <c r="D14" s="527"/>
      <c r="E14" s="527"/>
      <c r="F14" s="527"/>
      <c r="G14" s="527"/>
      <c r="H14" s="521"/>
      <c r="I14" s="522"/>
      <c r="J14" s="522"/>
      <c r="K14" s="522"/>
      <c r="L14" s="522"/>
      <c r="M14" s="522"/>
      <c r="N14" s="522"/>
      <c r="O14" s="522"/>
      <c r="P14" s="522"/>
      <c r="Q14" s="522"/>
      <c r="R14" s="522"/>
      <c r="S14" s="522"/>
      <c r="T14" s="522"/>
      <c r="U14" s="522"/>
      <c r="V14" s="522"/>
      <c r="W14" s="522"/>
      <c r="X14" s="523"/>
      <c r="Y14" s="520"/>
    </row>
    <row r="15" customFormat="false" ht="14.25" hidden="false" customHeight="false" outlineLevel="0" collapsed="false">
      <c r="A15" s="527"/>
      <c r="B15" s="527"/>
      <c r="C15" s="527"/>
      <c r="D15" s="527"/>
      <c r="E15" s="527"/>
      <c r="F15" s="527"/>
      <c r="G15" s="527"/>
      <c r="H15" s="521"/>
      <c r="I15" s="522"/>
      <c r="J15" s="522"/>
      <c r="K15" s="522"/>
      <c r="L15" s="522"/>
      <c r="M15" s="522"/>
      <c r="N15" s="522"/>
      <c r="O15" s="522"/>
      <c r="P15" s="522"/>
      <c r="Q15" s="522"/>
      <c r="R15" s="522"/>
      <c r="S15" s="522"/>
      <c r="T15" s="522"/>
      <c r="U15" s="522"/>
      <c r="V15" s="522"/>
      <c r="W15" s="522"/>
      <c r="X15" s="523"/>
      <c r="Y15" s="520"/>
    </row>
    <row r="16" customFormat="false" ht="13.5" hidden="false" customHeight="false" outlineLevel="0" collapsed="false">
      <c r="A16" s="528"/>
      <c r="B16" s="528"/>
      <c r="C16" s="528"/>
      <c r="D16" s="528"/>
      <c r="E16" s="528"/>
      <c r="F16" s="528"/>
      <c r="G16" s="528"/>
      <c r="H16" s="521"/>
      <c r="I16" s="522"/>
      <c r="J16" s="522"/>
      <c r="K16" s="522"/>
      <c r="L16" s="522"/>
      <c r="M16" s="522"/>
      <c r="N16" s="522"/>
      <c r="O16" s="522"/>
      <c r="P16" s="522"/>
      <c r="Q16" s="522"/>
      <c r="R16" s="522"/>
      <c r="S16" s="522"/>
      <c r="T16" s="522"/>
      <c r="U16" s="522"/>
      <c r="V16" s="522"/>
      <c r="W16" s="522"/>
      <c r="X16" s="523"/>
      <c r="Y16" s="520"/>
    </row>
    <row r="17" customFormat="false" ht="13.5" hidden="false" customHeight="false" outlineLevel="0" collapsed="false">
      <c r="A17" s="528"/>
      <c r="B17" s="528"/>
      <c r="C17" s="528"/>
      <c r="D17" s="528"/>
      <c r="E17" s="528"/>
      <c r="F17" s="528"/>
      <c r="G17" s="528"/>
      <c r="H17" s="521"/>
      <c r="I17" s="522"/>
      <c r="J17" s="522"/>
      <c r="K17" s="522"/>
      <c r="L17" s="522"/>
      <c r="M17" s="522"/>
      <c r="N17" s="522"/>
      <c r="O17" s="522"/>
      <c r="P17" s="522"/>
      <c r="Q17" s="522"/>
      <c r="R17" s="522"/>
      <c r="S17" s="522"/>
      <c r="T17" s="522"/>
      <c r="U17" s="522"/>
      <c r="V17" s="522"/>
      <c r="W17" s="522"/>
      <c r="X17" s="523"/>
      <c r="Y17" s="520"/>
    </row>
    <row r="18" customFormat="false" ht="13.5" hidden="false" customHeight="false" outlineLevel="0" collapsed="false">
      <c r="A18" s="529"/>
      <c r="B18" s="530"/>
      <c r="C18" s="530"/>
      <c r="D18" s="530"/>
      <c r="E18" s="530"/>
      <c r="F18" s="530"/>
      <c r="G18" s="531"/>
      <c r="H18" s="521"/>
      <c r="I18" s="522"/>
      <c r="J18" s="522"/>
      <c r="K18" s="522"/>
      <c r="L18" s="522"/>
      <c r="M18" s="522"/>
      <c r="N18" s="522"/>
      <c r="O18" s="522"/>
      <c r="P18" s="522"/>
      <c r="Q18" s="522"/>
      <c r="R18" s="522"/>
      <c r="S18" s="522"/>
      <c r="T18" s="522"/>
      <c r="U18" s="522"/>
      <c r="V18" s="522"/>
      <c r="W18" s="522"/>
      <c r="X18" s="523"/>
      <c r="Y18" s="520"/>
    </row>
    <row r="19" customFormat="false" ht="13.5" hidden="false" customHeight="true" outlineLevel="0" collapsed="false">
      <c r="A19" s="532"/>
      <c r="B19" s="532"/>
      <c r="C19" s="532"/>
      <c r="D19" s="532"/>
      <c r="E19" s="532"/>
      <c r="F19" s="532"/>
      <c r="G19" s="532"/>
      <c r="H19" s="521"/>
      <c r="I19" s="522"/>
      <c r="J19" s="522"/>
      <c r="K19" s="522"/>
      <c r="L19" s="522"/>
      <c r="M19" s="522"/>
      <c r="N19" s="522"/>
      <c r="O19" s="522"/>
      <c r="P19" s="522"/>
      <c r="Q19" s="522"/>
      <c r="R19" s="522"/>
      <c r="S19" s="522"/>
      <c r="T19" s="522"/>
      <c r="U19" s="522"/>
      <c r="V19" s="522"/>
      <c r="W19" s="522"/>
      <c r="X19" s="523"/>
      <c r="Y19" s="520"/>
    </row>
    <row r="20" customFormat="false" ht="13.5" hidden="false" customHeight="true" outlineLevel="0" collapsed="false">
      <c r="A20" s="532"/>
      <c r="B20" s="532"/>
      <c r="C20" s="532"/>
      <c r="D20" s="532"/>
      <c r="E20" s="532"/>
      <c r="F20" s="532"/>
      <c r="G20" s="532"/>
      <c r="H20" s="521"/>
      <c r="I20" s="522"/>
      <c r="J20" s="522"/>
      <c r="K20" s="522"/>
      <c r="L20" s="522"/>
      <c r="M20" s="522"/>
      <c r="N20" s="522"/>
      <c r="O20" s="522"/>
      <c r="P20" s="522"/>
      <c r="Q20" s="522"/>
      <c r="R20" s="522"/>
      <c r="S20" s="522"/>
      <c r="T20" s="522"/>
      <c r="U20" s="522"/>
      <c r="V20" s="522"/>
      <c r="W20" s="522"/>
      <c r="X20" s="523"/>
      <c r="Y20" s="520"/>
    </row>
    <row r="21" customFormat="false" ht="13.5" hidden="false" customHeight="false" outlineLevel="0" collapsed="false">
      <c r="A21" s="529"/>
      <c r="B21" s="530"/>
      <c r="C21" s="530"/>
      <c r="D21" s="530"/>
      <c r="E21" s="530"/>
      <c r="F21" s="530"/>
      <c r="G21" s="531"/>
      <c r="H21" s="521"/>
      <c r="I21" s="522"/>
      <c r="J21" s="522"/>
      <c r="K21" s="522"/>
      <c r="L21" s="522"/>
      <c r="M21" s="522"/>
      <c r="N21" s="522"/>
      <c r="O21" s="522"/>
      <c r="P21" s="522"/>
      <c r="Q21" s="522"/>
      <c r="R21" s="522"/>
      <c r="S21" s="522"/>
      <c r="T21" s="522"/>
      <c r="U21" s="522"/>
      <c r="V21" s="522"/>
      <c r="W21" s="522"/>
      <c r="X21" s="523"/>
      <c r="Y21" s="520"/>
    </row>
    <row r="22" customFormat="false" ht="14.25" hidden="false" customHeight="false" outlineLevel="0" collapsed="false">
      <c r="A22" s="529"/>
      <c r="B22" s="530"/>
      <c r="C22" s="530"/>
      <c r="D22" s="530"/>
      <c r="E22" s="530"/>
      <c r="F22" s="530"/>
      <c r="G22" s="531"/>
      <c r="H22" s="521"/>
      <c r="I22" s="522"/>
      <c r="J22" s="522"/>
      <c r="K22" s="522"/>
      <c r="L22" s="522"/>
      <c r="M22" s="522"/>
      <c r="N22" s="522"/>
      <c r="O22" s="522"/>
      <c r="P22" s="522"/>
      <c r="Q22" s="522"/>
      <c r="R22" s="522"/>
      <c r="S22" s="522"/>
      <c r="T22" s="522"/>
      <c r="U22" s="522"/>
      <c r="V22" s="522"/>
      <c r="W22" s="522"/>
      <c r="X22" s="523"/>
      <c r="Y22" s="520"/>
    </row>
    <row r="23" customFormat="false" ht="3.75" hidden="false" customHeight="true" outlineLevel="0" collapsed="false">
      <c r="A23" s="533"/>
      <c r="B23" s="534"/>
      <c r="C23" s="534"/>
      <c r="D23" s="534"/>
      <c r="E23" s="534"/>
      <c r="F23" s="534"/>
      <c r="G23" s="535"/>
      <c r="H23" s="534"/>
      <c r="I23" s="534"/>
      <c r="J23" s="534"/>
      <c r="K23" s="534"/>
      <c r="L23" s="534"/>
      <c r="M23" s="534"/>
      <c r="N23" s="534"/>
      <c r="O23" s="534"/>
      <c r="P23" s="534"/>
      <c r="Q23" s="534"/>
      <c r="R23" s="534"/>
      <c r="S23" s="534"/>
      <c r="T23" s="534"/>
      <c r="U23" s="534"/>
      <c r="V23" s="534"/>
      <c r="W23" s="534"/>
      <c r="X23" s="535"/>
      <c r="Y23" s="520"/>
    </row>
    <row r="24" customFormat="false" ht="3.75" hidden="false" customHeight="true" outlineLevel="0" collapsed="false">
      <c r="A24" s="520"/>
      <c r="G24" s="536"/>
      <c r="X24" s="536"/>
      <c r="Y24" s="520"/>
    </row>
    <row r="25" customFormat="false" ht="14.25" hidden="false" customHeight="false" outlineLevel="0" collapsed="false">
      <c r="A25" s="520"/>
      <c r="G25" s="536"/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7"/>
      <c r="V25" s="537"/>
      <c r="W25" s="537"/>
      <c r="X25" s="536"/>
      <c r="Y25" s="520"/>
    </row>
    <row r="26" customFormat="false" ht="13.5" hidden="false" customHeight="false" outlineLevel="0" collapsed="false">
      <c r="A26" s="520"/>
      <c r="G26" s="536"/>
      <c r="I26" s="537"/>
      <c r="J26" s="537"/>
      <c r="K26" s="537"/>
      <c r="L26" s="537"/>
      <c r="M26" s="537"/>
      <c r="N26" s="537"/>
      <c r="O26" s="537"/>
      <c r="P26" s="537"/>
      <c r="Q26" s="537"/>
      <c r="R26" s="537"/>
      <c r="S26" s="537"/>
      <c r="T26" s="537"/>
      <c r="U26" s="537"/>
      <c r="V26" s="537"/>
      <c r="W26" s="537"/>
      <c r="X26" s="536"/>
      <c r="Y26" s="520"/>
    </row>
    <row r="27" customFormat="false" ht="13.5" hidden="false" customHeight="false" outlineLevel="0" collapsed="false">
      <c r="A27" s="520"/>
      <c r="G27" s="536"/>
      <c r="I27" s="537"/>
      <c r="J27" s="537"/>
      <c r="K27" s="537"/>
      <c r="L27" s="537"/>
      <c r="M27" s="537"/>
      <c r="N27" s="537"/>
      <c r="O27" s="537"/>
      <c r="P27" s="537"/>
      <c r="Q27" s="537"/>
      <c r="R27" s="537"/>
      <c r="S27" s="537"/>
      <c r="T27" s="537"/>
      <c r="U27" s="537"/>
      <c r="V27" s="537"/>
      <c r="W27" s="537"/>
      <c r="X27" s="536"/>
      <c r="Y27" s="520"/>
    </row>
    <row r="28" customFormat="false" ht="13.5" hidden="false" customHeight="false" outlineLevel="0" collapsed="false">
      <c r="A28" s="520"/>
      <c r="G28" s="536"/>
      <c r="I28" s="537"/>
      <c r="J28" s="537"/>
      <c r="K28" s="537"/>
      <c r="L28" s="537"/>
      <c r="M28" s="537"/>
      <c r="N28" s="537"/>
      <c r="O28" s="537"/>
      <c r="P28" s="537"/>
      <c r="Q28" s="537"/>
      <c r="R28" s="537"/>
      <c r="S28" s="537"/>
      <c r="T28" s="537"/>
      <c r="U28" s="537"/>
      <c r="V28" s="537"/>
      <c r="W28" s="537"/>
      <c r="X28" s="536"/>
      <c r="Y28" s="520"/>
    </row>
    <row r="29" customFormat="false" ht="13.5" hidden="false" customHeight="false" outlineLevel="0" collapsed="false">
      <c r="A29" s="520"/>
      <c r="G29" s="536"/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7"/>
      <c r="V29" s="537"/>
      <c r="W29" s="537"/>
      <c r="X29" s="536"/>
      <c r="Y29" s="520"/>
    </row>
    <row r="30" customFormat="false" ht="13.5" hidden="false" customHeight="false" outlineLevel="0" collapsed="false">
      <c r="A30" s="520"/>
      <c r="G30" s="536"/>
      <c r="I30" s="537"/>
      <c r="J30" s="537"/>
      <c r="K30" s="537"/>
      <c r="L30" s="537"/>
      <c r="M30" s="537"/>
      <c r="N30" s="537"/>
      <c r="O30" s="537"/>
      <c r="P30" s="537"/>
      <c r="Q30" s="537"/>
      <c r="R30" s="537"/>
      <c r="S30" s="537"/>
      <c r="T30" s="537"/>
      <c r="U30" s="537"/>
      <c r="V30" s="537"/>
      <c r="W30" s="537"/>
      <c r="X30" s="536"/>
      <c r="Y30" s="520"/>
    </row>
    <row r="31" customFormat="false" ht="14.25" hidden="false" customHeight="false" outlineLevel="0" collapsed="false">
      <c r="A31" s="520"/>
      <c r="G31" s="536"/>
      <c r="I31" s="537"/>
      <c r="J31" s="537"/>
      <c r="K31" s="537"/>
      <c r="L31" s="537"/>
      <c r="M31" s="537"/>
      <c r="N31" s="537"/>
      <c r="O31" s="537"/>
      <c r="P31" s="537"/>
      <c r="Q31" s="537"/>
      <c r="R31" s="537"/>
      <c r="S31" s="537"/>
      <c r="T31" s="537"/>
      <c r="U31" s="537"/>
      <c r="V31" s="537"/>
      <c r="W31" s="537"/>
      <c r="X31" s="536"/>
      <c r="Y31" s="520"/>
    </row>
    <row r="32" customFormat="false" ht="13.5" hidden="false" customHeight="true" outlineLevel="0" collapsed="false">
      <c r="A32" s="538" t="s">
        <v>377</v>
      </c>
      <c r="B32" s="538"/>
      <c r="C32" s="538"/>
      <c r="D32" s="538"/>
      <c r="E32" s="538"/>
      <c r="F32" s="538"/>
      <c r="G32" s="538"/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7"/>
      <c r="V32" s="537"/>
      <c r="W32" s="537"/>
      <c r="X32" s="536"/>
      <c r="Y32" s="520"/>
    </row>
    <row r="33" customFormat="false" ht="13.5" hidden="false" customHeight="true" outlineLevel="0" collapsed="false">
      <c r="A33" s="538"/>
      <c r="B33" s="538"/>
      <c r="C33" s="538"/>
      <c r="D33" s="538"/>
      <c r="E33" s="538"/>
      <c r="F33" s="538"/>
      <c r="G33" s="538"/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7"/>
      <c r="V33" s="537"/>
      <c r="W33" s="537"/>
      <c r="X33" s="536"/>
      <c r="Y33" s="520"/>
    </row>
    <row r="34" customFormat="false" ht="13.5" hidden="false" customHeight="false" outlineLevel="0" collapsed="false">
      <c r="A34" s="520"/>
      <c r="G34" s="536"/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7"/>
      <c r="V34" s="537"/>
      <c r="W34" s="537"/>
      <c r="X34" s="536"/>
      <c r="Y34" s="520"/>
    </row>
    <row r="35" customFormat="false" ht="13.5" hidden="false" customHeight="false" outlineLevel="0" collapsed="false">
      <c r="A35" s="520"/>
      <c r="G35" s="536"/>
      <c r="I35" s="537"/>
      <c r="J35" s="537"/>
      <c r="K35" s="537"/>
      <c r="L35" s="537"/>
      <c r="M35" s="537"/>
      <c r="N35" s="537"/>
      <c r="O35" s="537"/>
      <c r="P35" s="537"/>
      <c r="Q35" s="537"/>
      <c r="R35" s="537"/>
      <c r="S35" s="537"/>
      <c r="T35" s="537"/>
      <c r="U35" s="537"/>
      <c r="V35" s="537"/>
      <c r="W35" s="537"/>
      <c r="X35" s="536"/>
      <c r="Y35" s="520"/>
    </row>
    <row r="36" customFormat="false" ht="13.5" hidden="false" customHeight="false" outlineLevel="0" collapsed="false">
      <c r="A36" s="520"/>
      <c r="G36" s="536"/>
      <c r="I36" s="537"/>
      <c r="J36" s="537"/>
      <c r="K36" s="537"/>
      <c r="L36" s="537"/>
      <c r="M36" s="537"/>
      <c r="N36" s="537"/>
      <c r="O36" s="537"/>
      <c r="P36" s="537"/>
      <c r="Q36" s="537"/>
      <c r="R36" s="537"/>
      <c r="S36" s="537"/>
      <c r="T36" s="537"/>
      <c r="U36" s="537"/>
      <c r="V36" s="537"/>
      <c r="W36" s="537"/>
      <c r="X36" s="536"/>
      <c r="Y36" s="520"/>
    </row>
    <row r="37" customFormat="false" ht="13.5" hidden="false" customHeight="false" outlineLevel="0" collapsed="false">
      <c r="A37" s="520"/>
      <c r="G37" s="536"/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7"/>
      <c r="V37" s="537"/>
      <c r="W37" s="537"/>
      <c r="X37" s="536"/>
      <c r="Y37" s="520"/>
    </row>
    <row r="38" customFormat="false" ht="13.5" hidden="false" customHeight="false" outlineLevel="0" collapsed="false">
      <c r="A38" s="520"/>
      <c r="G38" s="536"/>
      <c r="I38" s="537"/>
      <c r="J38" s="537"/>
      <c r="K38" s="537"/>
      <c r="L38" s="537"/>
      <c r="M38" s="537"/>
      <c r="N38" s="537"/>
      <c r="O38" s="537"/>
      <c r="P38" s="537"/>
      <c r="Q38" s="537"/>
      <c r="R38" s="537"/>
      <c r="S38" s="537"/>
      <c r="T38" s="537"/>
      <c r="U38" s="537"/>
      <c r="V38" s="537"/>
      <c r="W38" s="537"/>
      <c r="X38" s="536"/>
      <c r="Y38" s="520"/>
    </row>
    <row r="39" customFormat="false" ht="13.5" hidden="false" customHeight="false" outlineLevel="0" collapsed="false">
      <c r="A39" s="520"/>
      <c r="G39" s="536"/>
      <c r="I39" s="537"/>
      <c r="J39" s="537"/>
      <c r="K39" s="537"/>
      <c r="L39" s="537"/>
      <c r="M39" s="537"/>
      <c r="N39" s="537"/>
      <c r="O39" s="537"/>
      <c r="P39" s="537"/>
      <c r="Q39" s="537"/>
      <c r="R39" s="537"/>
      <c r="S39" s="537"/>
      <c r="T39" s="537"/>
      <c r="U39" s="537"/>
      <c r="V39" s="537"/>
      <c r="W39" s="537"/>
      <c r="X39" s="536"/>
      <c r="Y39" s="520"/>
    </row>
    <row r="40" customFormat="false" ht="13.5" hidden="false" customHeight="false" outlineLevel="0" collapsed="false">
      <c r="A40" s="520"/>
      <c r="G40" s="536"/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7"/>
      <c r="V40" s="537"/>
      <c r="W40" s="537"/>
      <c r="X40" s="536"/>
      <c r="Y40" s="520"/>
    </row>
    <row r="41" customFormat="false" ht="14.25" hidden="false" customHeight="false" outlineLevel="0" collapsed="false">
      <c r="A41" s="520"/>
      <c r="G41" s="536"/>
      <c r="I41" s="537"/>
      <c r="J41" s="537"/>
      <c r="K41" s="537"/>
      <c r="L41" s="537"/>
      <c r="M41" s="537"/>
      <c r="N41" s="537"/>
      <c r="O41" s="537"/>
      <c r="P41" s="537"/>
      <c r="Q41" s="537"/>
      <c r="R41" s="537"/>
      <c r="S41" s="537"/>
      <c r="T41" s="537"/>
      <c r="U41" s="537"/>
      <c r="V41" s="537"/>
      <c r="W41" s="537"/>
      <c r="X41" s="536"/>
      <c r="Y41" s="520"/>
    </row>
    <row r="42" customFormat="false" ht="3.75" hidden="false" customHeight="true" outlineLevel="0" collapsed="false">
      <c r="A42" s="533"/>
      <c r="B42" s="534"/>
      <c r="C42" s="534"/>
      <c r="D42" s="534"/>
      <c r="E42" s="534"/>
      <c r="F42" s="534"/>
      <c r="G42" s="535"/>
      <c r="H42" s="534"/>
      <c r="I42" s="534"/>
      <c r="J42" s="534"/>
      <c r="K42" s="534"/>
      <c r="L42" s="534"/>
      <c r="M42" s="534"/>
      <c r="N42" s="534"/>
      <c r="O42" s="534"/>
      <c r="P42" s="534"/>
      <c r="Q42" s="534"/>
      <c r="R42" s="534"/>
      <c r="S42" s="534"/>
      <c r="T42" s="534"/>
      <c r="U42" s="534"/>
      <c r="V42" s="534"/>
      <c r="W42" s="534"/>
      <c r="X42" s="535"/>
      <c r="Y42" s="520"/>
    </row>
    <row r="43" customFormat="false" ht="3.75" hidden="false" customHeight="true" outlineLevel="0" collapsed="false">
      <c r="A43" s="520"/>
      <c r="G43" s="536"/>
      <c r="X43" s="536"/>
      <c r="Y43" s="520"/>
    </row>
    <row r="44" customFormat="false" ht="14.25" hidden="false" customHeight="false" outlineLevel="0" collapsed="false">
      <c r="A44" s="520"/>
      <c r="G44" s="536"/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7"/>
      <c r="V44" s="537"/>
      <c r="W44" s="537"/>
      <c r="X44" s="536"/>
      <c r="Y44" s="520"/>
    </row>
    <row r="45" customFormat="false" ht="13.5" hidden="false" customHeight="false" outlineLevel="0" collapsed="false">
      <c r="A45" s="520"/>
      <c r="G45" s="536"/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7"/>
      <c r="V45" s="537"/>
      <c r="W45" s="537"/>
      <c r="X45" s="536"/>
      <c r="Y45" s="520"/>
    </row>
    <row r="46" customFormat="false" ht="13.5" hidden="false" customHeight="false" outlineLevel="0" collapsed="false">
      <c r="A46" s="520"/>
      <c r="G46" s="536"/>
      <c r="I46" s="537"/>
      <c r="J46" s="537"/>
      <c r="K46" s="537"/>
      <c r="L46" s="537"/>
      <c r="M46" s="537"/>
      <c r="N46" s="537"/>
      <c r="O46" s="537"/>
      <c r="P46" s="537"/>
      <c r="Q46" s="537"/>
      <c r="R46" s="537"/>
      <c r="S46" s="537"/>
      <c r="T46" s="537"/>
      <c r="U46" s="537"/>
      <c r="V46" s="537"/>
      <c r="W46" s="537"/>
      <c r="X46" s="536"/>
      <c r="Y46" s="520"/>
    </row>
    <row r="47" customFormat="false" ht="13.5" hidden="false" customHeight="false" outlineLevel="0" collapsed="false">
      <c r="A47" s="520"/>
      <c r="G47" s="536"/>
      <c r="I47" s="537"/>
      <c r="J47" s="537"/>
      <c r="K47" s="537"/>
      <c r="L47" s="537"/>
      <c r="M47" s="537"/>
      <c r="N47" s="537"/>
      <c r="O47" s="537"/>
      <c r="P47" s="537"/>
      <c r="Q47" s="537"/>
      <c r="R47" s="537"/>
      <c r="S47" s="537"/>
      <c r="T47" s="537"/>
      <c r="U47" s="537"/>
      <c r="V47" s="537"/>
      <c r="W47" s="537"/>
      <c r="X47" s="536"/>
      <c r="Y47" s="520"/>
    </row>
    <row r="48" customFormat="false" ht="13.5" hidden="false" customHeight="false" outlineLevel="0" collapsed="false">
      <c r="A48" s="520"/>
      <c r="G48" s="536"/>
      <c r="I48" s="537"/>
      <c r="J48" s="537"/>
      <c r="K48" s="537"/>
      <c r="L48" s="537"/>
      <c r="M48" s="537"/>
      <c r="N48" s="537"/>
      <c r="O48" s="537"/>
      <c r="P48" s="537"/>
      <c r="Q48" s="537"/>
      <c r="R48" s="537"/>
      <c r="S48" s="537"/>
      <c r="T48" s="537"/>
      <c r="U48" s="537"/>
      <c r="V48" s="537"/>
      <c r="W48" s="537"/>
      <c r="X48" s="536"/>
      <c r="Y48" s="520"/>
    </row>
    <row r="49" customFormat="false" ht="14.25" hidden="false" customHeight="false" outlineLevel="0" collapsed="false">
      <c r="A49" s="520"/>
      <c r="G49" s="536"/>
      <c r="I49" s="537"/>
      <c r="J49" s="537"/>
      <c r="K49" s="537"/>
      <c r="L49" s="537"/>
      <c r="M49" s="537"/>
      <c r="N49" s="537"/>
      <c r="O49" s="537"/>
      <c r="P49" s="537"/>
      <c r="Q49" s="537"/>
      <c r="R49" s="537"/>
      <c r="S49" s="537"/>
      <c r="T49" s="537"/>
      <c r="U49" s="537"/>
      <c r="V49" s="537"/>
      <c r="W49" s="537"/>
      <c r="X49" s="536"/>
      <c r="Y49" s="520"/>
    </row>
    <row r="50" customFormat="false" ht="13.5" hidden="false" customHeight="true" outlineLevel="0" collapsed="false">
      <c r="A50" s="538" t="s">
        <v>377</v>
      </c>
      <c r="B50" s="538"/>
      <c r="C50" s="538"/>
      <c r="D50" s="538"/>
      <c r="E50" s="538"/>
      <c r="F50" s="538"/>
      <c r="G50" s="538"/>
      <c r="I50" s="537"/>
      <c r="J50" s="537"/>
      <c r="K50" s="537"/>
      <c r="L50" s="537"/>
      <c r="M50" s="537"/>
      <c r="N50" s="537"/>
      <c r="O50" s="537"/>
      <c r="P50" s="537"/>
      <c r="Q50" s="537"/>
      <c r="R50" s="537"/>
      <c r="S50" s="537"/>
      <c r="T50" s="537"/>
      <c r="U50" s="537"/>
      <c r="V50" s="537"/>
      <c r="W50" s="537"/>
      <c r="X50" s="536"/>
      <c r="Y50" s="520"/>
    </row>
    <row r="51" customFormat="false" ht="13.5" hidden="false" customHeight="true" outlineLevel="0" collapsed="false">
      <c r="A51" s="538"/>
      <c r="B51" s="538"/>
      <c r="C51" s="538"/>
      <c r="D51" s="538"/>
      <c r="E51" s="538"/>
      <c r="F51" s="538"/>
      <c r="G51" s="538"/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7"/>
      <c r="V51" s="537"/>
      <c r="W51" s="537"/>
      <c r="X51" s="536"/>
      <c r="Y51" s="520"/>
    </row>
    <row r="52" customFormat="false" ht="13.5" hidden="false" customHeight="false" outlineLevel="0" collapsed="false">
      <c r="A52" s="520"/>
      <c r="G52" s="536"/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7"/>
      <c r="V52" s="537"/>
      <c r="W52" s="537"/>
      <c r="X52" s="536"/>
      <c r="Y52" s="520"/>
    </row>
    <row r="53" customFormat="false" ht="13.5" hidden="false" customHeight="false" outlineLevel="0" collapsed="false">
      <c r="A53" s="520"/>
      <c r="G53" s="536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6"/>
      <c r="Y53" s="520"/>
    </row>
    <row r="54" customFormat="false" ht="13.5" hidden="false" customHeight="false" outlineLevel="0" collapsed="false">
      <c r="A54" s="520"/>
      <c r="G54" s="536"/>
      <c r="I54" s="537"/>
      <c r="J54" s="537"/>
      <c r="K54" s="537"/>
      <c r="L54" s="537"/>
      <c r="M54" s="537"/>
      <c r="N54" s="537"/>
      <c r="O54" s="537"/>
      <c r="P54" s="537"/>
      <c r="Q54" s="537"/>
      <c r="R54" s="537"/>
      <c r="S54" s="537"/>
      <c r="T54" s="537"/>
      <c r="U54" s="537"/>
      <c r="V54" s="537"/>
      <c r="W54" s="537"/>
      <c r="X54" s="536"/>
      <c r="Y54" s="520"/>
    </row>
    <row r="55" customFormat="false" ht="13.5" hidden="false" customHeight="false" outlineLevel="0" collapsed="false">
      <c r="A55" s="520"/>
      <c r="G55" s="536"/>
      <c r="I55" s="537"/>
      <c r="J55" s="537"/>
      <c r="K55" s="537"/>
      <c r="L55" s="537"/>
      <c r="M55" s="537"/>
      <c r="N55" s="537"/>
      <c r="O55" s="537"/>
      <c r="P55" s="537"/>
      <c r="Q55" s="537"/>
      <c r="R55" s="537"/>
      <c r="S55" s="537"/>
      <c r="T55" s="537"/>
      <c r="U55" s="537"/>
      <c r="V55" s="537"/>
      <c r="W55" s="537"/>
      <c r="X55" s="536"/>
      <c r="Y55" s="520"/>
    </row>
    <row r="56" customFormat="false" ht="13.5" hidden="false" customHeight="false" outlineLevel="0" collapsed="false">
      <c r="A56" s="520"/>
      <c r="G56" s="536"/>
      <c r="I56" s="537"/>
      <c r="J56" s="537"/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7"/>
      <c r="V56" s="537"/>
      <c r="W56" s="537"/>
      <c r="X56" s="536"/>
      <c r="Y56" s="520"/>
    </row>
    <row r="57" customFormat="false" ht="13.5" hidden="false" customHeight="false" outlineLevel="0" collapsed="false">
      <c r="A57" s="520"/>
      <c r="G57" s="536"/>
      <c r="I57" s="537"/>
      <c r="J57" s="537"/>
      <c r="K57" s="537"/>
      <c r="L57" s="537"/>
      <c r="M57" s="537"/>
      <c r="N57" s="537"/>
      <c r="O57" s="537"/>
      <c r="P57" s="537"/>
      <c r="Q57" s="537"/>
      <c r="R57" s="537"/>
      <c r="S57" s="537"/>
      <c r="T57" s="537"/>
      <c r="U57" s="537"/>
      <c r="V57" s="537"/>
      <c r="W57" s="537"/>
      <c r="X57" s="536"/>
      <c r="Y57" s="520"/>
    </row>
    <row r="58" customFormat="false" ht="13.5" hidden="false" customHeight="false" outlineLevel="0" collapsed="false">
      <c r="A58" s="520"/>
      <c r="G58" s="536"/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6"/>
      <c r="Y58" s="520"/>
    </row>
    <row r="59" customFormat="false" ht="13.5" hidden="false" customHeight="false" outlineLevel="0" collapsed="false">
      <c r="A59" s="520"/>
      <c r="G59" s="536"/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7"/>
      <c r="V59" s="537"/>
      <c r="W59" s="537"/>
      <c r="X59" s="536"/>
      <c r="Y59" s="520"/>
    </row>
    <row r="60" customFormat="false" ht="14.25" hidden="false" customHeight="false" outlineLevel="0" collapsed="false">
      <c r="A60" s="520"/>
      <c r="G60" s="536"/>
      <c r="I60" s="537"/>
      <c r="J60" s="537"/>
      <c r="K60" s="537"/>
      <c r="L60" s="537"/>
      <c r="M60" s="537"/>
      <c r="N60" s="537"/>
      <c r="O60" s="537"/>
      <c r="P60" s="537"/>
      <c r="Q60" s="537"/>
      <c r="R60" s="537"/>
      <c r="S60" s="537"/>
      <c r="T60" s="537"/>
      <c r="U60" s="537"/>
      <c r="V60" s="537"/>
      <c r="W60" s="537"/>
      <c r="X60" s="536"/>
      <c r="Y60" s="520"/>
    </row>
    <row r="61" customFormat="false" ht="3.75" hidden="false" customHeight="true" outlineLevel="0" collapsed="false">
      <c r="A61" s="533"/>
      <c r="B61" s="534"/>
      <c r="C61" s="534"/>
      <c r="D61" s="534"/>
      <c r="E61" s="534"/>
      <c r="F61" s="534"/>
      <c r="G61" s="535"/>
      <c r="H61" s="534"/>
      <c r="I61" s="534"/>
      <c r="J61" s="534"/>
      <c r="K61" s="534"/>
      <c r="L61" s="534"/>
      <c r="M61" s="534"/>
      <c r="N61" s="534"/>
      <c r="O61" s="534"/>
      <c r="P61" s="534"/>
      <c r="Q61" s="534"/>
      <c r="R61" s="534"/>
      <c r="S61" s="534"/>
      <c r="T61" s="534"/>
      <c r="U61" s="534"/>
      <c r="V61" s="534"/>
      <c r="W61" s="534"/>
      <c r="X61" s="535"/>
      <c r="Y61" s="520"/>
    </row>
    <row r="68" customFormat="false" ht="13.5" hidden="false" customHeight="true" outlineLevel="0" collapsed="false">
      <c r="J68" s="191"/>
      <c r="K68" s="191"/>
      <c r="L68" s="191"/>
      <c r="M68" s="191"/>
      <c r="N68" s="191"/>
      <c r="O68" s="191"/>
      <c r="P68" s="191"/>
      <c r="Q68" s="191"/>
      <c r="R68" s="191"/>
    </row>
    <row r="69" customFormat="false" ht="13.5" hidden="false" customHeight="true" outlineLevel="0" collapsed="false">
      <c r="J69" s="191"/>
      <c r="K69" s="191"/>
      <c r="L69" s="191"/>
      <c r="M69" s="191"/>
      <c r="N69" s="191"/>
      <c r="O69" s="191"/>
      <c r="P69" s="191"/>
      <c r="Q69" s="191"/>
      <c r="R69" s="191"/>
    </row>
  </sheetData>
  <mergeCells count="15">
    <mergeCell ref="A3:X3"/>
    <mergeCell ref="AC3:AI8"/>
    <mergeCell ref="A4:C4"/>
    <mergeCell ref="D4:X4"/>
    <mergeCell ref="A5:G9"/>
    <mergeCell ref="I6:W22"/>
    <mergeCell ref="A10:G11"/>
    <mergeCell ref="A12:G13"/>
    <mergeCell ref="A14:G15"/>
    <mergeCell ref="A16:G17"/>
    <mergeCell ref="A19:G20"/>
    <mergeCell ref="I25:W41"/>
    <mergeCell ref="A32:G33"/>
    <mergeCell ref="I44:W60"/>
    <mergeCell ref="A50:G51"/>
  </mergeCells>
  <printOptions headings="false" gridLines="false" gridLinesSet="true" horizontalCentered="false" verticalCentered="false"/>
  <pageMargins left="0.472222222222222" right="0.433333333333333" top="0.236111111111111" bottom="0" header="0.120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AI69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80" zoomScalePageLayoutView="80" workbookViewId="0">
      <selection pane="topLeft" activeCell="A52" activeCellId="0" sqref="A52"/>
    </sheetView>
  </sheetViews>
  <sheetFormatPr defaultColWidth="8.7100" defaultRowHeight="13.5" zeroHeight="false" outlineLevelRow="0" outlineLevelCol="0"/>
  <cols>
    <col min="1" max="1" width="3.3320" customWidth="1"/>
    <col min="2" max="2" width="3.3320" customWidth="1"/>
    <col min="3" max="3" width="3.3320" customWidth="1"/>
    <col min="4" max="4" width="3.3320" customWidth="1"/>
    <col min="5" max="5" width="3.3320" customWidth="1"/>
    <col min="6" max="6" width="3.3320" customWidth="1"/>
    <col min="7" max="7" width="3.3320" customWidth="1"/>
    <col min="8" max="8" width="3.3320" customWidth="1"/>
    <col min="9" max="9" width="3.3320" customWidth="1"/>
    <col min="10" max="10" width="3.3320" customWidth="1"/>
    <col min="11" max="11" width="3.3320" customWidth="1"/>
    <col min="12" max="12" width="3.3320" customWidth="1"/>
    <col min="13" max="13" width="3.3320" customWidth="1"/>
    <col min="14" max="14" width="3.3320" customWidth="1"/>
    <col min="15" max="15" width="3.3320" customWidth="1"/>
    <col min="16" max="16" width="3.3320" customWidth="1"/>
    <col min="17" max="17" width="3.3320" customWidth="1"/>
    <col min="18" max="18" width="3.3320" customWidth="1"/>
    <col min="19" max="19" width="3.3320" customWidth="1"/>
    <col min="20" max="20" width="3.3320" customWidth="1"/>
    <col min="21" max="21" width="3.3320" customWidth="1"/>
    <col min="22" max="22" width="3.3320" customWidth="1"/>
    <col min="23" max="23" width="3.3320" customWidth="1"/>
    <col min="24" max="24" width="3.3320" customWidth="1"/>
    <col min="25" max="25" width="8.3320" customWidth="1"/>
    <col min="26" max="26" width="2.2188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12.75" hidden="false" customHeight="true" outlineLevel="0" collapsed="false">
      <c r="A1" s="506"/>
      <c r="B1" s="507"/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7"/>
      <c r="Q1" s="507"/>
      <c r="R1" s="507"/>
      <c r="S1" s="507"/>
      <c r="T1" s="507"/>
      <c r="U1" s="507"/>
      <c r="V1" s="507"/>
      <c r="W1" s="507"/>
      <c r="X1" s="508"/>
      <c r="Y1" s="509"/>
    </row>
    <row r="2" customFormat="false" ht="12.75" hidden="false" customHeight="true" outlineLevel="0" collapsed="false">
      <c r="A2" s="509"/>
      <c r="B2" s="510"/>
      <c r="C2" s="510"/>
      <c r="D2" s="510"/>
      <c r="E2" s="510"/>
      <c r="F2" s="510"/>
      <c r="G2" s="510"/>
      <c r="H2" s="510"/>
      <c r="I2" s="510"/>
      <c r="J2" s="510"/>
      <c r="K2" s="510"/>
      <c r="L2" s="510"/>
      <c r="M2" s="510"/>
      <c r="N2" s="510"/>
      <c r="O2" s="510"/>
      <c r="P2" s="510"/>
      <c r="Q2" s="510"/>
      <c r="R2" s="510"/>
      <c r="S2" s="510"/>
      <c r="T2" s="510"/>
      <c r="U2" s="510"/>
      <c r="V2" s="510"/>
      <c r="W2" s="510"/>
      <c r="X2" s="511"/>
      <c r="Y2" s="509"/>
    </row>
    <row r="3" customFormat="false" ht="27" hidden="false" customHeight="true" outlineLevel="0" collapsed="false">
      <c r="A3" s="512" t="s">
        <v>373</v>
      </c>
      <c r="B3" s="512"/>
      <c r="C3" s="512"/>
      <c r="D3" s="512"/>
      <c r="E3" s="512"/>
      <c r="F3" s="512"/>
      <c r="G3" s="512"/>
      <c r="H3" s="512"/>
      <c r="I3" s="512"/>
      <c r="J3" s="512"/>
      <c r="K3" s="512"/>
      <c r="L3" s="512"/>
      <c r="M3" s="512"/>
      <c r="N3" s="512"/>
      <c r="O3" s="512"/>
      <c r="P3" s="512"/>
      <c r="Q3" s="512"/>
      <c r="R3" s="512"/>
      <c r="S3" s="512"/>
      <c r="T3" s="512"/>
      <c r="U3" s="512"/>
      <c r="V3" s="512"/>
      <c r="W3" s="512"/>
      <c r="X3" s="512"/>
      <c r="Y3" s="509"/>
      <c r="AC3" s="513" t="s">
        <v>374</v>
      </c>
      <c r="AD3" s="513"/>
      <c r="AE3" s="513"/>
      <c r="AF3" s="513"/>
      <c r="AG3" s="513"/>
      <c r="AH3" s="513"/>
      <c r="AI3" s="513"/>
    </row>
    <row r="4" customFormat="false" ht="27" hidden="false" customHeight="true" outlineLevel="0" collapsed="false">
      <c r="A4" s="514" t="s">
        <v>375</v>
      </c>
      <c r="B4" s="514"/>
      <c r="C4" s="514"/>
      <c r="D4" s="515" t="n">
        <f aca="false">기록지!B6</f>
        <v>0</v>
      </c>
      <c r="E4" s="515"/>
      <c r="F4" s="515"/>
      <c r="G4" s="515"/>
      <c r="H4" s="515"/>
      <c r="I4" s="515"/>
      <c r="J4" s="515"/>
      <c r="K4" s="515"/>
      <c r="L4" s="515"/>
      <c r="M4" s="515"/>
      <c r="N4" s="515"/>
      <c r="O4" s="515"/>
      <c r="P4" s="515"/>
      <c r="Q4" s="515"/>
      <c r="R4" s="515"/>
      <c r="S4" s="515"/>
      <c r="T4" s="515"/>
      <c r="U4" s="515"/>
      <c r="V4" s="515"/>
      <c r="W4" s="515"/>
      <c r="X4" s="515"/>
      <c r="Y4" s="516"/>
      <c r="AC4" s="513"/>
      <c r="AD4" s="513"/>
      <c r="AE4" s="513"/>
      <c r="AF4" s="513"/>
      <c r="AG4" s="513"/>
      <c r="AH4" s="513"/>
      <c r="AI4" s="513"/>
    </row>
    <row r="5" customFormat="false" ht="3.75" hidden="false" customHeight="true" outlineLevel="0" collapsed="false">
      <c r="A5" s="517"/>
      <c r="B5" s="517"/>
      <c r="C5" s="517"/>
      <c r="D5" s="517"/>
      <c r="E5" s="517"/>
      <c r="F5" s="517"/>
      <c r="G5" s="517"/>
      <c r="H5" s="518"/>
      <c r="I5" s="518"/>
      <c r="J5" s="518"/>
      <c r="K5" s="518"/>
      <c r="L5" s="518"/>
      <c r="M5" s="518"/>
      <c r="N5" s="518"/>
      <c r="O5" s="518"/>
      <c r="P5" s="518"/>
      <c r="Q5" s="518"/>
      <c r="R5" s="518"/>
      <c r="S5" s="518"/>
      <c r="T5" s="518"/>
      <c r="U5" s="518"/>
      <c r="V5" s="518"/>
      <c r="W5" s="518"/>
      <c r="X5" s="519"/>
      <c r="Y5" s="520"/>
      <c r="AC5" s="513"/>
      <c r="AD5" s="513"/>
      <c r="AE5" s="513"/>
      <c r="AF5" s="513"/>
      <c r="AG5" s="513"/>
      <c r="AH5" s="513"/>
      <c r="AI5" s="513"/>
    </row>
    <row r="6" customFormat="false" ht="14.25" hidden="false" customHeight="true" outlineLevel="0" collapsed="false">
      <c r="A6" s="517"/>
      <c r="B6" s="517"/>
      <c r="C6" s="517"/>
      <c r="D6" s="517"/>
      <c r="E6" s="517"/>
      <c r="F6" s="517"/>
      <c r="G6" s="517"/>
      <c r="H6" s="521"/>
      <c r="I6" s="522"/>
      <c r="J6" s="522"/>
      <c r="K6" s="522"/>
      <c r="L6" s="522"/>
      <c r="M6" s="522"/>
      <c r="N6" s="522"/>
      <c r="O6" s="522"/>
      <c r="P6" s="522"/>
      <c r="Q6" s="522"/>
      <c r="R6" s="522"/>
      <c r="S6" s="522"/>
      <c r="T6" s="522"/>
      <c r="U6" s="522"/>
      <c r="V6" s="522"/>
      <c r="W6" s="522"/>
      <c r="X6" s="523"/>
      <c r="Y6" s="520"/>
      <c r="AC6" s="513"/>
      <c r="AD6" s="513"/>
      <c r="AE6" s="513"/>
      <c r="AF6" s="513"/>
      <c r="AG6" s="513"/>
      <c r="AH6" s="513"/>
      <c r="AI6" s="513"/>
    </row>
    <row r="7" customFormat="false" ht="13.5" hidden="false" customHeight="true" outlineLevel="0" collapsed="false">
      <c r="A7" s="517"/>
      <c r="B7" s="517"/>
      <c r="C7" s="517"/>
      <c r="D7" s="517"/>
      <c r="E7" s="517"/>
      <c r="F7" s="517"/>
      <c r="G7" s="517"/>
      <c r="H7" s="521"/>
      <c r="I7" s="522"/>
      <c r="J7" s="522"/>
      <c r="K7" s="522"/>
      <c r="L7" s="522"/>
      <c r="M7" s="522"/>
      <c r="N7" s="522"/>
      <c r="O7" s="522"/>
      <c r="P7" s="522"/>
      <c r="Q7" s="522"/>
      <c r="R7" s="522"/>
      <c r="S7" s="522"/>
      <c r="T7" s="522"/>
      <c r="U7" s="522"/>
      <c r="V7" s="522"/>
      <c r="W7" s="522"/>
      <c r="X7" s="523"/>
      <c r="Y7" s="520"/>
      <c r="AC7" s="513"/>
      <c r="AD7" s="513"/>
      <c r="AE7" s="513"/>
      <c r="AF7" s="513"/>
      <c r="AG7" s="513"/>
      <c r="AH7" s="513"/>
      <c r="AI7" s="513"/>
    </row>
    <row r="8" customFormat="false" ht="13.5" hidden="false" customHeight="true" outlineLevel="0" collapsed="false">
      <c r="A8" s="517"/>
      <c r="B8" s="517"/>
      <c r="C8" s="517"/>
      <c r="D8" s="517"/>
      <c r="E8" s="517"/>
      <c r="F8" s="517"/>
      <c r="G8" s="517"/>
      <c r="H8" s="521"/>
      <c r="I8" s="522"/>
      <c r="J8" s="522"/>
      <c r="K8" s="522"/>
      <c r="L8" s="522"/>
      <c r="M8" s="522"/>
      <c r="N8" s="522"/>
      <c r="O8" s="522"/>
      <c r="P8" s="522"/>
      <c r="Q8" s="522"/>
      <c r="R8" s="522"/>
      <c r="S8" s="522"/>
      <c r="T8" s="522"/>
      <c r="U8" s="522"/>
      <c r="V8" s="522"/>
      <c r="W8" s="522"/>
      <c r="X8" s="523"/>
      <c r="Y8" s="520"/>
      <c r="AC8" s="513"/>
      <c r="AD8" s="513"/>
      <c r="AE8" s="513"/>
      <c r="AF8" s="513"/>
      <c r="AG8" s="513"/>
      <c r="AH8" s="513"/>
      <c r="AI8" s="513"/>
    </row>
    <row r="9" customFormat="false" ht="14.25" hidden="false" customHeight="true" outlineLevel="0" collapsed="false">
      <c r="A9" s="517"/>
      <c r="B9" s="517"/>
      <c r="C9" s="517"/>
      <c r="D9" s="517"/>
      <c r="E9" s="517"/>
      <c r="F9" s="517"/>
      <c r="G9" s="517"/>
      <c r="H9" s="521"/>
      <c r="I9" s="522"/>
      <c r="J9" s="522"/>
      <c r="K9" s="522"/>
      <c r="L9" s="522"/>
      <c r="M9" s="522"/>
      <c r="N9" s="522"/>
      <c r="O9" s="522"/>
      <c r="P9" s="522"/>
      <c r="Q9" s="522"/>
      <c r="R9" s="522"/>
      <c r="S9" s="522"/>
      <c r="T9" s="522"/>
      <c r="U9" s="522"/>
      <c r="V9" s="522"/>
      <c r="W9" s="522"/>
      <c r="X9" s="523"/>
      <c r="Y9" s="520"/>
      <c r="AA9" s="191"/>
      <c r="AB9" s="191"/>
      <c r="AC9" s="524"/>
      <c r="AD9" s="524"/>
      <c r="AE9" s="524"/>
      <c r="AF9" s="524"/>
      <c r="AG9" s="524"/>
      <c r="AH9" s="524"/>
      <c r="AI9" s="524"/>
    </row>
    <row r="10" customFormat="false" ht="13.5" hidden="false" customHeight="false" outlineLevel="0" collapsed="false">
      <c r="A10" s="525" t="s">
        <v>376</v>
      </c>
      <c r="B10" s="525"/>
      <c r="C10" s="525"/>
      <c r="D10" s="525"/>
      <c r="E10" s="525"/>
      <c r="F10" s="525"/>
      <c r="G10" s="525"/>
      <c r="H10" s="521"/>
      <c r="I10" s="522"/>
      <c r="J10" s="522"/>
      <c r="K10" s="522"/>
      <c r="L10" s="522"/>
      <c r="M10" s="522"/>
      <c r="N10" s="522"/>
      <c r="O10" s="522"/>
      <c r="P10" s="522"/>
      <c r="Q10" s="522"/>
      <c r="R10" s="522"/>
      <c r="S10" s="522"/>
      <c r="T10" s="522"/>
      <c r="U10" s="522"/>
      <c r="V10" s="522"/>
      <c r="W10" s="522"/>
      <c r="X10" s="523"/>
      <c r="Y10" s="520"/>
      <c r="AA10" s="191"/>
      <c r="AB10" s="191"/>
      <c r="AC10" s="191"/>
    </row>
    <row r="11" customFormat="false" ht="13.5" hidden="false" customHeight="false" outlineLevel="0" collapsed="false">
      <c r="A11" s="525"/>
      <c r="B11" s="525"/>
      <c r="C11" s="525"/>
      <c r="D11" s="525"/>
      <c r="E11" s="525"/>
      <c r="F11" s="525"/>
      <c r="G11" s="525"/>
      <c r="H11" s="521"/>
      <c r="I11" s="522"/>
      <c r="J11" s="522"/>
      <c r="K11" s="522"/>
      <c r="L11" s="522"/>
      <c r="M11" s="522"/>
      <c r="N11" s="522"/>
      <c r="O11" s="522"/>
      <c r="P11" s="522"/>
      <c r="Q11" s="522"/>
      <c r="R11" s="522"/>
      <c r="S11" s="522"/>
      <c r="T11" s="522"/>
      <c r="U11" s="522"/>
      <c r="V11" s="522"/>
      <c r="W11" s="522"/>
      <c r="X11" s="523"/>
      <c r="Y11" s="520"/>
      <c r="AA11" s="191"/>
      <c r="AB11" s="191"/>
      <c r="AC11" s="191"/>
    </row>
    <row r="12" customFormat="false" ht="13.5" hidden="false" customHeight="false" outlineLevel="0" collapsed="false">
      <c r="A12" s="526"/>
      <c r="B12" s="526"/>
      <c r="C12" s="526"/>
      <c r="D12" s="526"/>
      <c r="E12" s="526"/>
      <c r="F12" s="526"/>
      <c r="G12" s="526"/>
      <c r="H12" s="521"/>
      <c r="I12" s="522"/>
      <c r="J12" s="522"/>
      <c r="K12" s="522"/>
      <c r="L12" s="522"/>
      <c r="M12" s="522"/>
      <c r="N12" s="522"/>
      <c r="O12" s="522"/>
      <c r="P12" s="522"/>
      <c r="Q12" s="522"/>
      <c r="R12" s="522"/>
      <c r="S12" s="522"/>
      <c r="T12" s="522"/>
      <c r="U12" s="522"/>
      <c r="V12" s="522"/>
      <c r="W12" s="522"/>
      <c r="X12" s="523"/>
      <c r="Y12" s="520"/>
      <c r="AA12" s="191"/>
      <c r="AB12" s="191"/>
      <c r="AC12" s="191"/>
    </row>
    <row r="13" customFormat="false" ht="14.25" hidden="false" customHeight="false" outlineLevel="0" collapsed="false">
      <c r="A13" s="526"/>
      <c r="B13" s="526"/>
      <c r="C13" s="526"/>
      <c r="D13" s="526"/>
      <c r="E13" s="526"/>
      <c r="F13" s="526"/>
      <c r="G13" s="526"/>
      <c r="H13" s="521"/>
      <c r="I13" s="522"/>
      <c r="J13" s="522"/>
      <c r="K13" s="522"/>
      <c r="L13" s="522"/>
      <c r="M13" s="522"/>
      <c r="N13" s="522"/>
      <c r="O13" s="522"/>
      <c r="P13" s="522"/>
      <c r="Q13" s="522"/>
      <c r="R13" s="522"/>
      <c r="S13" s="522"/>
      <c r="T13" s="522"/>
      <c r="U13" s="522"/>
      <c r="V13" s="522"/>
      <c r="W13" s="522"/>
      <c r="X13" s="523"/>
      <c r="Y13" s="520"/>
      <c r="AA13" s="191"/>
      <c r="AB13" s="191"/>
      <c r="AC13" s="191"/>
    </row>
    <row r="14" customFormat="false" ht="13.5" hidden="false" customHeight="false" outlineLevel="0" collapsed="false">
      <c r="A14" s="527" t="s">
        <v>378</v>
      </c>
      <c r="B14" s="527"/>
      <c r="C14" s="527"/>
      <c r="D14" s="527"/>
      <c r="E14" s="527"/>
      <c r="F14" s="527"/>
      <c r="G14" s="527"/>
      <c r="H14" s="521"/>
      <c r="I14" s="522"/>
      <c r="J14" s="522"/>
      <c r="K14" s="522"/>
      <c r="L14" s="522"/>
      <c r="M14" s="522"/>
      <c r="N14" s="522"/>
      <c r="O14" s="522"/>
      <c r="P14" s="522"/>
      <c r="Q14" s="522"/>
      <c r="R14" s="522"/>
      <c r="S14" s="522"/>
      <c r="T14" s="522"/>
      <c r="U14" s="522"/>
      <c r="V14" s="522"/>
      <c r="W14" s="522"/>
      <c r="X14" s="523"/>
      <c r="Y14" s="520"/>
    </row>
    <row r="15" customFormat="false" ht="14.25" hidden="false" customHeight="false" outlineLevel="0" collapsed="false">
      <c r="A15" s="527"/>
      <c r="B15" s="527"/>
      <c r="C15" s="527"/>
      <c r="D15" s="527"/>
      <c r="E15" s="527"/>
      <c r="F15" s="527"/>
      <c r="G15" s="527"/>
      <c r="H15" s="521"/>
      <c r="I15" s="522"/>
      <c r="J15" s="522"/>
      <c r="K15" s="522"/>
      <c r="L15" s="522"/>
      <c r="M15" s="522"/>
      <c r="N15" s="522"/>
      <c r="O15" s="522"/>
      <c r="P15" s="522"/>
      <c r="Q15" s="522"/>
      <c r="R15" s="522"/>
      <c r="S15" s="522"/>
      <c r="T15" s="522"/>
      <c r="U15" s="522"/>
      <c r="V15" s="522"/>
      <c r="W15" s="522"/>
      <c r="X15" s="523"/>
      <c r="Y15" s="520"/>
    </row>
    <row r="16" customFormat="false" ht="13.5" hidden="false" customHeight="false" outlineLevel="0" collapsed="false">
      <c r="A16" s="528"/>
      <c r="B16" s="528"/>
      <c r="C16" s="528"/>
      <c r="D16" s="528"/>
      <c r="E16" s="528"/>
      <c r="F16" s="528"/>
      <c r="G16" s="528"/>
      <c r="H16" s="521"/>
      <c r="I16" s="522"/>
      <c r="J16" s="522"/>
      <c r="K16" s="522"/>
      <c r="L16" s="522"/>
      <c r="M16" s="522"/>
      <c r="N16" s="522"/>
      <c r="O16" s="522"/>
      <c r="P16" s="522"/>
      <c r="Q16" s="522"/>
      <c r="R16" s="522"/>
      <c r="S16" s="522"/>
      <c r="T16" s="522"/>
      <c r="U16" s="522"/>
      <c r="V16" s="522"/>
      <c r="W16" s="522"/>
      <c r="X16" s="523"/>
      <c r="Y16" s="520"/>
    </row>
    <row r="17" customFormat="false" ht="13.5" hidden="false" customHeight="false" outlineLevel="0" collapsed="false">
      <c r="A17" s="528"/>
      <c r="B17" s="528"/>
      <c r="C17" s="528"/>
      <c r="D17" s="528"/>
      <c r="E17" s="528"/>
      <c r="F17" s="528"/>
      <c r="G17" s="528"/>
      <c r="H17" s="521"/>
      <c r="I17" s="522"/>
      <c r="J17" s="522"/>
      <c r="K17" s="522"/>
      <c r="L17" s="522"/>
      <c r="M17" s="522"/>
      <c r="N17" s="522"/>
      <c r="O17" s="522"/>
      <c r="P17" s="522"/>
      <c r="Q17" s="522"/>
      <c r="R17" s="522"/>
      <c r="S17" s="522"/>
      <c r="T17" s="522"/>
      <c r="U17" s="522"/>
      <c r="V17" s="522"/>
      <c r="W17" s="522"/>
      <c r="X17" s="523"/>
      <c r="Y17" s="520"/>
    </row>
    <row r="18" customFormat="false" ht="13.5" hidden="false" customHeight="false" outlineLevel="0" collapsed="false">
      <c r="A18" s="529"/>
      <c r="B18" s="530"/>
      <c r="C18" s="530"/>
      <c r="D18" s="530"/>
      <c r="E18" s="530"/>
      <c r="F18" s="530"/>
      <c r="G18" s="531"/>
      <c r="H18" s="521"/>
      <c r="I18" s="522"/>
      <c r="J18" s="522"/>
      <c r="K18" s="522"/>
      <c r="L18" s="522"/>
      <c r="M18" s="522"/>
      <c r="N18" s="522"/>
      <c r="O18" s="522"/>
      <c r="P18" s="522"/>
      <c r="Q18" s="522"/>
      <c r="R18" s="522"/>
      <c r="S18" s="522"/>
      <c r="T18" s="522"/>
      <c r="U18" s="522"/>
      <c r="V18" s="522"/>
      <c r="W18" s="522"/>
      <c r="X18" s="523"/>
      <c r="Y18" s="520"/>
    </row>
    <row r="19" customFormat="false" ht="13.5" hidden="false" customHeight="true" outlineLevel="0" collapsed="false">
      <c r="A19" s="532"/>
      <c r="B19" s="532"/>
      <c r="C19" s="532"/>
      <c r="D19" s="532"/>
      <c r="E19" s="532"/>
      <c r="F19" s="532"/>
      <c r="G19" s="532"/>
      <c r="H19" s="521"/>
      <c r="I19" s="522"/>
      <c r="J19" s="522"/>
      <c r="K19" s="522"/>
      <c r="L19" s="522"/>
      <c r="M19" s="522"/>
      <c r="N19" s="522"/>
      <c r="O19" s="522"/>
      <c r="P19" s="522"/>
      <c r="Q19" s="522"/>
      <c r="R19" s="522"/>
      <c r="S19" s="522"/>
      <c r="T19" s="522"/>
      <c r="U19" s="522"/>
      <c r="V19" s="522"/>
      <c r="W19" s="522"/>
      <c r="X19" s="523"/>
      <c r="Y19" s="520"/>
    </row>
    <row r="20" customFormat="false" ht="13.5" hidden="false" customHeight="true" outlineLevel="0" collapsed="false">
      <c r="A20" s="532"/>
      <c r="B20" s="532"/>
      <c r="C20" s="532"/>
      <c r="D20" s="532"/>
      <c r="E20" s="532"/>
      <c r="F20" s="532"/>
      <c r="G20" s="532"/>
      <c r="H20" s="521"/>
      <c r="I20" s="522"/>
      <c r="J20" s="522"/>
      <c r="K20" s="522"/>
      <c r="L20" s="522"/>
      <c r="M20" s="522"/>
      <c r="N20" s="522"/>
      <c r="O20" s="522"/>
      <c r="P20" s="522"/>
      <c r="Q20" s="522"/>
      <c r="R20" s="522"/>
      <c r="S20" s="522"/>
      <c r="T20" s="522"/>
      <c r="U20" s="522"/>
      <c r="V20" s="522"/>
      <c r="W20" s="522"/>
      <c r="X20" s="523"/>
      <c r="Y20" s="520"/>
    </row>
    <row r="21" customFormat="false" ht="13.5" hidden="false" customHeight="false" outlineLevel="0" collapsed="false">
      <c r="A21" s="529"/>
      <c r="B21" s="530"/>
      <c r="C21" s="530"/>
      <c r="D21" s="530"/>
      <c r="E21" s="530"/>
      <c r="F21" s="530"/>
      <c r="G21" s="531"/>
      <c r="H21" s="521"/>
      <c r="I21" s="522"/>
      <c r="J21" s="522"/>
      <c r="K21" s="522"/>
      <c r="L21" s="522"/>
      <c r="M21" s="522"/>
      <c r="N21" s="522"/>
      <c r="O21" s="522"/>
      <c r="P21" s="522"/>
      <c r="Q21" s="522"/>
      <c r="R21" s="522"/>
      <c r="S21" s="522"/>
      <c r="T21" s="522"/>
      <c r="U21" s="522"/>
      <c r="V21" s="522"/>
      <c r="W21" s="522"/>
      <c r="X21" s="523"/>
      <c r="Y21" s="520"/>
    </row>
    <row r="22" customFormat="false" ht="14.25" hidden="false" customHeight="false" outlineLevel="0" collapsed="false">
      <c r="A22" s="529"/>
      <c r="B22" s="530"/>
      <c r="C22" s="530"/>
      <c r="D22" s="530"/>
      <c r="E22" s="530"/>
      <c r="F22" s="530"/>
      <c r="G22" s="531"/>
      <c r="H22" s="521"/>
      <c r="I22" s="522"/>
      <c r="J22" s="522"/>
      <c r="K22" s="522"/>
      <c r="L22" s="522"/>
      <c r="M22" s="522"/>
      <c r="N22" s="522"/>
      <c r="O22" s="522"/>
      <c r="P22" s="522"/>
      <c r="Q22" s="522"/>
      <c r="R22" s="522"/>
      <c r="S22" s="522"/>
      <c r="T22" s="522"/>
      <c r="U22" s="522"/>
      <c r="V22" s="522"/>
      <c r="W22" s="522"/>
      <c r="X22" s="523"/>
      <c r="Y22" s="520"/>
    </row>
    <row r="23" customFormat="false" ht="3.75" hidden="false" customHeight="true" outlineLevel="0" collapsed="false">
      <c r="A23" s="533"/>
      <c r="B23" s="534"/>
      <c r="C23" s="534"/>
      <c r="D23" s="534"/>
      <c r="E23" s="534"/>
      <c r="F23" s="534"/>
      <c r="G23" s="535"/>
      <c r="H23" s="534"/>
      <c r="I23" s="534"/>
      <c r="J23" s="534"/>
      <c r="K23" s="534"/>
      <c r="L23" s="534"/>
      <c r="M23" s="534"/>
      <c r="N23" s="534"/>
      <c r="O23" s="534"/>
      <c r="P23" s="534"/>
      <c r="Q23" s="534"/>
      <c r="R23" s="534"/>
      <c r="S23" s="534"/>
      <c r="T23" s="534"/>
      <c r="U23" s="534"/>
      <c r="V23" s="534"/>
      <c r="W23" s="534"/>
      <c r="X23" s="535"/>
      <c r="Y23" s="520"/>
    </row>
    <row r="24" customFormat="false" ht="3.75" hidden="false" customHeight="true" outlineLevel="0" collapsed="false">
      <c r="A24" s="520"/>
      <c r="G24" s="536"/>
      <c r="X24" s="536"/>
      <c r="Y24" s="520"/>
    </row>
    <row r="25" customFormat="false" ht="14.25" hidden="false" customHeight="false" outlineLevel="0" collapsed="false">
      <c r="A25" s="520"/>
      <c r="G25" s="536"/>
      <c r="I25" s="537"/>
      <c r="J25" s="537"/>
      <c r="K25" s="537"/>
      <c r="L25" s="537"/>
      <c r="M25" s="537"/>
      <c r="N25" s="537"/>
      <c r="O25" s="537"/>
      <c r="P25" s="537"/>
      <c r="Q25" s="537"/>
      <c r="R25" s="537"/>
      <c r="S25" s="537"/>
      <c r="T25" s="537"/>
      <c r="U25" s="537"/>
      <c r="V25" s="537"/>
      <c r="W25" s="537"/>
      <c r="X25" s="536"/>
      <c r="Y25" s="520"/>
    </row>
    <row r="26" customFormat="false" ht="13.5" hidden="false" customHeight="false" outlineLevel="0" collapsed="false">
      <c r="A26" s="520"/>
      <c r="G26" s="536"/>
      <c r="I26" s="537"/>
      <c r="J26" s="537"/>
      <c r="K26" s="537"/>
      <c r="L26" s="537"/>
      <c r="M26" s="537"/>
      <c r="N26" s="537"/>
      <c r="O26" s="537"/>
      <c r="P26" s="537"/>
      <c r="Q26" s="537"/>
      <c r="R26" s="537"/>
      <c r="S26" s="537"/>
      <c r="T26" s="537"/>
      <c r="U26" s="537"/>
      <c r="V26" s="537"/>
      <c r="W26" s="537"/>
      <c r="X26" s="536"/>
      <c r="Y26" s="520"/>
    </row>
    <row r="27" customFormat="false" ht="13.5" hidden="false" customHeight="false" outlineLevel="0" collapsed="false">
      <c r="A27" s="520"/>
      <c r="G27" s="536"/>
      <c r="I27" s="537"/>
      <c r="J27" s="537"/>
      <c r="K27" s="537"/>
      <c r="L27" s="537"/>
      <c r="M27" s="537"/>
      <c r="N27" s="537"/>
      <c r="O27" s="537"/>
      <c r="P27" s="537"/>
      <c r="Q27" s="537"/>
      <c r="R27" s="537"/>
      <c r="S27" s="537"/>
      <c r="T27" s="537"/>
      <c r="U27" s="537"/>
      <c r="V27" s="537"/>
      <c r="W27" s="537"/>
      <c r="X27" s="536"/>
      <c r="Y27" s="520"/>
    </row>
    <row r="28" customFormat="false" ht="13.5" hidden="false" customHeight="false" outlineLevel="0" collapsed="false">
      <c r="A28" s="520"/>
      <c r="G28" s="536"/>
      <c r="I28" s="537"/>
      <c r="J28" s="537"/>
      <c r="K28" s="537"/>
      <c r="L28" s="537"/>
      <c r="M28" s="537"/>
      <c r="N28" s="537"/>
      <c r="O28" s="537"/>
      <c r="P28" s="537"/>
      <c r="Q28" s="537"/>
      <c r="R28" s="537"/>
      <c r="S28" s="537"/>
      <c r="T28" s="537"/>
      <c r="U28" s="537"/>
      <c r="V28" s="537"/>
      <c r="W28" s="537"/>
      <c r="X28" s="536"/>
      <c r="Y28" s="520"/>
    </row>
    <row r="29" customFormat="false" ht="13.5" hidden="false" customHeight="false" outlineLevel="0" collapsed="false">
      <c r="A29" s="520"/>
      <c r="G29" s="536"/>
      <c r="I29" s="537"/>
      <c r="J29" s="537"/>
      <c r="K29" s="537"/>
      <c r="L29" s="537"/>
      <c r="M29" s="537"/>
      <c r="N29" s="537"/>
      <c r="O29" s="537"/>
      <c r="P29" s="537"/>
      <c r="Q29" s="537"/>
      <c r="R29" s="537"/>
      <c r="S29" s="537"/>
      <c r="T29" s="537"/>
      <c r="U29" s="537"/>
      <c r="V29" s="537"/>
      <c r="W29" s="537"/>
      <c r="X29" s="536"/>
      <c r="Y29" s="520"/>
    </row>
    <row r="30" customFormat="false" ht="13.5" hidden="false" customHeight="false" outlineLevel="0" collapsed="false">
      <c r="A30" s="520"/>
      <c r="G30" s="536"/>
      <c r="I30" s="537"/>
      <c r="J30" s="537"/>
      <c r="K30" s="537"/>
      <c r="L30" s="537"/>
      <c r="M30" s="537"/>
      <c r="N30" s="537"/>
      <c r="O30" s="537"/>
      <c r="P30" s="537"/>
      <c r="Q30" s="537"/>
      <c r="R30" s="537"/>
      <c r="S30" s="537"/>
      <c r="T30" s="537"/>
      <c r="U30" s="537"/>
      <c r="V30" s="537"/>
      <c r="W30" s="537"/>
      <c r="X30" s="536"/>
      <c r="Y30" s="520"/>
    </row>
    <row r="31" customFormat="false" ht="14.25" hidden="false" customHeight="false" outlineLevel="0" collapsed="false">
      <c r="A31" s="520"/>
      <c r="G31" s="536"/>
      <c r="I31" s="537"/>
      <c r="J31" s="537"/>
      <c r="K31" s="537"/>
      <c r="L31" s="537"/>
      <c r="M31" s="537"/>
      <c r="N31" s="537"/>
      <c r="O31" s="537"/>
      <c r="P31" s="537"/>
      <c r="Q31" s="537"/>
      <c r="R31" s="537"/>
      <c r="S31" s="537"/>
      <c r="T31" s="537"/>
      <c r="U31" s="537"/>
      <c r="V31" s="537"/>
      <c r="W31" s="537"/>
      <c r="X31" s="536"/>
      <c r="Y31" s="520"/>
    </row>
    <row r="32" customFormat="false" ht="13.5" hidden="false" customHeight="true" outlineLevel="0" collapsed="false">
      <c r="A32" s="538" t="s">
        <v>379</v>
      </c>
      <c r="B32" s="538"/>
      <c r="C32" s="538"/>
      <c r="D32" s="538"/>
      <c r="E32" s="538"/>
      <c r="F32" s="538"/>
      <c r="G32" s="538"/>
      <c r="I32" s="537"/>
      <c r="J32" s="537"/>
      <c r="K32" s="537"/>
      <c r="L32" s="537"/>
      <c r="M32" s="537"/>
      <c r="N32" s="537"/>
      <c r="O32" s="537"/>
      <c r="P32" s="537"/>
      <c r="Q32" s="537"/>
      <c r="R32" s="537"/>
      <c r="S32" s="537"/>
      <c r="T32" s="537"/>
      <c r="U32" s="537"/>
      <c r="V32" s="537"/>
      <c r="W32" s="537"/>
      <c r="X32" s="536"/>
      <c r="Y32" s="520"/>
    </row>
    <row r="33" customFormat="false" ht="13.5" hidden="false" customHeight="true" outlineLevel="0" collapsed="false">
      <c r="A33" s="538"/>
      <c r="B33" s="538"/>
      <c r="C33" s="538"/>
      <c r="D33" s="538"/>
      <c r="E33" s="538"/>
      <c r="F33" s="538"/>
      <c r="G33" s="538"/>
      <c r="I33" s="537"/>
      <c r="J33" s="537"/>
      <c r="K33" s="537"/>
      <c r="L33" s="537"/>
      <c r="M33" s="537"/>
      <c r="N33" s="537"/>
      <c r="O33" s="537"/>
      <c r="P33" s="537"/>
      <c r="Q33" s="537"/>
      <c r="R33" s="537"/>
      <c r="S33" s="537"/>
      <c r="T33" s="537"/>
      <c r="U33" s="537"/>
      <c r="V33" s="537"/>
      <c r="W33" s="537"/>
      <c r="X33" s="536"/>
      <c r="Y33" s="520"/>
    </row>
    <row r="34" customFormat="false" ht="13.5" hidden="false" customHeight="false" outlineLevel="0" collapsed="false">
      <c r="A34" s="520"/>
      <c r="G34" s="536"/>
      <c r="I34" s="537"/>
      <c r="J34" s="537"/>
      <c r="K34" s="537"/>
      <c r="L34" s="537"/>
      <c r="M34" s="537"/>
      <c r="N34" s="537"/>
      <c r="O34" s="537"/>
      <c r="P34" s="537"/>
      <c r="Q34" s="537"/>
      <c r="R34" s="537"/>
      <c r="S34" s="537"/>
      <c r="T34" s="537"/>
      <c r="U34" s="537"/>
      <c r="V34" s="537"/>
      <c r="W34" s="537"/>
      <c r="X34" s="536"/>
      <c r="Y34" s="520"/>
    </row>
    <row r="35" customFormat="false" ht="13.5" hidden="false" customHeight="false" outlineLevel="0" collapsed="false">
      <c r="A35" s="520"/>
      <c r="G35" s="536"/>
      <c r="I35" s="537"/>
      <c r="J35" s="537"/>
      <c r="K35" s="537"/>
      <c r="L35" s="537"/>
      <c r="M35" s="537"/>
      <c r="N35" s="537"/>
      <c r="O35" s="537"/>
      <c r="P35" s="537"/>
      <c r="Q35" s="537"/>
      <c r="R35" s="537"/>
      <c r="S35" s="537"/>
      <c r="T35" s="537"/>
      <c r="U35" s="537"/>
      <c r="V35" s="537"/>
      <c r="W35" s="537"/>
      <c r="X35" s="536"/>
      <c r="Y35" s="520"/>
    </row>
    <row r="36" customFormat="false" ht="13.5" hidden="false" customHeight="false" outlineLevel="0" collapsed="false">
      <c r="A36" s="520"/>
      <c r="G36" s="536"/>
      <c r="I36" s="537"/>
      <c r="J36" s="537"/>
      <c r="K36" s="537"/>
      <c r="L36" s="537"/>
      <c r="M36" s="537"/>
      <c r="N36" s="537"/>
      <c r="O36" s="537"/>
      <c r="P36" s="537"/>
      <c r="Q36" s="537"/>
      <c r="R36" s="537"/>
      <c r="S36" s="537"/>
      <c r="T36" s="537"/>
      <c r="U36" s="537"/>
      <c r="V36" s="537"/>
      <c r="W36" s="537"/>
      <c r="X36" s="536"/>
      <c r="Y36" s="520"/>
    </row>
    <row r="37" customFormat="false" ht="13.5" hidden="false" customHeight="false" outlineLevel="0" collapsed="false">
      <c r="A37" s="520"/>
      <c r="G37" s="536"/>
      <c r="I37" s="537"/>
      <c r="J37" s="537"/>
      <c r="K37" s="537"/>
      <c r="L37" s="537"/>
      <c r="M37" s="537"/>
      <c r="N37" s="537"/>
      <c r="O37" s="537"/>
      <c r="P37" s="537"/>
      <c r="Q37" s="537"/>
      <c r="R37" s="537"/>
      <c r="S37" s="537"/>
      <c r="T37" s="537"/>
      <c r="U37" s="537"/>
      <c r="V37" s="537"/>
      <c r="W37" s="537"/>
      <c r="X37" s="536"/>
      <c r="Y37" s="520"/>
    </row>
    <row r="38" customFormat="false" ht="13.5" hidden="false" customHeight="false" outlineLevel="0" collapsed="false">
      <c r="A38" s="520"/>
      <c r="G38" s="536"/>
      <c r="I38" s="537"/>
      <c r="J38" s="537"/>
      <c r="K38" s="537"/>
      <c r="L38" s="537"/>
      <c r="M38" s="537"/>
      <c r="N38" s="537"/>
      <c r="O38" s="537"/>
      <c r="P38" s="537"/>
      <c r="Q38" s="537"/>
      <c r="R38" s="537"/>
      <c r="S38" s="537"/>
      <c r="T38" s="537"/>
      <c r="U38" s="537"/>
      <c r="V38" s="537"/>
      <c r="W38" s="537"/>
      <c r="X38" s="536"/>
      <c r="Y38" s="520"/>
    </row>
    <row r="39" customFormat="false" ht="13.5" hidden="false" customHeight="false" outlineLevel="0" collapsed="false">
      <c r="A39" s="520"/>
      <c r="G39" s="536"/>
      <c r="I39" s="537"/>
      <c r="J39" s="537"/>
      <c r="K39" s="537"/>
      <c r="L39" s="537"/>
      <c r="M39" s="537"/>
      <c r="N39" s="537"/>
      <c r="O39" s="537"/>
      <c r="P39" s="537"/>
      <c r="Q39" s="537"/>
      <c r="R39" s="537"/>
      <c r="S39" s="537"/>
      <c r="T39" s="537"/>
      <c r="U39" s="537"/>
      <c r="V39" s="537"/>
      <c r="W39" s="537"/>
      <c r="X39" s="536"/>
      <c r="Y39" s="520"/>
    </row>
    <row r="40" customFormat="false" ht="13.5" hidden="false" customHeight="false" outlineLevel="0" collapsed="false">
      <c r="A40" s="520"/>
      <c r="G40" s="536"/>
      <c r="I40" s="537"/>
      <c r="J40" s="537"/>
      <c r="K40" s="537"/>
      <c r="L40" s="537"/>
      <c r="M40" s="537"/>
      <c r="N40" s="537"/>
      <c r="O40" s="537"/>
      <c r="P40" s="537"/>
      <c r="Q40" s="537"/>
      <c r="R40" s="537"/>
      <c r="S40" s="537"/>
      <c r="T40" s="537"/>
      <c r="U40" s="537"/>
      <c r="V40" s="537"/>
      <c r="W40" s="537"/>
      <c r="X40" s="536"/>
      <c r="Y40" s="520"/>
    </row>
    <row r="41" customFormat="false" ht="14.25" hidden="false" customHeight="false" outlineLevel="0" collapsed="false">
      <c r="A41" s="520"/>
      <c r="G41" s="536"/>
      <c r="I41" s="537"/>
      <c r="J41" s="537"/>
      <c r="K41" s="537"/>
      <c r="L41" s="537"/>
      <c r="M41" s="537"/>
      <c r="N41" s="537"/>
      <c r="O41" s="537"/>
      <c r="P41" s="537"/>
      <c r="Q41" s="537"/>
      <c r="R41" s="537"/>
      <c r="S41" s="537"/>
      <c r="T41" s="537"/>
      <c r="U41" s="537"/>
      <c r="V41" s="537"/>
      <c r="W41" s="537"/>
      <c r="X41" s="536"/>
      <c r="Y41" s="520"/>
    </row>
    <row r="42" customFormat="false" ht="3.75" hidden="false" customHeight="true" outlineLevel="0" collapsed="false">
      <c r="A42" s="533"/>
      <c r="B42" s="534"/>
      <c r="C42" s="534"/>
      <c r="D42" s="534"/>
      <c r="E42" s="534"/>
      <c r="F42" s="534"/>
      <c r="G42" s="535"/>
      <c r="H42" s="534"/>
      <c r="I42" s="534"/>
      <c r="J42" s="534"/>
      <c r="K42" s="534"/>
      <c r="L42" s="534"/>
      <c r="M42" s="534"/>
      <c r="N42" s="534"/>
      <c r="O42" s="534"/>
      <c r="P42" s="534"/>
      <c r="Q42" s="534"/>
      <c r="R42" s="534"/>
      <c r="S42" s="534"/>
      <c r="T42" s="534"/>
      <c r="U42" s="534"/>
      <c r="V42" s="534"/>
      <c r="W42" s="534"/>
      <c r="X42" s="535"/>
      <c r="Y42" s="520"/>
    </row>
    <row r="43" customFormat="false" ht="3.75" hidden="false" customHeight="true" outlineLevel="0" collapsed="false">
      <c r="A43" s="520"/>
      <c r="G43" s="536"/>
      <c r="X43" s="536"/>
      <c r="Y43" s="520"/>
    </row>
    <row r="44" customFormat="false" ht="14.25" hidden="false" customHeight="false" outlineLevel="0" collapsed="false">
      <c r="A44" s="520"/>
      <c r="G44" s="536"/>
      <c r="I44" s="537"/>
      <c r="J44" s="537"/>
      <c r="K44" s="537"/>
      <c r="L44" s="537"/>
      <c r="M44" s="537"/>
      <c r="N44" s="537"/>
      <c r="O44" s="537"/>
      <c r="P44" s="537"/>
      <c r="Q44" s="537"/>
      <c r="R44" s="537"/>
      <c r="S44" s="537"/>
      <c r="T44" s="537"/>
      <c r="U44" s="537"/>
      <c r="V44" s="537"/>
      <c r="W44" s="537"/>
      <c r="X44" s="536"/>
      <c r="Y44" s="520"/>
    </row>
    <row r="45" customFormat="false" ht="13.5" hidden="false" customHeight="false" outlineLevel="0" collapsed="false">
      <c r="A45" s="520"/>
      <c r="G45" s="536"/>
      <c r="I45" s="537"/>
      <c r="J45" s="537"/>
      <c r="K45" s="537"/>
      <c r="L45" s="537"/>
      <c r="M45" s="537"/>
      <c r="N45" s="537"/>
      <c r="O45" s="537"/>
      <c r="P45" s="537"/>
      <c r="Q45" s="537"/>
      <c r="R45" s="537"/>
      <c r="S45" s="537"/>
      <c r="T45" s="537"/>
      <c r="U45" s="537"/>
      <c r="V45" s="537"/>
      <c r="W45" s="537"/>
      <c r="X45" s="536"/>
      <c r="Y45" s="520"/>
    </row>
    <row r="46" customFormat="false" ht="13.5" hidden="false" customHeight="false" outlineLevel="0" collapsed="false">
      <c r="A46" s="520"/>
      <c r="G46" s="536"/>
      <c r="I46" s="537"/>
      <c r="J46" s="537"/>
      <c r="K46" s="537"/>
      <c r="L46" s="537"/>
      <c r="M46" s="537"/>
      <c r="N46" s="537"/>
      <c r="O46" s="537"/>
      <c r="P46" s="537"/>
      <c r="Q46" s="537"/>
      <c r="R46" s="537"/>
      <c r="S46" s="537"/>
      <c r="T46" s="537"/>
      <c r="U46" s="537"/>
      <c r="V46" s="537"/>
      <c r="W46" s="537"/>
      <c r="X46" s="536"/>
      <c r="Y46" s="520"/>
    </row>
    <row r="47" customFormat="false" ht="13.5" hidden="false" customHeight="false" outlineLevel="0" collapsed="false">
      <c r="A47" s="520"/>
      <c r="G47" s="536"/>
      <c r="I47" s="537"/>
      <c r="J47" s="537"/>
      <c r="K47" s="537"/>
      <c r="L47" s="537"/>
      <c r="M47" s="537"/>
      <c r="N47" s="537"/>
      <c r="O47" s="537"/>
      <c r="P47" s="537"/>
      <c r="Q47" s="537"/>
      <c r="R47" s="537"/>
      <c r="S47" s="537"/>
      <c r="T47" s="537"/>
      <c r="U47" s="537"/>
      <c r="V47" s="537"/>
      <c r="W47" s="537"/>
      <c r="X47" s="536"/>
      <c r="Y47" s="520"/>
    </row>
    <row r="48" customFormat="false" ht="13.5" hidden="false" customHeight="false" outlineLevel="0" collapsed="false">
      <c r="A48" s="520"/>
      <c r="G48" s="536"/>
      <c r="I48" s="537"/>
      <c r="J48" s="537"/>
      <c r="K48" s="537"/>
      <c r="L48" s="537"/>
      <c r="M48" s="537"/>
      <c r="N48" s="537"/>
      <c r="O48" s="537"/>
      <c r="P48" s="537"/>
      <c r="Q48" s="537"/>
      <c r="R48" s="537"/>
      <c r="S48" s="537"/>
      <c r="T48" s="537"/>
      <c r="U48" s="537"/>
      <c r="V48" s="537"/>
      <c r="W48" s="537"/>
      <c r="X48" s="536"/>
      <c r="Y48" s="520"/>
    </row>
    <row r="49" customFormat="false" ht="14.25" hidden="false" customHeight="false" outlineLevel="0" collapsed="false">
      <c r="A49" s="520"/>
      <c r="G49" s="536"/>
      <c r="I49" s="537"/>
      <c r="J49" s="537"/>
      <c r="K49" s="537"/>
      <c r="L49" s="537"/>
      <c r="M49" s="537"/>
      <c r="N49" s="537"/>
      <c r="O49" s="537"/>
      <c r="P49" s="537"/>
      <c r="Q49" s="537"/>
      <c r="R49" s="537"/>
      <c r="S49" s="537"/>
      <c r="T49" s="537"/>
      <c r="U49" s="537"/>
      <c r="V49" s="537"/>
      <c r="W49" s="537"/>
      <c r="X49" s="536"/>
      <c r="Y49" s="520"/>
    </row>
    <row r="50" customFormat="false" ht="13.5" hidden="false" customHeight="true" outlineLevel="0" collapsed="false">
      <c r="A50" s="538" t="s">
        <v>380</v>
      </c>
      <c r="B50" s="538"/>
      <c r="C50" s="538"/>
      <c r="D50" s="538"/>
      <c r="E50" s="538"/>
      <c r="F50" s="538"/>
      <c r="G50" s="538"/>
      <c r="I50" s="537"/>
      <c r="J50" s="537"/>
      <c r="K50" s="537"/>
      <c r="L50" s="537"/>
      <c r="M50" s="537"/>
      <c r="N50" s="537"/>
      <c r="O50" s="537"/>
      <c r="P50" s="537"/>
      <c r="Q50" s="537"/>
      <c r="R50" s="537"/>
      <c r="S50" s="537"/>
      <c r="T50" s="537"/>
      <c r="U50" s="537"/>
      <c r="V50" s="537"/>
      <c r="W50" s="537"/>
      <c r="X50" s="536"/>
      <c r="Y50" s="520"/>
    </row>
    <row r="51" customFormat="false" ht="13.5" hidden="false" customHeight="true" outlineLevel="0" collapsed="false">
      <c r="A51" s="538"/>
      <c r="B51" s="538"/>
      <c r="C51" s="538"/>
      <c r="D51" s="538"/>
      <c r="E51" s="538"/>
      <c r="F51" s="538"/>
      <c r="G51" s="538"/>
      <c r="I51" s="537"/>
      <c r="J51" s="537"/>
      <c r="K51" s="537"/>
      <c r="L51" s="537"/>
      <c r="M51" s="537"/>
      <c r="N51" s="537"/>
      <c r="O51" s="537"/>
      <c r="P51" s="537"/>
      <c r="Q51" s="537"/>
      <c r="R51" s="537"/>
      <c r="S51" s="537"/>
      <c r="T51" s="537"/>
      <c r="U51" s="537"/>
      <c r="V51" s="537"/>
      <c r="W51" s="537"/>
      <c r="X51" s="536"/>
      <c r="Y51" s="520"/>
    </row>
    <row r="52" customFormat="false" ht="13.5" hidden="false" customHeight="false" outlineLevel="0" collapsed="false">
      <c r="A52" s="520"/>
      <c r="G52" s="536"/>
      <c r="I52" s="537"/>
      <c r="J52" s="537"/>
      <c r="K52" s="537"/>
      <c r="L52" s="537"/>
      <c r="M52" s="537"/>
      <c r="N52" s="537"/>
      <c r="O52" s="537"/>
      <c r="P52" s="537"/>
      <c r="Q52" s="537"/>
      <c r="R52" s="537"/>
      <c r="S52" s="537"/>
      <c r="T52" s="537"/>
      <c r="U52" s="537"/>
      <c r="V52" s="537"/>
      <c r="W52" s="537"/>
      <c r="X52" s="536"/>
      <c r="Y52" s="520"/>
    </row>
    <row r="53" customFormat="false" ht="13.5" hidden="false" customHeight="false" outlineLevel="0" collapsed="false">
      <c r="A53" s="520"/>
      <c r="G53" s="536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6"/>
      <c r="Y53" s="520"/>
    </row>
    <row r="54" customFormat="false" ht="13.5" hidden="false" customHeight="false" outlineLevel="0" collapsed="false">
      <c r="A54" s="520"/>
      <c r="G54" s="536"/>
      <c r="I54" s="537"/>
      <c r="J54" s="537"/>
      <c r="K54" s="537"/>
      <c r="L54" s="537"/>
      <c r="M54" s="537"/>
      <c r="N54" s="537"/>
      <c r="O54" s="537"/>
      <c r="P54" s="537"/>
      <c r="Q54" s="537"/>
      <c r="R54" s="537"/>
      <c r="S54" s="537"/>
      <c r="T54" s="537"/>
      <c r="U54" s="537"/>
      <c r="V54" s="537"/>
      <c r="W54" s="537"/>
      <c r="X54" s="536"/>
      <c r="Y54" s="520"/>
    </row>
    <row r="55" customFormat="false" ht="13.5" hidden="false" customHeight="false" outlineLevel="0" collapsed="false">
      <c r="A55" s="520"/>
      <c r="G55" s="536"/>
      <c r="I55" s="537"/>
      <c r="J55" s="537"/>
      <c r="K55" s="537"/>
      <c r="L55" s="537"/>
      <c r="M55" s="537"/>
      <c r="N55" s="537"/>
      <c r="O55" s="537"/>
      <c r="P55" s="537"/>
      <c r="Q55" s="537"/>
      <c r="R55" s="537"/>
      <c r="S55" s="537"/>
      <c r="T55" s="537"/>
      <c r="U55" s="537"/>
      <c r="V55" s="537"/>
      <c r="W55" s="537"/>
      <c r="X55" s="536"/>
      <c r="Y55" s="520"/>
    </row>
    <row r="56" customFormat="false" ht="13.5" hidden="false" customHeight="false" outlineLevel="0" collapsed="false">
      <c r="A56" s="520"/>
      <c r="G56" s="536"/>
      <c r="I56" s="537"/>
      <c r="J56" s="537"/>
      <c r="K56" s="537"/>
      <c r="L56" s="537"/>
      <c r="M56" s="537"/>
      <c r="N56" s="537"/>
      <c r="O56" s="537"/>
      <c r="P56" s="537"/>
      <c r="Q56" s="537"/>
      <c r="R56" s="537"/>
      <c r="S56" s="537"/>
      <c r="T56" s="537"/>
      <c r="U56" s="537"/>
      <c r="V56" s="537"/>
      <c r="W56" s="537"/>
      <c r="X56" s="536"/>
      <c r="Y56" s="520"/>
    </row>
    <row r="57" customFormat="false" ht="13.5" hidden="false" customHeight="false" outlineLevel="0" collapsed="false">
      <c r="A57" s="520"/>
      <c r="G57" s="536"/>
      <c r="I57" s="537"/>
      <c r="J57" s="537"/>
      <c r="K57" s="537"/>
      <c r="L57" s="537"/>
      <c r="M57" s="537"/>
      <c r="N57" s="537"/>
      <c r="O57" s="537"/>
      <c r="P57" s="537"/>
      <c r="Q57" s="537"/>
      <c r="R57" s="537"/>
      <c r="S57" s="537"/>
      <c r="T57" s="537"/>
      <c r="U57" s="537"/>
      <c r="V57" s="537"/>
      <c r="W57" s="537"/>
      <c r="X57" s="536"/>
      <c r="Y57" s="520"/>
    </row>
    <row r="58" customFormat="false" ht="13.5" hidden="false" customHeight="false" outlineLevel="0" collapsed="false">
      <c r="A58" s="520"/>
      <c r="G58" s="536"/>
      <c r="I58" s="537"/>
      <c r="J58" s="537"/>
      <c r="K58" s="537"/>
      <c r="L58" s="537"/>
      <c r="M58" s="537"/>
      <c r="N58" s="537"/>
      <c r="O58" s="537"/>
      <c r="P58" s="537"/>
      <c r="Q58" s="537"/>
      <c r="R58" s="537"/>
      <c r="S58" s="537"/>
      <c r="T58" s="537"/>
      <c r="U58" s="537"/>
      <c r="V58" s="537"/>
      <c r="W58" s="537"/>
      <c r="X58" s="536"/>
      <c r="Y58" s="520"/>
    </row>
    <row r="59" customFormat="false" ht="13.5" hidden="false" customHeight="false" outlineLevel="0" collapsed="false">
      <c r="A59" s="520"/>
      <c r="G59" s="536"/>
      <c r="I59" s="537"/>
      <c r="J59" s="537"/>
      <c r="K59" s="537"/>
      <c r="L59" s="537"/>
      <c r="M59" s="537"/>
      <c r="N59" s="537"/>
      <c r="O59" s="537"/>
      <c r="P59" s="537"/>
      <c r="Q59" s="537"/>
      <c r="R59" s="537"/>
      <c r="S59" s="537"/>
      <c r="T59" s="537"/>
      <c r="U59" s="537"/>
      <c r="V59" s="537"/>
      <c r="W59" s="537"/>
      <c r="X59" s="536"/>
      <c r="Y59" s="520"/>
    </row>
    <row r="60" customFormat="false" ht="14.25" hidden="false" customHeight="false" outlineLevel="0" collapsed="false">
      <c r="A60" s="520"/>
      <c r="G60" s="536"/>
      <c r="I60" s="537"/>
      <c r="J60" s="537"/>
      <c r="K60" s="537"/>
      <c r="L60" s="537"/>
      <c r="M60" s="537"/>
      <c r="N60" s="537"/>
      <c r="O60" s="537"/>
      <c r="P60" s="537"/>
      <c r="Q60" s="537"/>
      <c r="R60" s="537"/>
      <c r="S60" s="537"/>
      <c r="T60" s="537"/>
      <c r="U60" s="537"/>
      <c r="V60" s="537"/>
      <c r="W60" s="537"/>
      <c r="X60" s="536"/>
      <c r="Y60" s="520"/>
    </row>
    <row r="61" customFormat="false" ht="3.75" hidden="false" customHeight="true" outlineLevel="0" collapsed="false">
      <c r="A61" s="533"/>
      <c r="B61" s="534"/>
      <c r="C61" s="534"/>
      <c r="D61" s="534"/>
      <c r="E61" s="534"/>
      <c r="F61" s="534"/>
      <c r="G61" s="535"/>
      <c r="H61" s="534"/>
      <c r="I61" s="534"/>
      <c r="J61" s="534"/>
      <c r="K61" s="534"/>
      <c r="L61" s="534"/>
      <c r="M61" s="534"/>
      <c r="N61" s="534"/>
      <c r="O61" s="534"/>
      <c r="P61" s="534"/>
      <c r="Q61" s="534"/>
      <c r="R61" s="534"/>
      <c r="S61" s="534"/>
      <c r="T61" s="534"/>
      <c r="U61" s="534"/>
      <c r="V61" s="534"/>
      <c r="W61" s="534"/>
      <c r="X61" s="535"/>
      <c r="Y61" s="520"/>
    </row>
    <row r="68" customFormat="false" ht="13.5" hidden="false" customHeight="true" outlineLevel="0" collapsed="false">
      <c r="J68" s="191"/>
      <c r="K68" s="191"/>
      <c r="L68" s="191"/>
      <c r="M68" s="191"/>
      <c r="N68" s="191"/>
      <c r="O68" s="191"/>
      <c r="P68" s="191"/>
      <c r="Q68" s="191"/>
      <c r="R68" s="191"/>
    </row>
    <row r="69" customFormat="false" ht="13.5" hidden="false" customHeight="true" outlineLevel="0" collapsed="false">
      <c r="J69" s="191"/>
      <c r="K69" s="191"/>
      <c r="L69" s="191"/>
      <c r="M69" s="191"/>
      <c r="N69" s="191"/>
      <c r="O69" s="191"/>
      <c r="P69" s="191"/>
      <c r="Q69" s="191"/>
      <c r="R69" s="191"/>
    </row>
  </sheetData>
  <mergeCells count="15">
    <mergeCell ref="A3:X3"/>
    <mergeCell ref="AC3:AI8"/>
    <mergeCell ref="A4:C4"/>
    <mergeCell ref="D4:X4"/>
    <mergeCell ref="A5:G9"/>
    <mergeCell ref="I6:W22"/>
    <mergeCell ref="A10:G11"/>
    <mergeCell ref="A12:G13"/>
    <mergeCell ref="A14:G15"/>
    <mergeCell ref="A16:G17"/>
    <mergeCell ref="A19:G20"/>
    <mergeCell ref="I25:W41"/>
    <mergeCell ref="A32:G33"/>
    <mergeCell ref="I44:W60"/>
    <mergeCell ref="A50:G51"/>
  </mergeCells>
  <printOptions headings="false" gridLines="false" gridLinesSet="true" horizontalCentered="false" verticalCentered="false"/>
  <pageMargins left="0.472222222222222" right="0.433333333333333" top="0.236111111111111" bottom="0" header="0.120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FF"/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L21" activeCellId="0" sqref="L21:Q23"/>
    </sheetView>
  </sheetViews>
  <sheetFormatPr defaultColWidth="8.7100" defaultRowHeight="13.5" zeroHeight="false" outlineLevelRow="0" outlineLevelCol="0"/>
  <cols>
    <col min="1" max="1" width="4.7773" customWidth="1"/>
    <col min="2" max="2" width="4.7773" customWidth="1"/>
    <col min="3" max="3" width="3.7773" customWidth="1"/>
    <col min="4" max="4" width="3.7773" customWidth="1"/>
    <col min="5" max="5" width="3.7773" customWidth="1"/>
    <col min="6" max="6" width="3.7773" customWidth="1"/>
    <col min="7" max="7" width="3.7773" customWidth="1"/>
    <col min="8" max="8" width="3.7773" customWidth="1"/>
    <col min="9" max="9" width="3.7773" customWidth="1"/>
    <col min="10" max="10" width="3.7773" customWidth="1"/>
    <col min="11" max="11" width="3.7773" customWidth="1"/>
    <col min="12" max="12" width="3.7773" customWidth="1"/>
    <col min="13" max="13" width="3.7773" customWidth="1"/>
    <col min="14" max="14" width="3.7773" customWidth="1"/>
    <col min="15" max="15" width="3.7773" customWidth="1"/>
    <col min="16" max="16" width="3.7773" customWidth="1"/>
    <col min="17" max="17" width="3.7773" customWidth="1"/>
    <col min="18" max="18" width="3.7773" customWidth="1"/>
    <col min="19" max="19" width="3.7773" customWidth="1"/>
    <col min="20" max="20" width="3.7773" customWidth="1"/>
    <col min="21" max="21" width="3.7773" customWidth="1"/>
    <col min="22" max="22" width="3.7773" customWidth="1"/>
    <col min="23" max="23" width="8.8867" customWidth="1"/>
    <col min="24" max="24" width="8.8867" customWidth="1"/>
    <col min="25" max="25" width="8.8867" customWidth="1"/>
    <col min="26" max="26" width="8.8867" customWidth="1"/>
    <col min="27" max="27" width="8.8867" customWidth="1"/>
    <col min="28" max="28" width="8.8867" customWidth="1"/>
    <col min="29" max="29" width="8.8867" customWidth="1"/>
    <col min="30" max="30" width="8.8867" customWidth="1"/>
    <col min="31" max="31" width="8.8867" customWidth="1"/>
    <col min="32" max="32" width="8.8867" customWidth="1"/>
    <col min="33" max="33" width="8.8867" customWidth="1"/>
    <col min="34" max="34" width="8.8867" customWidth="1"/>
    <col min="35" max="35" width="8.8867" customWidth="1"/>
    <col min="36" max="36" width="8.8867" customWidth="1"/>
    <col min="37" max="37" width="8.8867" customWidth="1"/>
    <col min="38" max="38" width="8.8867" customWidth="1"/>
    <col min="39" max="39" width="8.8867" customWidth="1"/>
    <col min="40" max="40" width="8.8867" customWidth="1"/>
    <col min="41" max="41" width="8.8867" customWidth="1"/>
    <col min="42" max="42" width="8.8867" customWidth="1"/>
    <col min="43" max="43" width="8.8867" customWidth="1"/>
    <col min="44" max="44" width="8.8867" customWidth="1"/>
    <col min="45" max="45" width="8.8867" customWidth="1"/>
    <col min="46" max="46" width="8.8867" customWidth="1"/>
    <col min="47" max="47" width="8.8867" customWidth="1"/>
    <col min="48" max="48" width="8.8867" customWidth="1"/>
    <col min="49" max="49" width="8.8867" customWidth="1"/>
    <col min="50" max="50" width="8.8867" customWidth="1"/>
    <col min="51" max="51" width="8.8867" customWidth="1"/>
    <col min="52" max="52" width="8.8867" customWidth="1"/>
    <col min="53" max="53" width="8.8867" customWidth="1"/>
    <col min="54" max="54" width="8.8867" customWidth="1"/>
    <col min="55" max="55" width="8.8867" customWidth="1"/>
    <col min="56" max="56" width="8.8867" customWidth="1"/>
    <col min="57" max="57" width="8.8867" customWidth="1"/>
    <col min="58" max="58" width="8.8867" customWidth="1"/>
    <col min="59" max="59" width="8.8867" customWidth="1"/>
    <col min="60" max="60" width="8.8867" customWidth="1"/>
    <col min="61" max="61" width="8.8867" customWidth="1"/>
    <col min="62" max="62" width="8.8867" customWidth="1"/>
    <col min="63" max="63" width="8.8867" customWidth="1"/>
    <col min="64" max="64" width="8.8867" customWidth="1"/>
    <col min="65" max="65" width="8.8867" customWidth="1"/>
    <col min="66" max="66" width="8.8867" customWidth="1"/>
    <col min="67" max="67" width="8.8867" customWidth="1"/>
    <col min="68" max="68" width="8.8867" customWidth="1"/>
    <col min="69" max="69" width="8.8867" customWidth="1"/>
    <col min="70" max="70" width="8.8867" customWidth="1"/>
    <col min="71" max="71" width="8.8867" customWidth="1"/>
    <col min="72" max="72" width="8.8867" customWidth="1"/>
    <col min="73" max="73" width="8.8867" customWidth="1"/>
    <col min="74" max="74" width="8.8867" customWidth="1"/>
    <col min="75" max="75" width="8.8867" customWidth="1"/>
    <col min="76" max="76" width="8.8867" customWidth="1"/>
    <col min="77" max="77" width="8.8867" customWidth="1"/>
    <col min="78" max="78" width="8.8867" customWidth="1"/>
    <col min="79" max="79" width="8.8867" customWidth="1"/>
    <col min="80" max="80" width="8.8867" customWidth="1"/>
    <col min="81" max="81" width="8.8867" customWidth="1"/>
    <col min="82" max="82" width="8.8867" customWidth="1"/>
    <col min="83" max="83" width="8.8867" customWidth="1"/>
    <col min="84" max="84" width="8.8867" customWidth="1"/>
    <col min="85" max="85" width="8.8867" customWidth="1"/>
    <col min="86" max="86" width="8.8867" customWidth="1"/>
    <col min="87" max="87" width="8.8867" customWidth="1"/>
    <col min="88" max="88" width="8.8867" customWidth="1"/>
    <col min="89" max="89" width="8.8867" customWidth="1"/>
    <col min="90" max="90" width="8.8867" customWidth="1"/>
    <col min="91" max="91" width="8.8867" customWidth="1"/>
    <col min="92" max="92" width="8.8867" customWidth="1"/>
    <col min="93" max="93" width="8.8867" customWidth="1"/>
    <col min="94" max="94" width="8.8867" customWidth="1"/>
    <col min="95" max="95" width="8.8867" customWidth="1"/>
    <col min="96" max="96" width="8.8867" customWidth="1"/>
    <col min="97" max="97" width="8.8867" customWidth="1"/>
    <col min="98" max="98" width="8.8867" customWidth="1"/>
    <col min="99" max="99" width="8.8867" customWidth="1"/>
    <col min="100" max="100" width="8.8867" customWidth="1"/>
    <col min="101" max="101" width="8.8867" customWidth="1"/>
    <col min="102" max="102" width="8.8867" customWidth="1"/>
    <col min="103" max="103" width="8.8867" customWidth="1"/>
    <col min="104" max="104" width="8.8867" customWidth="1"/>
    <col min="105" max="105" width="8.8867" customWidth="1"/>
    <col min="106" max="106" width="8.8867" customWidth="1"/>
    <col min="107" max="107" width="8.8867" customWidth="1"/>
    <col min="108" max="108" width="8.8867" customWidth="1"/>
    <col min="109" max="109" width="8.8867" customWidth="1"/>
    <col min="110" max="110" width="8.8867" customWidth="1"/>
    <col min="111" max="111" width="8.8867" customWidth="1"/>
    <col min="112" max="112" width="8.8867" customWidth="1"/>
    <col min="113" max="113" width="8.8867" customWidth="1"/>
    <col min="114" max="114" width="8.8867" customWidth="1"/>
    <col min="115" max="115" width="8.8867" customWidth="1"/>
    <col min="116" max="116" width="8.8867" customWidth="1"/>
    <col min="117" max="117" width="8.8867" customWidth="1"/>
    <col min="118" max="118" width="8.8867" customWidth="1"/>
    <col min="119" max="119" width="8.8867" customWidth="1"/>
    <col min="120" max="120" width="8.8867" customWidth="1"/>
    <col min="121" max="121" width="8.8867" customWidth="1"/>
    <col min="122" max="122" width="8.8867" customWidth="1"/>
    <col min="123" max="123" width="8.8867" customWidth="1"/>
    <col min="124" max="124" width="8.8867" customWidth="1"/>
    <col min="125" max="125" width="8.8867" customWidth="1"/>
    <col min="126" max="126" width="8.8867" customWidth="1"/>
    <col min="127" max="127" width="8.8867" customWidth="1"/>
    <col min="128" max="128" width="8.8867" customWidth="1"/>
    <col min="129" max="129" width="8.8867" customWidth="1"/>
    <col min="130" max="130" width="8.8867" customWidth="1"/>
    <col min="131" max="131" width="8.8867" customWidth="1"/>
    <col min="132" max="132" width="8.8867" customWidth="1"/>
    <col min="133" max="133" width="8.8867" customWidth="1"/>
    <col min="134" max="134" width="8.8867" customWidth="1"/>
    <col min="135" max="135" width="8.8867" customWidth="1"/>
    <col min="136" max="136" width="8.8867" customWidth="1"/>
    <col min="137" max="137" width="8.8867" customWidth="1"/>
    <col min="138" max="138" width="8.8867" customWidth="1"/>
    <col min="139" max="139" width="8.8867" customWidth="1"/>
    <col min="140" max="140" width="8.8867" customWidth="1"/>
    <col min="141" max="141" width="8.8867" customWidth="1"/>
    <col min="142" max="142" width="8.8867" customWidth="1"/>
    <col min="143" max="143" width="8.8867" customWidth="1"/>
    <col min="144" max="144" width="8.8867" customWidth="1"/>
    <col min="145" max="145" width="8.8867" customWidth="1"/>
    <col min="146" max="146" width="8.8867" customWidth="1"/>
    <col min="147" max="147" width="8.8867" customWidth="1"/>
    <col min="148" max="148" width="8.8867" customWidth="1"/>
    <col min="149" max="149" width="8.8867" customWidth="1"/>
    <col min="150" max="150" width="8.8867" customWidth="1"/>
    <col min="151" max="151" width="8.8867" customWidth="1"/>
    <col min="152" max="152" width="8.8867" customWidth="1"/>
    <col min="153" max="153" width="8.8867" customWidth="1"/>
    <col min="154" max="154" width="8.8867" customWidth="1"/>
    <col min="155" max="155" width="8.8867" customWidth="1"/>
    <col min="156" max="156" width="8.8867" customWidth="1"/>
    <col min="157" max="157" width="8.8867" customWidth="1"/>
    <col min="158" max="158" width="8.8867" customWidth="1"/>
    <col min="159" max="159" width="8.8867" customWidth="1"/>
    <col min="160" max="160" width="8.8867" customWidth="1"/>
    <col min="161" max="161" width="8.8867" customWidth="1"/>
    <col min="162" max="162" width="8.8867" customWidth="1"/>
    <col min="163" max="163" width="8.8867" customWidth="1"/>
    <col min="164" max="164" width="8.8867" customWidth="1"/>
    <col min="165" max="165" width="8.8867" customWidth="1"/>
    <col min="166" max="166" width="8.8867" customWidth="1"/>
    <col min="167" max="167" width="8.8867" customWidth="1"/>
    <col min="168" max="168" width="8.8867" customWidth="1"/>
    <col min="169" max="169" width="8.8867" customWidth="1"/>
    <col min="170" max="170" width="8.8867" customWidth="1"/>
    <col min="171" max="171" width="8.8867" customWidth="1"/>
    <col min="172" max="172" width="8.8867" customWidth="1"/>
    <col min="173" max="173" width="8.8867" customWidth="1"/>
    <col min="174" max="174" width="8.8867" customWidth="1"/>
    <col min="175" max="175" width="8.8867" customWidth="1"/>
    <col min="176" max="176" width="8.8867" customWidth="1"/>
    <col min="177" max="177" width="8.8867" customWidth="1"/>
    <col min="178" max="178" width="8.8867" customWidth="1"/>
    <col min="179" max="179" width="8.8867" customWidth="1"/>
    <col min="180" max="180" width="8.8867" customWidth="1"/>
    <col min="181" max="181" width="8.8867" customWidth="1"/>
    <col min="182" max="182" width="8.8867" customWidth="1"/>
    <col min="183" max="183" width="8.8867" customWidth="1"/>
    <col min="184" max="184" width="8.8867" customWidth="1"/>
    <col min="185" max="185" width="8.8867" customWidth="1"/>
    <col min="186" max="186" width="8.8867" customWidth="1"/>
    <col min="187" max="187" width="8.8867" customWidth="1"/>
    <col min="188" max="188" width="8.8867" customWidth="1"/>
    <col min="189" max="189" width="8.8867" customWidth="1"/>
    <col min="190" max="190" width="8.8867" customWidth="1"/>
    <col min="191" max="191" width="8.8867" customWidth="1"/>
    <col min="192" max="192" width="8.8867" customWidth="1"/>
    <col min="193" max="193" width="8.8867" customWidth="1"/>
    <col min="194" max="194" width="8.8867" customWidth="1"/>
    <col min="195" max="195" width="8.8867" customWidth="1"/>
    <col min="196" max="196" width="8.8867" customWidth="1"/>
    <col min="197" max="197" width="8.8867" customWidth="1"/>
    <col min="198" max="198" width="8.8867" customWidth="1"/>
    <col min="199" max="199" width="8.8867" customWidth="1"/>
    <col min="200" max="200" width="8.8867" customWidth="1"/>
    <col min="201" max="201" width="8.8867" customWidth="1"/>
    <col min="202" max="202" width="8.8867" customWidth="1"/>
    <col min="203" max="203" width="8.8867" customWidth="1"/>
    <col min="204" max="204" width="8.8867" customWidth="1"/>
    <col min="205" max="205" width="8.8867" customWidth="1"/>
    <col min="206" max="206" width="8.8867" customWidth="1"/>
    <col min="207" max="207" width="8.8867" customWidth="1"/>
    <col min="208" max="208" width="8.8867" customWidth="1"/>
    <col min="209" max="209" width="8.8867" customWidth="1"/>
    <col min="210" max="210" width="8.8867" customWidth="1"/>
    <col min="211" max="211" width="8.8867" customWidth="1"/>
    <col min="212" max="212" width="8.8867" customWidth="1"/>
    <col min="213" max="213" width="8.8867" customWidth="1"/>
    <col min="214" max="214" width="8.8867" customWidth="1"/>
    <col min="215" max="215" width="8.8867" customWidth="1"/>
    <col min="216" max="216" width="8.8867" customWidth="1"/>
    <col min="217" max="217" width="8.8867" customWidth="1"/>
    <col min="218" max="218" width="8.8867" customWidth="1"/>
    <col min="219" max="219" width="8.8867" customWidth="1"/>
    <col min="220" max="220" width="8.8867" customWidth="1"/>
    <col min="221" max="221" width="8.8867" customWidth="1"/>
    <col min="222" max="222" width="8.8867" customWidth="1"/>
    <col min="223" max="223" width="8.8867" customWidth="1"/>
    <col min="224" max="224" width="8.8867" customWidth="1"/>
    <col min="225" max="225" width="8.8867" customWidth="1"/>
    <col min="226" max="226" width="8.8867" customWidth="1"/>
    <col min="227" max="227" width="8.8867" customWidth="1"/>
    <col min="228" max="228" width="8.8867" customWidth="1"/>
    <col min="229" max="229" width="8.8867" customWidth="1"/>
    <col min="230" max="230" width="8.8867" customWidth="1"/>
    <col min="231" max="231" width="8.8867" customWidth="1"/>
    <col min="232" max="232" width="8.8867" customWidth="1"/>
    <col min="233" max="233" width="8.8867" customWidth="1"/>
    <col min="234" max="234" width="8.8867" customWidth="1"/>
    <col min="235" max="235" width="8.8867" customWidth="1"/>
    <col min="236" max="236" width="8.8867" customWidth="1"/>
    <col min="237" max="237" width="8.8867" customWidth="1"/>
    <col min="238" max="238" width="8.8867" customWidth="1"/>
    <col min="239" max="239" width="8.8867" customWidth="1"/>
    <col min="240" max="240" width="8.8867" customWidth="1"/>
    <col min="241" max="241" width="8.8867" customWidth="1"/>
    <col min="242" max="242" width="8.8867" customWidth="1"/>
    <col min="243" max="243" width="8.8867" customWidth="1"/>
    <col min="244" max="244" width="8.8867" customWidth="1"/>
    <col min="245" max="245" width="8.8867" customWidth="1"/>
    <col min="246" max="246" width="8.8867" customWidth="1"/>
    <col min="247" max="247" width="8.8867" customWidth="1"/>
    <col min="248" max="248" width="8.8867" customWidth="1"/>
    <col min="249" max="249" width="8.8867" customWidth="1"/>
    <col min="250" max="250" width="8.8867" customWidth="1"/>
    <col min="251" max="251" width="8.8867" customWidth="1"/>
    <col min="252" max="252" width="8.8867" customWidth="1"/>
    <col min="253" max="253" width="8.8867" customWidth="1"/>
    <col min="254" max="254" width="8.8867" customWidth="1"/>
    <col min="255" max="255" width="8.8867" customWidth="1"/>
    <col min="256" max="256" width="8.8867" customWidth="1"/>
  </cols>
  <sheetData>
    <row r="1" customFormat="false" ht="20.1" hidden="false" customHeight="true" outlineLevel="0" collapsed="false">
      <c r="A1" s="539" t="s">
        <v>381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539"/>
      <c r="O1" s="539"/>
      <c r="P1" s="539"/>
      <c r="Q1" s="539"/>
      <c r="R1" s="539"/>
      <c r="S1" s="539"/>
      <c r="T1" s="539"/>
      <c r="U1" s="539"/>
      <c r="V1" s="539"/>
    </row>
    <row r="2" customFormat="false" ht="20.1" hidden="false" customHeight="true" outlineLevel="0" collapsed="false">
      <c r="A2" s="540" t="s">
        <v>382</v>
      </c>
      <c r="B2" s="540"/>
      <c r="C2" s="540"/>
      <c r="D2" s="540"/>
      <c r="E2" s="540"/>
      <c r="F2" s="540"/>
      <c r="G2" s="540"/>
      <c r="H2" s="540"/>
      <c r="I2" s="540"/>
      <c r="J2" s="540"/>
      <c r="K2" s="540"/>
      <c r="L2" s="540"/>
      <c r="M2" s="540"/>
      <c r="N2" s="540"/>
      <c r="O2" s="540"/>
      <c r="P2" s="540"/>
      <c r="Q2" s="540"/>
      <c r="R2" s="540"/>
      <c r="S2" s="540"/>
      <c r="T2" s="540"/>
      <c r="U2" s="540"/>
      <c r="V2" s="540"/>
    </row>
    <row r="3" customFormat="false" ht="20.1" hidden="false" customHeight="true" outlineLevel="0" collapsed="false">
      <c r="A3" s="541" t="s">
        <v>383</v>
      </c>
      <c r="B3" s="541"/>
      <c r="C3" s="541"/>
      <c r="D3" s="541"/>
      <c r="E3" s="541"/>
      <c r="F3" s="541"/>
      <c r="G3" s="541"/>
      <c r="H3" s="541"/>
      <c r="I3" s="541"/>
      <c r="J3" s="541"/>
      <c r="K3" s="541"/>
      <c r="L3" s="541"/>
      <c r="M3" s="541"/>
      <c r="N3" s="541"/>
      <c r="O3" s="541"/>
      <c r="P3" s="541"/>
      <c r="Q3" s="541"/>
      <c r="R3" s="541"/>
      <c r="S3" s="541"/>
      <c r="T3" s="541"/>
      <c r="U3" s="541"/>
      <c r="V3" s="541"/>
    </row>
    <row r="4" customFormat="false" ht="31.5" hidden="false" customHeight="true" outlineLevel="0" collapsed="false">
      <c r="A4" s="542" t="s">
        <v>384</v>
      </c>
      <c r="B4" s="542"/>
      <c r="C4" s="542"/>
      <c r="D4" s="542"/>
      <c r="E4" s="543" t="s">
        <v>385</v>
      </c>
      <c r="F4" s="543"/>
      <c r="G4" s="543"/>
      <c r="H4" s="543"/>
      <c r="I4" s="543"/>
      <c r="J4" s="543"/>
      <c r="K4" s="544" t="s">
        <v>386</v>
      </c>
      <c r="L4" s="544"/>
      <c r="M4" s="544"/>
      <c r="N4" s="544"/>
      <c r="O4" s="544"/>
      <c r="P4" s="544"/>
      <c r="Q4" s="544"/>
      <c r="R4" s="544"/>
      <c r="S4" s="543" t="s">
        <v>387</v>
      </c>
      <c r="T4" s="543"/>
      <c r="U4" s="543"/>
      <c r="V4" s="543"/>
    </row>
    <row r="5" customFormat="false" ht="9.95" hidden="false" customHeight="true" outlineLevel="0" collapsed="false">
      <c r="A5" s="545" t="s">
        <v>388</v>
      </c>
      <c r="B5" s="545"/>
      <c r="C5" s="545"/>
      <c r="D5" s="545"/>
      <c r="E5" s="545"/>
      <c r="F5" s="545"/>
      <c r="G5" s="545"/>
      <c r="H5" s="545"/>
      <c r="I5" s="545"/>
      <c r="J5" s="545"/>
      <c r="K5" s="545"/>
      <c r="L5" s="545"/>
      <c r="M5" s="545"/>
      <c r="N5" s="545"/>
      <c r="O5" s="545"/>
      <c r="P5" s="545"/>
      <c r="Q5" s="545"/>
      <c r="R5" s="545"/>
      <c r="S5" s="545"/>
      <c r="T5" s="545"/>
      <c r="U5" s="545"/>
      <c r="V5" s="545"/>
    </row>
    <row r="6" customFormat="false" ht="17.1" hidden="false" customHeight="true" outlineLevel="0" collapsed="false">
      <c r="A6" s="546" t="s">
        <v>389</v>
      </c>
      <c r="B6" s="546"/>
      <c r="C6" s="547" t="s">
        <v>87</v>
      </c>
      <c r="D6" s="548" t="n">
        <f aca="false">기록지!B24</f>
        <v>0</v>
      </c>
      <c r="E6" s="548"/>
      <c r="F6" s="548"/>
      <c r="G6" s="548"/>
      <c r="H6" s="548"/>
      <c r="I6" s="548"/>
      <c r="J6" s="548"/>
      <c r="K6" s="548"/>
      <c r="L6" s="548"/>
      <c r="M6" s="548"/>
      <c r="N6" s="549" t="s">
        <v>30</v>
      </c>
      <c r="O6" s="549"/>
      <c r="P6" s="549"/>
      <c r="Q6" s="549"/>
      <c r="R6" s="549"/>
      <c r="S6" s="549"/>
      <c r="T6" s="549"/>
      <c r="U6" s="549"/>
      <c r="V6" s="549"/>
    </row>
    <row r="7" customFormat="false" ht="17.1" hidden="false" customHeight="true" outlineLevel="0" collapsed="false">
      <c r="A7" s="546"/>
      <c r="B7" s="546"/>
      <c r="C7" s="550"/>
      <c r="D7" s="551"/>
      <c r="E7" s="551"/>
      <c r="F7" s="551"/>
      <c r="G7" s="551"/>
      <c r="H7" s="551"/>
      <c r="I7" s="551"/>
      <c r="J7" s="551"/>
      <c r="K7" s="551"/>
      <c r="L7" s="551"/>
      <c r="M7" s="552"/>
      <c r="N7" s="553" t="n">
        <f aca="false">기록지!B28</f>
        <v>0</v>
      </c>
      <c r="O7" s="553"/>
      <c r="P7" s="553"/>
      <c r="Q7" s="553"/>
      <c r="R7" s="553"/>
      <c r="S7" s="553"/>
      <c r="T7" s="553"/>
      <c r="U7" s="553"/>
      <c r="V7" s="553"/>
    </row>
    <row r="8" customFormat="false" ht="17.1" hidden="false" customHeight="true" outlineLevel="0" collapsed="false">
      <c r="A8" s="546"/>
      <c r="B8" s="546"/>
      <c r="C8" s="554" t="s">
        <v>390</v>
      </c>
      <c r="D8" s="554"/>
      <c r="E8" s="554"/>
      <c r="F8" s="554"/>
      <c r="G8" s="554"/>
      <c r="H8" s="554"/>
      <c r="I8" s="554"/>
      <c r="J8" s="554"/>
      <c r="K8" s="554"/>
      <c r="L8" s="554"/>
      <c r="M8" s="554"/>
      <c r="N8" s="555" t="s">
        <v>28</v>
      </c>
      <c r="O8" s="555"/>
      <c r="P8" s="555"/>
      <c r="Q8" s="555"/>
      <c r="R8" s="555"/>
      <c r="S8" s="555"/>
      <c r="T8" s="555"/>
      <c r="U8" s="555"/>
      <c r="V8" s="555"/>
    </row>
    <row r="9" customFormat="false" ht="17.1" hidden="false" customHeight="true" outlineLevel="0" collapsed="false">
      <c r="A9" s="546"/>
      <c r="B9" s="546"/>
      <c r="C9" s="556" t="n">
        <f aca="false">기록지!B27</f>
        <v>0</v>
      </c>
      <c r="D9" s="556"/>
      <c r="E9" s="556"/>
      <c r="F9" s="556"/>
      <c r="G9" s="556"/>
      <c r="H9" s="556"/>
      <c r="I9" s="556"/>
      <c r="J9" s="556"/>
      <c r="K9" s="556"/>
      <c r="L9" s="556"/>
      <c r="M9" s="556"/>
      <c r="N9" s="557" t="n">
        <f aca="false">기록지!B26</f>
        <v>0</v>
      </c>
      <c r="O9" s="557"/>
      <c r="P9" s="557"/>
      <c r="Q9" s="557"/>
      <c r="R9" s="557"/>
      <c r="S9" s="557"/>
      <c r="T9" s="557"/>
      <c r="U9" s="557"/>
      <c r="V9" s="557"/>
    </row>
    <row r="10" customFormat="false" ht="17.1" hidden="false" customHeight="true" outlineLevel="0" collapsed="false">
      <c r="A10" s="546"/>
      <c r="B10" s="546"/>
      <c r="C10" s="555" t="s">
        <v>86</v>
      </c>
      <c r="D10" s="555"/>
      <c r="E10" s="555"/>
      <c r="F10" s="555"/>
      <c r="G10" s="555"/>
      <c r="H10" s="555"/>
      <c r="I10" s="555"/>
      <c r="J10" s="555"/>
      <c r="K10" s="555"/>
      <c r="L10" s="555"/>
      <c r="M10" s="555"/>
      <c r="N10" s="555"/>
      <c r="O10" s="555"/>
      <c r="P10" s="555"/>
      <c r="Q10" s="555"/>
      <c r="R10" s="555"/>
      <c r="S10" s="555"/>
      <c r="T10" s="555"/>
      <c r="U10" s="555"/>
      <c r="V10" s="555"/>
    </row>
    <row r="11" customFormat="false" ht="17.1" hidden="false" customHeight="true" outlineLevel="0" collapsed="false">
      <c r="A11" s="546"/>
      <c r="B11" s="546"/>
      <c r="C11" s="558" t="n">
        <f aca="false">기록지!B25</f>
        <v>0</v>
      </c>
      <c r="D11" s="558"/>
      <c r="E11" s="558"/>
      <c r="F11" s="558"/>
      <c r="G11" s="558"/>
      <c r="H11" s="558"/>
      <c r="I11" s="558"/>
      <c r="J11" s="558"/>
      <c r="K11" s="558"/>
      <c r="L11" s="558"/>
      <c r="M11" s="558"/>
      <c r="N11" s="558"/>
      <c r="O11" s="558"/>
      <c r="P11" s="558"/>
      <c r="Q11" s="558"/>
      <c r="R11" s="558"/>
      <c r="S11" s="558"/>
      <c r="T11" s="558"/>
      <c r="U11" s="558"/>
      <c r="V11" s="558"/>
    </row>
    <row r="12" customFormat="false" ht="17.1" hidden="false" customHeight="true" outlineLevel="0" collapsed="false">
      <c r="A12" s="546"/>
      <c r="B12" s="546"/>
      <c r="C12" s="559" t="s">
        <v>391</v>
      </c>
      <c r="D12" s="559"/>
      <c r="E12" s="554" t="s">
        <v>392</v>
      </c>
      <c r="F12" s="554"/>
      <c r="G12" s="554"/>
      <c r="H12" s="554"/>
      <c r="I12" s="554"/>
      <c r="J12" s="554"/>
      <c r="K12" s="554"/>
      <c r="L12" s="554"/>
      <c r="M12" s="554"/>
      <c r="N12" s="555" t="s">
        <v>393</v>
      </c>
      <c r="O12" s="555"/>
      <c r="P12" s="555"/>
      <c r="Q12" s="555"/>
      <c r="R12" s="555"/>
      <c r="S12" s="555"/>
      <c r="T12" s="555"/>
      <c r="U12" s="555"/>
      <c r="V12" s="555"/>
    </row>
    <row r="13" customFormat="false" ht="17.1" hidden="false" customHeight="true" outlineLevel="0" collapsed="false">
      <c r="A13" s="546"/>
      <c r="B13" s="546"/>
      <c r="C13" s="559"/>
      <c r="D13" s="559"/>
      <c r="E13" s="560" t="s">
        <v>394</v>
      </c>
      <c r="F13" s="560"/>
      <c r="G13" s="560"/>
      <c r="H13" s="560"/>
      <c r="I13" s="560"/>
      <c r="J13" s="560"/>
      <c r="K13" s="560"/>
      <c r="L13" s="560"/>
      <c r="M13" s="560"/>
      <c r="N13" s="557" t="s">
        <v>395</v>
      </c>
      <c r="O13" s="557"/>
      <c r="P13" s="557"/>
      <c r="Q13" s="557"/>
      <c r="R13" s="557"/>
      <c r="S13" s="557"/>
      <c r="T13" s="557"/>
      <c r="U13" s="557"/>
      <c r="V13" s="557"/>
    </row>
    <row r="14" customFormat="false" ht="17.1" hidden="false" customHeight="true" outlineLevel="0" collapsed="false">
      <c r="A14" s="546"/>
      <c r="B14" s="546"/>
      <c r="C14" s="559"/>
      <c r="D14" s="559"/>
      <c r="E14" s="554" t="s">
        <v>396</v>
      </c>
      <c r="F14" s="554"/>
      <c r="G14" s="554"/>
      <c r="H14" s="554"/>
      <c r="I14" s="554"/>
      <c r="J14" s="554"/>
      <c r="K14" s="554"/>
      <c r="L14" s="554"/>
      <c r="M14" s="554"/>
      <c r="N14" s="555" t="s">
        <v>397</v>
      </c>
      <c r="O14" s="555"/>
      <c r="P14" s="555"/>
      <c r="Q14" s="555"/>
      <c r="R14" s="555"/>
      <c r="S14" s="555"/>
      <c r="T14" s="555"/>
      <c r="U14" s="555"/>
      <c r="V14" s="555"/>
    </row>
    <row r="15" customFormat="false" ht="17.1" hidden="false" customHeight="true" outlineLevel="0" collapsed="false">
      <c r="A15" s="546"/>
      <c r="B15" s="546"/>
      <c r="C15" s="559"/>
      <c r="D15" s="559"/>
      <c r="E15" s="560" t="s">
        <v>398</v>
      </c>
      <c r="F15" s="560"/>
      <c r="G15" s="560"/>
      <c r="H15" s="560"/>
      <c r="I15" s="560"/>
      <c r="J15" s="560"/>
      <c r="K15" s="560"/>
      <c r="L15" s="560"/>
      <c r="M15" s="560"/>
      <c r="N15" s="557" t="s">
        <v>399</v>
      </c>
      <c r="O15" s="557"/>
      <c r="P15" s="557"/>
      <c r="Q15" s="557"/>
      <c r="R15" s="557"/>
      <c r="S15" s="557"/>
      <c r="T15" s="557"/>
      <c r="U15" s="557"/>
      <c r="V15" s="557"/>
    </row>
    <row r="16" customFormat="false" ht="17.1" hidden="false" customHeight="true" outlineLevel="0" collapsed="false">
      <c r="A16" s="546"/>
      <c r="B16" s="546"/>
      <c r="C16" s="559"/>
      <c r="D16" s="559"/>
      <c r="E16" s="554" t="s">
        <v>400</v>
      </c>
      <c r="F16" s="554"/>
      <c r="G16" s="554"/>
      <c r="H16" s="554"/>
      <c r="I16" s="554"/>
      <c r="J16" s="554"/>
      <c r="K16" s="554"/>
      <c r="L16" s="554"/>
      <c r="M16" s="554"/>
      <c r="N16" s="555" t="s">
        <v>401</v>
      </c>
      <c r="O16" s="555"/>
      <c r="P16" s="555"/>
      <c r="Q16" s="555"/>
      <c r="R16" s="555"/>
      <c r="S16" s="555"/>
      <c r="T16" s="555"/>
      <c r="U16" s="555"/>
      <c r="V16" s="555"/>
    </row>
    <row r="17" customFormat="false" ht="17.1" hidden="false" customHeight="true" outlineLevel="0" collapsed="false">
      <c r="A17" s="546"/>
      <c r="B17" s="546"/>
      <c r="C17" s="559"/>
      <c r="D17" s="559"/>
      <c r="E17" s="561" t="s">
        <v>402</v>
      </c>
      <c r="F17" s="561"/>
      <c r="G17" s="561"/>
      <c r="H17" s="561"/>
      <c r="I17" s="561"/>
      <c r="J17" s="561"/>
      <c r="K17" s="561"/>
      <c r="L17" s="561"/>
      <c r="M17" s="561"/>
      <c r="N17" s="562" t="s">
        <v>403</v>
      </c>
      <c r="O17" s="562"/>
      <c r="P17" s="562"/>
      <c r="Q17" s="562"/>
      <c r="R17" s="562"/>
      <c r="S17" s="562"/>
      <c r="T17" s="562"/>
      <c r="U17" s="562"/>
      <c r="V17" s="562"/>
    </row>
    <row r="18" customFormat="false" ht="9.95" hidden="false" customHeight="true" outlineLevel="0" collapsed="false">
      <c r="A18" s="545" t="s">
        <v>388</v>
      </c>
      <c r="B18" s="545"/>
      <c r="C18" s="545"/>
      <c r="D18" s="545"/>
      <c r="E18" s="545"/>
      <c r="F18" s="545"/>
      <c r="G18" s="545"/>
      <c r="H18" s="545"/>
      <c r="I18" s="545"/>
      <c r="J18" s="545"/>
      <c r="K18" s="545"/>
      <c r="L18" s="545"/>
      <c r="M18" s="545"/>
      <c r="N18" s="545"/>
      <c r="O18" s="545"/>
      <c r="P18" s="545"/>
      <c r="Q18" s="545"/>
      <c r="R18" s="545"/>
      <c r="S18" s="545"/>
      <c r="T18" s="545"/>
      <c r="U18" s="545"/>
      <c r="V18" s="545"/>
    </row>
    <row r="19" customFormat="false" ht="20.1" hidden="false" customHeight="true" outlineLevel="0" collapsed="false">
      <c r="A19" s="563" t="s">
        <v>404</v>
      </c>
      <c r="B19" s="563"/>
      <c r="C19" s="564" t="s">
        <v>405</v>
      </c>
      <c r="D19" s="564"/>
      <c r="E19" s="564"/>
      <c r="F19" s="564"/>
      <c r="G19" s="564" t="s">
        <v>406</v>
      </c>
      <c r="H19" s="564"/>
      <c r="I19" s="564"/>
      <c r="J19" s="564"/>
      <c r="K19" s="564"/>
      <c r="L19" s="564" t="s">
        <v>407</v>
      </c>
      <c r="M19" s="564"/>
      <c r="N19" s="564"/>
      <c r="O19" s="564"/>
      <c r="P19" s="564"/>
      <c r="Q19" s="564"/>
      <c r="R19" s="565" t="s">
        <v>408</v>
      </c>
      <c r="S19" s="565"/>
      <c r="T19" s="565"/>
      <c r="U19" s="566" t="s">
        <v>408</v>
      </c>
      <c r="V19" s="566"/>
    </row>
    <row r="20" customFormat="false" ht="20.1" hidden="false" customHeight="true" outlineLevel="0" collapsed="false">
      <c r="A20" s="563"/>
      <c r="B20" s="563"/>
      <c r="C20" s="564"/>
      <c r="D20" s="564"/>
      <c r="E20" s="564"/>
      <c r="F20" s="564"/>
      <c r="G20" s="564"/>
      <c r="H20" s="564"/>
      <c r="I20" s="564"/>
      <c r="J20" s="564"/>
      <c r="K20" s="564"/>
      <c r="L20" s="564"/>
      <c r="M20" s="564"/>
      <c r="N20" s="564"/>
      <c r="O20" s="564"/>
      <c r="P20" s="564"/>
      <c r="Q20" s="564"/>
      <c r="R20" s="567" t="s">
        <v>409</v>
      </c>
      <c r="S20" s="567"/>
      <c r="T20" s="567"/>
      <c r="U20" s="568" t="s">
        <v>410</v>
      </c>
      <c r="V20" s="568"/>
    </row>
    <row r="21" customFormat="false" ht="20.1" hidden="false" customHeight="true" outlineLevel="0" collapsed="false">
      <c r="A21" s="569" t="str">
        <f aca="false">기록지!D17</f>
        <v>2025.03.06</v>
      </c>
      <c r="B21" s="569"/>
      <c r="C21" s="570"/>
      <c r="D21" s="570"/>
      <c r="E21" s="570"/>
      <c r="F21" s="570"/>
      <c r="G21" s="559"/>
      <c r="H21" s="559"/>
      <c r="I21" s="559"/>
      <c r="J21" s="559"/>
      <c r="K21" s="559"/>
      <c r="L21" s="559"/>
      <c r="M21" s="559"/>
      <c r="N21" s="559"/>
      <c r="O21" s="559"/>
      <c r="P21" s="559"/>
      <c r="Q21" s="559"/>
      <c r="R21" s="571" t="s">
        <v>388</v>
      </c>
      <c r="S21" s="571"/>
      <c r="T21" s="571"/>
      <c r="U21" s="572" t="s">
        <v>388</v>
      </c>
      <c r="V21" s="572"/>
    </row>
    <row r="22" customFormat="false" ht="20.1" hidden="false" customHeight="true" outlineLevel="0" collapsed="false">
      <c r="A22" s="573" t="s">
        <v>411</v>
      </c>
      <c r="B22" s="573"/>
      <c r="C22" s="570"/>
      <c r="D22" s="570"/>
      <c r="E22" s="570"/>
      <c r="F22" s="570"/>
      <c r="G22" s="559"/>
      <c r="H22" s="559"/>
      <c r="I22" s="559"/>
      <c r="J22" s="559"/>
      <c r="K22" s="559"/>
      <c r="L22" s="559"/>
      <c r="M22" s="559"/>
      <c r="N22" s="559"/>
      <c r="O22" s="559"/>
      <c r="P22" s="559"/>
      <c r="Q22" s="559"/>
      <c r="R22" s="571"/>
      <c r="S22" s="571"/>
      <c r="T22" s="571"/>
      <c r="U22" s="572"/>
      <c r="V22" s="572"/>
    </row>
    <row r="23" customFormat="false" ht="20.1" hidden="false" customHeight="true" outlineLevel="0" collapsed="false">
      <c r="A23" s="574" t="str">
        <f aca="false">기록지!D18</f>
        <v>2025.04.02</v>
      </c>
      <c r="B23" s="574"/>
      <c r="C23" s="570"/>
      <c r="D23" s="570"/>
      <c r="E23" s="570"/>
      <c r="F23" s="570"/>
      <c r="G23" s="559"/>
      <c r="H23" s="559"/>
      <c r="I23" s="559"/>
      <c r="J23" s="559"/>
      <c r="K23" s="559"/>
      <c r="L23" s="559"/>
      <c r="M23" s="559"/>
      <c r="N23" s="559"/>
      <c r="O23" s="559"/>
      <c r="P23" s="559"/>
      <c r="Q23" s="559"/>
      <c r="R23" s="571"/>
      <c r="S23" s="571"/>
      <c r="T23" s="571"/>
      <c r="U23" s="572"/>
      <c r="V23" s="572"/>
    </row>
    <row r="24" customFormat="false" ht="26.25" hidden="false" customHeight="true" outlineLevel="0" collapsed="false">
      <c r="A24" s="575" t="s">
        <v>412</v>
      </c>
      <c r="B24" s="575"/>
      <c r="C24" s="575"/>
      <c r="D24" s="575"/>
      <c r="E24" s="575"/>
      <c r="F24" s="575"/>
      <c r="G24" s="575"/>
      <c r="H24" s="575"/>
      <c r="I24" s="575"/>
      <c r="J24" s="575"/>
      <c r="K24" s="575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</row>
    <row r="25" customFormat="false" ht="20.1" hidden="false" customHeight="true" outlineLevel="0" collapsed="false">
      <c r="A25" s="576" t="n">
        <f aca="false">기록지!B19</f>
        <v>0</v>
      </c>
      <c r="B25" s="576"/>
      <c r="C25" s="576"/>
      <c r="D25" s="576"/>
      <c r="E25" s="576"/>
      <c r="F25" s="576"/>
      <c r="G25" s="576"/>
      <c r="H25" s="576"/>
      <c r="I25" s="576"/>
      <c r="J25" s="576"/>
      <c r="K25" s="576"/>
      <c r="L25" s="576"/>
      <c r="M25" s="576"/>
      <c r="N25" s="576"/>
      <c r="O25" s="576"/>
      <c r="P25" s="576"/>
      <c r="Q25" s="576"/>
      <c r="R25" s="576"/>
      <c r="S25" s="576"/>
      <c r="T25" s="576"/>
      <c r="U25" s="576"/>
      <c r="V25" s="576"/>
    </row>
    <row r="26" customFormat="false" ht="20.1" hidden="false" customHeight="true" outlineLevel="0" collapsed="false">
      <c r="A26" s="577" t="s">
        <v>389</v>
      </c>
      <c r="B26" s="577"/>
      <c r="C26" s="577"/>
      <c r="D26" s="577"/>
      <c r="E26" s="577"/>
      <c r="F26" s="577"/>
      <c r="G26" s="577"/>
      <c r="H26" s="577"/>
      <c r="I26" s="577"/>
      <c r="J26" s="577"/>
      <c r="K26" s="577"/>
      <c r="L26" s="577"/>
      <c r="M26" s="578" t="s">
        <v>413</v>
      </c>
      <c r="N26" s="578"/>
      <c r="O26" s="578"/>
      <c r="P26" s="579" t="n">
        <f aca="false">기록지!B24</f>
        <v>0</v>
      </c>
      <c r="Q26" s="579"/>
      <c r="R26" s="579"/>
      <c r="S26" s="580" t="s">
        <v>414</v>
      </c>
      <c r="T26" s="580"/>
      <c r="U26" s="580"/>
      <c r="V26" s="580"/>
    </row>
    <row r="27" customFormat="false" ht="20.1" hidden="false" customHeight="true" outlineLevel="0" collapsed="false">
      <c r="A27" s="581" t="s">
        <v>388</v>
      </c>
      <c r="B27" s="581"/>
      <c r="C27" s="581"/>
      <c r="D27" s="581"/>
      <c r="E27" s="581"/>
      <c r="F27" s="581"/>
      <c r="G27" s="581"/>
      <c r="H27" s="581"/>
      <c r="I27" s="581"/>
      <c r="J27" s="581"/>
      <c r="K27" s="581"/>
      <c r="L27" s="581"/>
      <c r="M27" s="582" t="s">
        <v>388</v>
      </c>
      <c r="N27" s="582"/>
      <c r="O27" s="582"/>
      <c r="P27" s="583" t="s">
        <v>388</v>
      </c>
      <c r="Q27" s="583"/>
      <c r="R27" s="583"/>
      <c r="S27" s="583"/>
      <c r="T27" s="583"/>
      <c r="U27" s="583"/>
      <c r="V27" s="583"/>
    </row>
    <row r="28" customFormat="false" ht="20.1" hidden="false" customHeight="true" outlineLevel="0" collapsed="false">
      <c r="A28" s="584" t="str">
        <f aca="false">기록지!B1&amp;" 귀하"</f>
        <v> 귀하</v>
      </c>
      <c r="B28" s="584"/>
      <c r="C28" s="584"/>
      <c r="D28" s="584"/>
      <c r="E28" s="584"/>
      <c r="F28" s="584"/>
      <c r="G28" s="584"/>
      <c r="H28" s="584"/>
      <c r="I28" s="584"/>
      <c r="J28" s="584"/>
      <c r="K28" s="584"/>
      <c r="L28" s="584"/>
      <c r="M28" s="584"/>
      <c r="N28" s="584"/>
      <c r="O28" s="584"/>
      <c r="P28" s="584"/>
      <c r="Q28" s="584"/>
      <c r="R28" s="584"/>
      <c r="S28" s="584"/>
      <c r="T28" s="584"/>
      <c r="U28" s="584"/>
      <c r="V28" s="584"/>
    </row>
    <row r="29" customFormat="false" ht="9.95" hidden="false" customHeight="true" outlineLevel="0" collapsed="false">
      <c r="A29" s="585" t="s">
        <v>388</v>
      </c>
      <c r="B29" s="585"/>
      <c r="C29" s="585"/>
      <c r="D29" s="585"/>
      <c r="E29" s="585"/>
      <c r="F29" s="585"/>
      <c r="G29" s="585"/>
      <c r="H29" s="585"/>
      <c r="I29" s="585"/>
      <c r="J29" s="585"/>
      <c r="K29" s="585"/>
      <c r="L29" s="585"/>
      <c r="M29" s="585"/>
      <c r="N29" s="585"/>
      <c r="O29" s="585"/>
      <c r="P29" s="585"/>
      <c r="Q29" s="585"/>
      <c r="R29" s="585"/>
      <c r="S29" s="585"/>
      <c r="T29" s="585"/>
      <c r="U29" s="585"/>
      <c r="V29" s="585"/>
    </row>
    <row r="30" customFormat="false" ht="20.1" hidden="false" customHeight="true" outlineLevel="0" collapsed="false">
      <c r="A30" s="586" t="s">
        <v>415</v>
      </c>
      <c r="B30" s="586"/>
      <c r="C30" s="586"/>
      <c r="D30" s="586"/>
      <c r="E30" s="586"/>
      <c r="F30" s="586"/>
      <c r="G30" s="586"/>
      <c r="H30" s="586"/>
      <c r="I30" s="586"/>
      <c r="J30" s="586"/>
      <c r="K30" s="586"/>
      <c r="L30" s="586"/>
      <c r="M30" s="586"/>
      <c r="N30" s="586"/>
      <c r="O30" s="586"/>
      <c r="P30" s="586"/>
      <c r="Q30" s="586"/>
      <c r="R30" s="586"/>
      <c r="S30" s="586"/>
      <c r="T30" s="586"/>
      <c r="U30" s="586"/>
      <c r="V30" s="586"/>
    </row>
    <row r="31" customFormat="false" ht="30" hidden="false" customHeight="true" outlineLevel="0" collapsed="false">
      <c r="A31" s="587" t="s">
        <v>416</v>
      </c>
      <c r="B31" s="587"/>
      <c r="C31" s="587"/>
      <c r="D31" s="587"/>
      <c r="E31" s="587"/>
      <c r="F31" s="587"/>
      <c r="G31" s="587"/>
      <c r="H31" s="587"/>
      <c r="I31" s="587"/>
      <c r="J31" s="587"/>
      <c r="K31" s="587"/>
      <c r="L31" s="587"/>
      <c r="M31" s="587"/>
      <c r="N31" s="587"/>
      <c r="O31" s="587"/>
      <c r="P31" s="587"/>
      <c r="Q31" s="587"/>
      <c r="R31" s="587"/>
      <c r="S31" s="587"/>
      <c r="T31" s="587"/>
      <c r="U31" s="587"/>
      <c r="V31" s="587"/>
    </row>
    <row r="32" customFormat="false" ht="30" hidden="false" customHeight="true" outlineLevel="0" collapsed="false">
      <c r="A32" s="588" t="s">
        <v>417</v>
      </c>
      <c r="B32" s="588"/>
      <c r="C32" s="588"/>
      <c r="D32" s="588"/>
      <c r="E32" s="588"/>
      <c r="F32" s="588"/>
      <c r="G32" s="588"/>
      <c r="H32" s="588"/>
      <c r="I32" s="588"/>
      <c r="J32" s="588"/>
      <c r="K32" s="588"/>
      <c r="L32" s="588"/>
      <c r="M32" s="588"/>
      <c r="N32" s="588"/>
      <c r="O32" s="588"/>
      <c r="P32" s="588"/>
      <c r="Q32" s="588"/>
      <c r="R32" s="588"/>
      <c r="S32" s="588"/>
      <c r="T32" s="588"/>
      <c r="U32" s="588"/>
      <c r="V32" s="588"/>
    </row>
    <row r="33" customFormat="false" ht="5.25" hidden="false" customHeight="true" outlineLevel="0" collapsed="false">
      <c r="A33" s="589" t="s">
        <v>388</v>
      </c>
      <c r="B33" s="589"/>
      <c r="C33" s="589"/>
      <c r="D33" s="589"/>
      <c r="E33" s="589"/>
      <c r="F33" s="589"/>
      <c r="G33" s="589"/>
      <c r="H33" s="589"/>
      <c r="I33" s="589"/>
      <c r="J33" s="589"/>
      <c r="K33" s="589"/>
      <c r="L33" s="589"/>
      <c r="M33" s="589"/>
      <c r="N33" s="589"/>
      <c r="O33" s="589"/>
      <c r="P33" s="589"/>
      <c r="Q33" s="589"/>
      <c r="R33" s="589"/>
      <c r="S33" s="589"/>
      <c r="T33" s="589"/>
      <c r="U33" s="589"/>
      <c r="V33" s="589"/>
    </row>
    <row r="34" customFormat="false" ht="20.1" hidden="false" customHeight="true" outlineLevel="0" collapsed="false">
      <c r="A34" s="590" t="s">
        <v>418</v>
      </c>
      <c r="B34" s="590"/>
      <c r="C34" s="590"/>
      <c r="D34" s="590"/>
      <c r="E34" s="590"/>
      <c r="F34" s="590"/>
      <c r="G34" s="590"/>
      <c r="H34" s="590"/>
      <c r="I34" s="590"/>
      <c r="J34" s="590"/>
      <c r="K34" s="590"/>
      <c r="L34" s="590"/>
      <c r="M34" s="590"/>
      <c r="N34" s="590"/>
      <c r="O34" s="590"/>
      <c r="P34" s="590"/>
      <c r="Q34" s="590"/>
      <c r="R34" s="590"/>
      <c r="S34" s="590"/>
      <c r="T34" s="590"/>
      <c r="U34" s="590"/>
      <c r="V34" s="590"/>
    </row>
    <row r="35" customFormat="false" ht="4.5" hidden="false" customHeight="true" outlineLevel="0" collapsed="false">
      <c r="A35" s="236"/>
      <c r="B35" s="236"/>
      <c r="C35" s="236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6"/>
      <c r="P35" s="236"/>
      <c r="Q35" s="236"/>
      <c r="R35" s="236"/>
      <c r="S35" s="236"/>
      <c r="T35" s="236"/>
      <c r="U35" s="236"/>
      <c r="V35" s="236"/>
    </row>
    <row r="36" customFormat="false" ht="20.1" hidden="false" customHeight="true" outlineLevel="0" collapsed="false">
      <c r="A36" s="591" t="s">
        <v>419</v>
      </c>
      <c r="B36" s="591"/>
      <c r="C36" s="591"/>
      <c r="D36" s="591"/>
      <c r="E36" s="592" t="s">
        <v>266</v>
      </c>
      <c r="F36" s="592"/>
      <c r="G36" s="591" t="s">
        <v>420</v>
      </c>
      <c r="H36" s="591"/>
      <c r="I36" s="591"/>
      <c r="J36" s="591"/>
      <c r="K36" s="592" t="s">
        <v>266</v>
      </c>
      <c r="L36" s="592"/>
      <c r="M36" s="591" t="s">
        <v>421</v>
      </c>
      <c r="N36" s="591"/>
      <c r="O36" s="591"/>
      <c r="P36" s="591"/>
      <c r="Q36" s="592" t="s">
        <v>266</v>
      </c>
      <c r="R36" s="592"/>
      <c r="S36" s="591" t="s">
        <v>422</v>
      </c>
      <c r="T36" s="591"/>
      <c r="U36" s="591"/>
      <c r="V36" s="591"/>
    </row>
    <row r="37" customFormat="false" ht="20.1" hidden="false" customHeight="true" outlineLevel="0" collapsed="false">
      <c r="A37" s="593" t="s">
        <v>389</v>
      </c>
      <c r="B37" s="593"/>
      <c r="C37" s="593"/>
      <c r="D37" s="593"/>
      <c r="E37" s="593"/>
      <c r="F37" s="593"/>
      <c r="G37" s="593" t="s">
        <v>423</v>
      </c>
      <c r="H37" s="593"/>
      <c r="I37" s="593"/>
      <c r="J37" s="593"/>
      <c r="K37" s="593"/>
      <c r="L37" s="593"/>
      <c r="M37" s="593" t="s">
        <v>423</v>
      </c>
      <c r="N37" s="593"/>
      <c r="O37" s="593"/>
      <c r="P37" s="593"/>
      <c r="Q37" s="593"/>
      <c r="R37" s="593"/>
      <c r="S37" s="593" t="s">
        <v>424</v>
      </c>
      <c r="T37" s="593"/>
      <c r="U37" s="593"/>
      <c r="V37" s="593"/>
    </row>
    <row r="38" customFormat="false" ht="20.1" hidden="false" customHeight="true" outlineLevel="0" collapsed="false">
      <c r="A38" s="594" t="s">
        <v>425</v>
      </c>
      <c r="B38" s="594"/>
      <c r="C38" s="594"/>
      <c r="D38" s="594"/>
      <c r="E38" s="594"/>
      <c r="F38" s="594"/>
      <c r="G38" s="594"/>
      <c r="H38" s="594"/>
      <c r="I38" s="594"/>
      <c r="J38" s="594"/>
      <c r="K38" s="594"/>
      <c r="L38" s="594"/>
      <c r="M38" s="594"/>
      <c r="N38" s="594"/>
      <c r="O38" s="594"/>
      <c r="P38" s="594"/>
      <c r="Q38" s="594"/>
      <c r="R38" s="594"/>
      <c r="S38" s="594"/>
      <c r="T38" s="594"/>
      <c r="U38" s="594"/>
      <c r="V38" s="594"/>
    </row>
  </sheetData>
  <mergeCells count="86">
    <mergeCell ref="A1:V1"/>
    <mergeCell ref="A2:V2"/>
    <mergeCell ref="A3:V3"/>
    <mergeCell ref="A4:D4"/>
    <mergeCell ref="E4:J4"/>
    <mergeCell ref="K4:R4"/>
    <mergeCell ref="S4:V4"/>
    <mergeCell ref="A5:V5"/>
    <mergeCell ref="A6:B17"/>
    <mergeCell ref="D6:M6"/>
    <mergeCell ref="N6:V6"/>
    <mergeCell ref="N7:V7"/>
    <mergeCell ref="C8:M8"/>
    <mergeCell ref="N8:V8"/>
    <mergeCell ref="C9:M9"/>
    <mergeCell ref="N9:V9"/>
    <mergeCell ref="C10:V10"/>
    <mergeCell ref="C11:V11"/>
    <mergeCell ref="C12:D17"/>
    <mergeCell ref="E12:M12"/>
    <mergeCell ref="N12:V12"/>
    <mergeCell ref="E13:M13"/>
    <mergeCell ref="N13:V13"/>
    <mergeCell ref="E14:M14"/>
    <mergeCell ref="N14:V14"/>
    <mergeCell ref="E15:M15"/>
    <mergeCell ref="N15:V15"/>
    <mergeCell ref="E16:M16"/>
    <mergeCell ref="N16:V16"/>
    <mergeCell ref="E17:M17"/>
    <mergeCell ref="N17:V17"/>
    <mergeCell ref="A18:V18"/>
    <mergeCell ref="A19:B20"/>
    <mergeCell ref="C19:F20"/>
    <mergeCell ref="G19:K20"/>
    <mergeCell ref="L19:Q20"/>
    <mergeCell ref="R19:T19"/>
    <mergeCell ref="U19:V19"/>
    <mergeCell ref="R20:T20"/>
    <mergeCell ref="U20:V20"/>
    <mergeCell ref="A21:B21"/>
    <mergeCell ref="C21:F23"/>
    <mergeCell ref="G21:K23"/>
    <mergeCell ref="L21:Q23"/>
    <mergeCell ref="R21:T23"/>
    <mergeCell ref="U21:V23"/>
    <mergeCell ref="A22:B22"/>
    <mergeCell ref="A23:B23"/>
    <mergeCell ref="A24:V24"/>
    <mergeCell ref="A25:V25"/>
    <mergeCell ref="A26:L26"/>
    <mergeCell ref="M26:O26"/>
    <mergeCell ref="P26:R26"/>
    <mergeCell ref="S26:V26"/>
    <mergeCell ref="A27:L27"/>
    <mergeCell ref="M27:O27"/>
    <mergeCell ref="P27:V27"/>
    <mergeCell ref="A28:V28"/>
    <mergeCell ref="A29:V29"/>
    <mergeCell ref="A30:V30"/>
    <mergeCell ref="A31:V31"/>
    <mergeCell ref="A32:V32"/>
    <mergeCell ref="A33:V33"/>
    <mergeCell ref="A34:V34"/>
    <mergeCell ref="A35:D35"/>
    <mergeCell ref="E35:F35"/>
    <mergeCell ref="G35:J35"/>
    <mergeCell ref="K35:L35"/>
    <mergeCell ref="M35:P35"/>
    <mergeCell ref="Q35:R35"/>
    <mergeCell ref="S35:V35"/>
    <mergeCell ref="A36:D36"/>
    <mergeCell ref="E36:F36"/>
    <mergeCell ref="G36:J36"/>
    <mergeCell ref="K36:L36"/>
    <mergeCell ref="M36:P36"/>
    <mergeCell ref="Q36:R36"/>
    <mergeCell ref="S36:V36"/>
    <mergeCell ref="A37:D37"/>
    <mergeCell ref="E37:F37"/>
    <mergeCell ref="G37:J37"/>
    <mergeCell ref="K37:L37"/>
    <mergeCell ref="M37:P37"/>
    <mergeCell ref="Q37:R37"/>
    <mergeCell ref="S37:V37"/>
    <mergeCell ref="A38:V38"/>
  </mergeCells>
  <printOptions headings="false" gridLines="false" gridLinesSet="true" horizontalCentered="false" verticalCentered="false"/>
  <pageMargins left="0.6" right="0.259722222222222" top="1.25" bottom="0.5" header="0.511811023622047" footer="0.511811023622047"/>
  <pageSetup paperSize="9" scale="96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2000-01-18T05:55:15Z</dcterms:created>
  <dc:creator>K-건설맵</dc:creator>
  <dc:description/>
  <dc:language>en-US</dc:language>
  <cp:lastModifiedBy>K-건설맵</cp:lastModifiedBy>
  <cp:lastPrinted>2025-03-05T02:22:29Z</cp:lastPrinted>
  <dcterms:modified xsi:type="dcterms:W3CDTF">2025-08-04T11:40:38Z</dcterms:modified>
  <cp:revision>0</cp:revision>
  <dc:subject/>
  <dc:title/>
</cp:coreProperties>
</file>