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2. Tester AVEO\"/>
    </mc:Choice>
  </mc:AlternateContent>
  <xr:revisionPtr revIDLastSave="0" documentId="13_ncr:1_{414C3178-ABB5-4838-A097-441F7FAC80CA}" xr6:coauthVersionLast="47" xr6:coauthVersionMax="47" xr10:uidLastSave="{00000000-0000-0000-0000-000000000000}"/>
  <bookViews>
    <workbookView xWindow="-108" yWindow="-108" windowWidth="23256" windowHeight="12576" tabRatio="604" activeTab="5" xr2:uid="{307F551C-3407-4BFC-A3D0-FE50313784BF}"/>
  </bookViews>
  <sheets>
    <sheet name="Lịch sử thay đổi" sheetId="4" r:id="rId1"/>
    <sheet name="Summary" sheetId="5" r:id="rId2"/>
    <sheet name="Quan điểm Test" sheetId="2" r:id="rId3"/>
    <sheet name="tạo mới CV" sheetId="1" r:id="rId4"/>
    <sheet name="Danh bạ - Nhân viên" sheetId="3" r:id="rId5"/>
    <sheet name="Danh bạ - Phòng ban"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7" l="1"/>
  <c r="A6" i="7"/>
  <c r="A7" i="7"/>
  <c r="A8" i="7"/>
  <c r="A9" i="7"/>
  <c r="A10" i="7"/>
  <c r="A11" i="7"/>
  <c r="A12" i="7"/>
  <c r="A13" i="7"/>
  <c r="A14" i="7"/>
  <c r="A15" i="7"/>
  <c r="A16" i="7"/>
  <c r="A17" i="7"/>
  <c r="A18" i="7"/>
  <c r="A19" i="7"/>
  <c r="A20" i="7"/>
  <c r="A21" i="7"/>
  <c r="A22" i="7"/>
  <c r="A23" i="7"/>
  <c r="A24" i="7"/>
  <c r="J8" i="5"/>
  <c r="H9" i="5"/>
  <c r="G9" i="5"/>
  <c r="F9" i="5"/>
  <c r="E9" i="5"/>
  <c r="D9" i="5"/>
  <c r="C9" i="5"/>
  <c r="B9" i="5"/>
  <c r="A4" i="7"/>
  <c r="A37" i="1"/>
  <c r="A38" i="1"/>
  <c r="A36" i="1"/>
  <c r="A34" i="1"/>
  <c r="A104" i="2"/>
  <c r="A99" i="2"/>
  <c r="A108" i="2"/>
  <c r="A107" i="2"/>
  <c r="A102" i="2"/>
  <c r="A97" i="2"/>
  <c r="A69"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70" i="2"/>
  <c r="A71" i="2"/>
  <c r="A72" i="2"/>
  <c r="A73" i="2"/>
  <c r="A74" i="2"/>
  <c r="A75" i="2"/>
  <c r="A76" i="2"/>
  <c r="A77" i="2"/>
  <c r="A78" i="2"/>
  <c r="A79" i="2"/>
  <c r="A80" i="2"/>
  <c r="A81" i="2"/>
  <c r="A82" i="2"/>
  <c r="A83" i="2"/>
  <c r="A84" i="2"/>
  <c r="A85" i="2"/>
  <c r="A86" i="2"/>
  <c r="A87" i="2"/>
  <c r="A88" i="2"/>
  <c r="A89" i="2"/>
  <c r="A90" i="2"/>
  <c r="A91" i="2"/>
  <c r="A92" i="2"/>
  <c r="A93" i="2"/>
  <c r="A94" i="2"/>
  <c r="A95" i="2"/>
  <c r="A96" i="2"/>
  <c r="A101" i="2"/>
  <c r="A106" i="2"/>
  <c r="A109" i="2"/>
  <c r="A110" i="2"/>
  <c r="A111" i="2"/>
  <c r="A13" i="2"/>
  <c r="H8" i="5"/>
  <c r="G8" i="5"/>
  <c r="F8" i="5"/>
  <c r="E8" i="5"/>
  <c r="D8" i="5"/>
  <c r="H7" i="5"/>
  <c r="G7" i="5"/>
  <c r="F7" i="5"/>
  <c r="E7" i="5"/>
  <c r="D7" i="5"/>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4" i="1"/>
  <c r="A4" i="3"/>
  <c r="I10" i="5"/>
  <c r="I11" i="5"/>
  <c r="C8" i="5"/>
  <c r="C7" i="5"/>
  <c r="B8" i="5"/>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B7" i="5"/>
  <c r="J9" i="5" l="1"/>
  <c r="I9" i="5" s="1"/>
  <c r="J7" i="5"/>
  <c r="I8" i="5"/>
  <c r="H12" i="5"/>
  <c r="E12" i="5"/>
  <c r="G12" i="5"/>
  <c r="D12" i="5"/>
  <c r="P3" i="5" s="1"/>
  <c r="F12" i="5"/>
  <c r="C12" i="5"/>
  <c r="J12" i="5" l="1"/>
  <c r="I7" i="5"/>
  <c r="I12" i="5" s="1"/>
  <c r="P2" i="5" s="1"/>
  <c r="A14" i="2" l="1"/>
  <c r="A12" i="2"/>
  <c r="A11" i="2"/>
  <c r="A10" i="2"/>
  <c r="A9" i="2"/>
  <c r="A8" i="2"/>
  <c r="A7" i="2"/>
  <c r="A6" i="2"/>
  <c r="A5" i="2"/>
  <c r="A4" i="2"/>
</calcChain>
</file>

<file path=xl/sharedStrings.xml><?xml version="1.0" encoding="utf-8"?>
<sst xmlns="http://schemas.openxmlformats.org/spreadsheetml/2006/main" count="1106" uniqueCount="394">
  <si>
    <t>STT</t>
  </si>
  <si>
    <t>Ứng dụng</t>
  </si>
  <si>
    <t>Màn hình</t>
  </si>
  <si>
    <t>User Đăng nhập</t>
  </si>
  <si>
    <t>Tên trường</t>
  </si>
  <si>
    <t>Data Type</t>
  </si>
  <si>
    <t>Chức năng</t>
  </si>
  <si>
    <t>Thao tác</t>
  </si>
  <si>
    <t>Quy định</t>
  </si>
  <si>
    <t>Điều kiện / Mặc định</t>
  </si>
  <si>
    <t>Màn hình kế tiếp</t>
  </si>
  <si>
    <t>Kết quả hiện tại</t>
  </si>
  <si>
    <t>Kết quả mong muốn</t>
  </si>
  <si>
    <t>Giới hạn thời gian chuyển màn hình</t>
  </si>
  <si>
    <t>Xử lý khi quá giới hạn thời gian</t>
  </si>
  <si>
    <t>TestData</t>
  </si>
  <si>
    <t>Test Type</t>
  </si>
  <si>
    <t>Browser</t>
  </si>
  <si>
    <t>UAT</t>
  </si>
  <si>
    <t>Usecase ID</t>
  </si>
  <si>
    <t>Note</t>
  </si>
  <si>
    <t>Thời gian</t>
  </si>
  <si>
    <t>Evidence</t>
  </si>
  <si>
    <t>Chrome</t>
  </si>
  <si>
    <t>Safari</t>
  </si>
  <si>
    <t>Cốc cốc</t>
  </si>
  <si>
    <t>admin_vpdt</t>
  </si>
  <si>
    <t>Layout</t>
  </si>
  <si>
    <t>ip 7</t>
  </si>
  <si>
    <t>[Công việc] 
[Tạo mới công việc]</t>
  </si>
  <si>
    <t>Objects</t>
  </si>
  <si>
    <t xml:space="preserve">1. Check hiển thị các đối tượng trên màn hình 
2. Check khoảng cách giữa các đối tượng 
3. Check sắp xếp của các object </t>
  </si>
  <si>
    <t>Màn hình [Tạo mới văn bản đến] được hiển thị</t>
  </si>
  <si>
    <t>1. Đủ các đối tượng trên màn hình
2. Khoảng cách giữa các đối tượng phù hợp
3. Lề trái/ phải đều nhau</t>
  </si>
  <si>
    <t>Color</t>
  </si>
  <si>
    <t xml:space="preserve">Check màu sắc màu nền </t>
  </si>
  <si>
    <t>Màu sắc màu nền phù hợp</t>
  </si>
  <si>
    <t>Usability</t>
  </si>
  <si>
    <t>Check kích thước của nút</t>
  </si>
  <si>
    <t>Các nút có kích thước đúng yêu cầu và phù hợp với ngón tay</t>
  </si>
  <si>
    <t>Header</t>
  </si>
  <si>
    <t xml:space="preserve">Check hiển thị Header </t>
  </si>
  <si>
    <t>Header hiển thị theo đúng yêu cầu</t>
  </si>
  <si>
    <t>Footer</t>
  </si>
  <si>
    <t xml:space="preserve">Check hiển thị Footer </t>
  </si>
  <si>
    <t>Footer hiển thị theo đúng yêu cầu</t>
  </si>
  <si>
    <t>Rotate</t>
  </si>
  <si>
    <t xml:space="preserve">Check giao diện màn hình khi người dùng xoay màn hình </t>
  </si>
  <si>
    <t>Giao diện bị zoom lên khi xoay màn hình</t>
  </si>
  <si>
    <t>Giao diện màn hình không bị vỡ</t>
  </si>
  <si>
    <t>Swipe Left/Right/Up/Down</t>
  </si>
  <si>
    <t xml:space="preserve">Check khi vuốt tay màn hình theo các hướng khác nhau </t>
  </si>
  <si>
    <t xml:space="preserve">1. Vuốt sang trái trở về màn hình trước đó
2. Vuốt sang phải chuyển đến màn hình vừa mở
3. Vuốt lên trên thì thanh footer bị kéo lên theo
4. Vuốt xuống dưới ổn định </t>
  </si>
  <si>
    <t xml:space="preserve">1. Vuốt sang trái trở về màn hình trước đó
2. Vuốt sang phải chuyển đến màn hình vừa mở
3. Vuốt lên trên ổn định
4. Vuốt xuống dưới ổn định </t>
  </si>
  <si>
    <t>Zoom in/ Zoom out</t>
  </si>
  <si>
    <t>Check giao diện màn hình khi người dùng phóng to/ thu nhỏ màn hình</t>
  </si>
  <si>
    <t>Chưa khóa được zoom</t>
  </si>
  <si>
    <t>Khóa được zoom</t>
  </si>
  <si>
    <t>Shake</t>
  </si>
  <si>
    <t xml:space="preserve">Check giao diện màn hình khi người dùng lắc màn hình </t>
  </si>
  <si>
    <t>Title bar</t>
  </si>
  <si>
    <t xml:space="preserve">Check hiển thị Title bar </t>
  </si>
  <si>
    <t>Title bar hiển thị theo đúng yêu cầu</t>
  </si>
  <si>
    <t>Screen transaction</t>
  </si>
  <si>
    <t>Check việc di chuyển giữa các màn hình của app</t>
  </si>
  <si>
    <t>Chính xác</t>
  </si>
  <si>
    <t>Device in airplane mode</t>
  </si>
  <si>
    <t>Check hiển thị khi để ở chế độ máy bay</t>
  </si>
  <si>
    <t>Menu</t>
  </si>
  <si>
    <t>Check hiển thị của thanh menu</t>
  </si>
  <si>
    <t>Text</t>
  </si>
  <si>
    <t>Check hiển thị của text</t>
  </si>
  <si>
    <t>Text đơn giản và rõ ràng để hiển thị cho người dùng</t>
  </si>
  <si>
    <t>Font size</t>
  </si>
  <si>
    <t>Check hiển thị</t>
  </si>
  <si>
    <t>Cỡ chữ đủ lớn để có thể đọc được và không quá lớn hoặc quá nhỏ</t>
  </si>
  <si>
    <t>Button</t>
  </si>
  <si>
    <t xml:space="preserve">Size </t>
  </si>
  <si>
    <t>Check kích thước của các nút</t>
  </si>
  <si>
    <t>Các nút có kích thước đúng yêu cầu và phù hợp với ngón tay user</t>
  </si>
  <si>
    <t>Location</t>
  </si>
  <si>
    <t>Các nút được đặt trong cùng một phần của màn hình để người dùng cuối tránh nhầm lẫn</t>
  </si>
  <si>
    <t>Icon</t>
  </si>
  <si>
    <t>Các biểu tượng phù hợp với ứng dụng</t>
  </si>
  <si>
    <t>Check khi để trống các trường bắt buộc nhập</t>
  </si>
  <si>
    <t>Các message dưới các trường chưa được xóa đi</t>
  </si>
  <si>
    <t>Hiển thị message: "Tạo công việc thành công" mặc dù trên giao diện các trường bắt buộc nhập còn trống</t>
  </si>
  <si>
    <t>Phải clear dữ liệu khi click button đóng</t>
  </si>
  <si>
    <t>Màn hình [Tạo mới công việc] được hiển thị</t>
  </si>
  <si>
    <t>Thiết bị</t>
  </si>
  <si>
    <t>Device</t>
  </si>
  <si>
    <t>Simulator</t>
  </si>
  <si>
    <t>OK</t>
  </si>
  <si>
    <t>Thanh điều hướng icon hình tròn không bị lệch so với hình bên trong</t>
  </si>
  <si>
    <t>PENDING</t>
  </si>
  <si>
    <t>CANCEL</t>
  </si>
  <si>
    <t>Mouse pointer</t>
  </si>
  <si>
    <t xml:space="preserve">Check hiển thị con trỏ chuột </t>
  </si>
  <si>
    <t xml:space="preserve">Hiển thị theo đúng yêu cầu </t>
  </si>
  <si>
    <t>Default value</t>
  </si>
  <si>
    <t>Check hiển thị default trên màn hình (ngay sau khi mở màn hình ra)</t>
  </si>
  <si>
    <t>Place holder</t>
  </si>
  <si>
    <t>Place holder: "dd/mm/yyyy"</t>
  </si>
  <si>
    <t xml:space="preserve">Place holder ở chỗ Ngày bắt đầu - Ngày kết thúc chưa có </t>
  </si>
  <si>
    <t>Place holder của "Tiêu đề", "Nội dung" cùng font chữ</t>
  </si>
  <si>
    <t>Hiển thị message: "Đã có lỗi xảy ra trong quá trình kết nối!"</t>
  </si>
  <si>
    <t>Không hiện thanh menu</t>
  </si>
  <si>
    <t xml:space="preserve">Hiển thị các message: "Vui lòng nhập tiêu đề !!!", "Vui lòng chọn ngày bắt đầu !!!", "Vui lòng chọn người xử lý!" dưới các trường bắt buộc nhập 
</t>
  </si>
  <si>
    <t>1. Click vào Button [Tạo mới công việc]
2. Màn hình được mở ra nhưng không nhập gì cả
3. Click vào Button [Tạo mới]</t>
  </si>
  <si>
    <t>1. Click vào Button [Tạo mới công việc]
2. Màn hình được mở ra nhưng không nhập gì cả
3. Click vào Button [Tạo mới]
4. Click vào Button [Đóng]
5. Mở lại Button [Tạo mới văn bản đến]</t>
  </si>
  <si>
    <t>NG</t>
  </si>
  <si>
    <t xml:space="preserve">1. Click vào Button [Tạo mới công việc]
2. Màn hình được mở ra nhưng không nhập gì cả
3. Click vào Button [Tạo mới]
4. Nhập "Tiêu đề"
5. Click Button [Đóng]
6. Click Button [Tạo mới công việc]
7. Nhập "Ngày bắt đầu"
8. Click Button [Đóng]
9. Click Button [Tạo mới công việc]
10. Cứ làm tương tự như vậy với các trường bắt buộc nhập khác
11. Click Button [Tạo mới]
</t>
  </si>
  <si>
    <t>Tạo mới công việc</t>
  </si>
  <si>
    <t>Không bị mất bản ghi khi chạm vào</t>
  </si>
  <si>
    <t>Dữ liệu sẽ bị xóa và không còn hiển thị trên màn hình</t>
  </si>
  <si>
    <t>Check khi nhập "Người xử lý"
"Người theo dõi"</t>
  </si>
  <si>
    <t>1. Click vào Button [Tạo mới công việc]
2. Chọn thông tin "Người xử lý" hợp lệ
3. Tại màn hình [Tạo mới công việc] click vào 1 bản ghi trong "Người xử lý"</t>
  </si>
  <si>
    <t>1. Click vào Button [Tạo mới công việc]
2. Chọn thông tin "Người xử lý" hợp lệ với nhiều thật nhiều bản ghi
3. Click Button [Hủy chọn]</t>
  </si>
  <si>
    <t>Popup Hủy chọn với message: "Bạn có chắc chắn muốn xóa hết người được chọn không?"</t>
  </si>
  <si>
    <t>1. Click vào Button [Tạo mới văn bản đến]
2. Chọn thông tin "Người xử lí" hợp lệ
3. Click Button [Đồng Ý] 
4. Chọn thông tin "Người xử lí" hợp lệ
5. Click Button [Hủy chọn]
6. Click Icon [X]</t>
  </si>
  <si>
    <t>Check khi nhập "Nội dung"</t>
  </si>
  <si>
    <t>1. Click vào Button [Tạo mới công việc]
2. Chạm vào phần nhập "Nội dung"
3. Bấm icon menu 3 chấm</t>
  </si>
  <si>
    <t xml:space="preserve">2. Xuất hiện con trỏ nhấp nháy 
3. Con trỏ nhấp nháy đèn lên thanh menu </t>
  </si>
  <si>
    <t xml:space="preserve">Con trỏ sẽ mất đi  </t>
  </si>
  <si>
    <t>Hiển thị đúng ảnh đã chọn</t>
  </si>
  <si>
    <t xml:space="preserve">1. Click vào Button [Tạo mới công việc]
2. Chọn thông tin "Tài liệu đính kèm" và click vào "Thư viện ảnh"
3. Chọn 1 hoặc nhiều ảnh trong thư viện </t>
  </si>
  <si>
    <t>1. Click vào Button [Tạo mới công việc]
2. Chọn thông tin "Tài liệu đính kèm" và click vào "Chụp ảnh hoặc quay video"
3. Chụp và tải ảnh lên
4. Chọn thông tin "Tài liệu đính kèm" và click vào "Chụp ảnh hoặc quay video"
5. Chụp và tải ảnh lên</t>
  </si>
  <si>
    <t>3. Hiển thị đúng ảnh đã chụp 
5. Không hiển thị ảnh vừa chụp</t>
  </si>
  <si>
    <t>Hiển thị đúng số lượng ảnh đã chụp và tải lên</t>
  </si>
  <si>
    <t>Check khi chọn nhiều ảnh trong phần "Tài liệu đính kèm"</t>
  </si>
  <si>
    <t>Trở về trạng thái mặc định của màn hình Tạo mới công việc</t>
  </si>
  <si>
    <t>CMB-PWA</t>
  </si>
  <si>
    <t>Loại item</t>
  </si>
  <si>
    <t>Case</t>
  </si>
  <si>
    <t>Fomat</t>
  </si>
  <si>
    <t>Format</t>
  </si>
  <si>
    <t xml:space="preserve">Màu sắc hài hòa, hình dạng không bị vỡ, chữ được căn trái phải ở giữa đều nhau, mép lề, độ lớn của đường kẻ phù hợp </t>
  </si>
  <si>
    <t>Thiết bị hoạt động đúng mong muốn</t>
  </si>
  <si>
    <t>Menu clear rõ ràng, không bị che khuất bởi màn hình nhỏ</t>
  </si>
  <si>
    <t>Textbox</t>
  </si>
  <si>
    <t>Defaul value</t>
  </si>
  <si>
    <t>Check giá trị mặc định</t>
  </si>
  <si>
    <t>1. Mặc định là để trống
2. Placehoder: "---"</t>
  </si>
  <si>
    <t>Required value</t>
  </si>
  <si>
    <t>Check bắt buộc nhập</t>
  </si>
  <si>
    <t>1. Hiển thị: "Vui lòng nhập ..."
2. Focus và highligh chuột vào trường lỗi</t>
  </si>
  <si>
    <t>Change value</t>
  </si>
  <si>
    <t xml:space="preserve">Check khi nhập thông tin là ký tự số </t>
  </si>
  <si>
    <t>Check khi nhập thông tin là ký tự chữ thường không dấu</t>
  </si>
  <si>
    <t>Check khi nhập thông tin là ký tự chữ hoa không dấu</t>
  </si>
  <si>
    <t>Check khi nhập thông tin là ký tự chữ có dấu</t>
  </si>
  <si>
    <t>Check khi nhập thông tin là ký tự đặc biệt</t>
  </si>
  <si>
    <t>Trimspace</t>
  </si>
  <si>
    <t>Check trimspace đầu cuối dữ liệu</t>
  </si>
  <si>
    <t>Thực hiện trimspace dữ liệu</t>
  </si>
  <si>
    <t>Copy/Cut/Paste</t>
  </si>
  <si>
    <t>Check Copy/Cut/Paste</t>
  </si>
  <si>
    <t>Cho phép thực hiện</t>
  </si>
  <si>
    <t>Click</t>
  </si>
  <si>
    <t>Check khi click chuột vào ô textbox</t>
  </si>
  <si>
    <t>Khoanh viền đậm cả ô</t>
  </si>
  <si>
    <t>Scroll, chuyển trang</t>
  </si>
  <si>
    <t xml:space="preserve">Check các hiệu ứng scroll, chuyển trang có smooth </t>
  </si>
  <si>
    <t>Check button khi để mặc định hoặc để trống các trường</t>
  </si>
  <si>
    <t>Hiển thị đúng chính tả, text trong button được căn lề trái
Button ở dạng enable</t>
  </si>
  <si>
    <t>Hover mouse</t>
  </si>
  <si>
    <t>Check hover mouse vào Button</t>
  </si>
  <si>
    <t xml:space="preserve">Check xử lý khi click vào Button </t>
  </si>
  <si>
    <t>1. Hệ thống cho phép click 
2. Hiển thị ra màn hình…..</t>
  </si>
  <si>
    <t>Button Icon</t>
  </si>
  <si>
    <t xml:space="preserve">Check hiển thị </t>
  </si>
  <si>
    <t xml:space="preserve">Check hover mouse vào Button Icon </t>
  </si>
  <si>
    <t>Check xử lý khi nhấn vào Button Icon</t>
  </si>
  <si>
    <t>Giá trị mặc định là Tất cả</t>
  </si>
  <si>
    <t>Value</t>
  </si>
  <si>
    <t>Check giá trị trong combobox</t>
  </si>
  <si>
    <t>HT hiển thị các giá trị: danh sách các … đang hoạt động trên hệ thống.</t>
  </si>
  <si>
    <t>Check căn lề, sắp xếp các giá trị trong combox</t>
  </si>
  <si>
    <t>1. Các giá trị được căn lề trái
2. Các giá trị được sắp xếp theo thứ tự alphabet</t>
  </si>
  <si>
    <t>Check dữ liệu hiển thị khi nhập dữ liệu vào Combobox</t>
  </si>
  <si>
    <t>Hệ thống hiển thị các ... tương tự xâu đã nhập</t>
  </si>
  <si>
    <t>Selected action</t>
  </si>
  <si>
    <t>Check sau khi chọn 1 giá trị  trong combobox</t>
  </si>
  <si>
    <t xml:space="preserve">HT set giá trị vừa chọn lên màn hình </t>
  </si>
  <si>
    <t>Check giá trị chọn nhiều giá trị  trong combobox</t>
  </si>
  <si>
    <t>HT không cho phép chọn nhiều giá trị</t>
  </si>
  <si>
    <t>Search</t>
  </si>
  <si>
    <t>Check default giao diện</t>
  </si>
  <si>
    <t>Các item trên màn hình nằm đúng vị trí so với thiết kế</t>
  </si>
  <si>
    <t>Check giao diện hiển thị trong quá trình search</t>
  </si>
  <si>
    <t>Check quá trình loading dữ liệu =&gt; Show icon loading và hiển thị icon đúng vị trí
Check hiển thị kết quả =&gt; Hiển thị không vỡ layout, hiển thị thứ tự từ trên xuống dưới, không bị ẩn kết quả</t>
  </si>
  <si>
    <t>Check khi để trường mặc định, không nhập giá trị</t>
  </si>
  <si>
    <t>Hiển thị tất cả các bản ghi có trong hệ thống</t>
  </si>
  <si>
    <t>Check khi nhập từ khóa giống với kết quả</t>
  </si>
  <si>
    <t>Thực hiện tìm kiếm thành công theo ...  có chứa từ khóa đã nhập</t>
  </si>
  <si>
    <t>Check khi nhập từ khóa có độ dài lớn</t>
  </si>
  <si>
    <t>Check khi nhập từ khóa giống 1 phần kết quả</t>
  </si>
  <si>
    <t>Check khi nhập từ khóa similar với kết quả</t>
  </si>
  <si>
    <t>Thực hiện tìm kiếm thành công không phân biệt hoa, thường</t>
  </si>
  <si>
    <t>Check khi nhập kí tự đặc biệt,emoji 🌷👩👨</t>
  </si>
  <si>
    <t>Check khi nhập từ khóa là ký tự số</t>
  </si>
  <si>
    <t>Check khi nhập thông tin không khớp với data trong DB</t>
  </si>
  <si>
    <t>1. Thực hiện tìm kiếm không thành công
2. Hiển thị thông báo không có bản ghi</t>
  </si>
  <si>
    <t>Check tìm kiếm bởi dấu cách</t>
  </si>
  <si>
    <t>Ở dạng enable</t>
  </si>
  <si>
    <t>Check xử lý khi nhấn vào Datepicker</t>
  </si>
  <si>
    <t>Hiển thị hộp chọn ngày</t>
  </si>
  <si>
    <t>Selected value</t>
  </si>
  <si>
    <t xml:space="preserve">Check giá trị focus </t>
  </si>
  <si>
    <t>Chuột focus vào giá trị ngày hiện tại</t>
  </si>
  <si>
    <t>Click hộp calender, chọn giá trị ngày &gt; ngày hiện tại</t>
  </si>
  <si>
    <t>Cho phép chọn</t>
  </si>
  <si>
    <t>Click hộp calender, chọn giá trị ngày &lt; = ngày hiện tại</t>
  </si>
  <si>
    <t>Change value (Check sự thay đổi của picker khi set chọn giá trị hộp calender)</t>
  </si>
  <si>
    <t xml:space="preserve">Click hộp calender chọn ngày &gt; ngày hiện tại </t>
  </si>
  <si>
    <t>Cho phép chọn, picker được thay bằng ngày được chọn trong calender</t>
  </si>
  <si>
    <t xml:space="preserve">Click hộp calender chọn ngày &lt; = ngày hiện tại </t>
  </si>
  <si>
    <t>Check mối quan hệ giữa "Từ ngày" và "Đến ngày"</t>
  </si>
  <si>
    <t xml:space="preserve">Chọn giá trị từ ngày &lt; đến ngày </t>
  </si>
  <si>
    <t>Cho phép nhập</t>
  </si>
  <si>
    <t xml:space="preserve">Chọn giá trị từ ngày = đến ngày </t>
  </si>
  <si>
    <t xml:space="preserve">Chọn giá trị từ ngày &gt; đến ngày </t>
  </si>
  <si>
    <t>Không cho phép chọn, Disable ngày nhỏ hơn</t>
  </si>
  <si>
    <t>Clear value</t>
  </si>
  <si>
    <t>Xóa giá trị tìm kiếm</t>
  </si>
  <si>
    <t>Area</t>
  </si>
  <si>
    <t xml:space="preserve">Check bố cục màn hình </t>
  </si>
  <si>
    <t>Bấm vào khu vực ngoài</t>
  </si>
  <si>
    <t>Label</t>
  </si>
  <si>
    <t>Check hiển thị mặc định trên màn hình</t>
  </si>
  <si>
    <t>Định dạng chữ, căn lề trái</t>
  </si>
  <si>
    <t>Check hover mouse vào Icon</t>
  </si>
  <si>
    <t>Check xử lý khi nhấn vào Icon</t>
  </si>
  <si>
    <t>Khi click chuột vào icon nào thì thực hiện chức năng icon đó</t>
  </si>
  <si>
    <t>Link</t>
  </si>
  <si>
    <t xml:space="preserve">Màu chữ </t>
  </si>
  <si>
    <t>Check màu chữ khi hover mouse, click</t>
  </si>
  <si>
    <t>Font chữ</t>
  </si>
  <si>
    <t>Check font chữ khi hover mouse, click</t>
  </si>
  <si>
    <t>Tooltip</t>
  </si>
  <si>
    <t xml:space="preserve">Check chiều rộng và chiều cao </t>
  </si>
  <si>
    <t>Được căn chỉnh hợp lý</t>
  </si>
  <si>
    <t xml:space="preserve">Check văn bản hiển thị trên Tooltip </t>
  </si>
  <si>
    <t>1. Được căn chỉnh hợp lý
2. Văn bản Tooltip phải phù hợp và được giải thích rõ ràng cho người dùng
3. Đúng chính tả</t>
  </si>
  <si>
    <t>Check khi chuột di chuyển trên Tooltip</t>
  </si>
  <si>
    <t>Hiển thị văn bản chính xác, màu không thay đổi, con trỏ chuột thay đổi</t>
  </si>
  <si>
    <t>Check văn bản có độ dài tối đa</t>
  </si>
  <si>
    <t>Độ dài chính xác, không bị cắt bớt</t>
  </si>
  <si>
    <t>Radio button</t>
  </si>
  <si>
    <t>Checkbox</t>
  </si>
  <si>
    <t>Hyperlink</t>
  </si>
  <si>
    <t>Biểu đồ</t>
  </si>
  <si>
    <t>Dropdownlist</t>
  </si>
  <si>
    <t>Quan điểm Test</t>
  </si>
  <si>
    <t>Check khi nhập từ khóa là ký tự chữ hoa, hoa  thường</t>
  </si>
  <si>
    <t>Combo box</t>
  </si>
  <si>
    <t>Datetime picker</t>
  </si>
  <si>
    <t>1. Check xem đã đủ các đối tượng trên màn hình theo như yêu cầu hay không
2. Khoảng cách giữa các đối tượng có phù hợp hay không?
3. Các object được sắp xếp theo hàng (lề trái/ phải phải đều nhau…)</t>
  </si>
  <si>
    <t xml:space="preserve">Check màu sắc màu nền có đúng với yêu cầu hay không </t>
  </si>
  <si>
    <t>Check nút phải có kích thước đúng yêu cầu và phù hợp với ngón tay</t>
  </si>
  <si>
    <t>Check Header hiển thị trong trang theo đúng yêu cầu (nội dung, fomat)</t>
  </si>
  <si>
    <t>Check Footer hiển thị trong trang theo đúng yêu cầu (nội dung, fomat)</t>
  </si>
  <si>
    <t>Check giao diện chương trình có bị vỡ khi người dùng xoay màn hình hay không</t>
  </si>
  <si>
    <t>Check giao diện chương trình có bị vỡ khi người dùng vuốt màn hình hay không</t>
  </si>
  <si>
    <t>Check giao diện chương trình có bị vỡ khi người dùng lắc màn hình hay không</t>
  </si>
  <si>
    <t>Check hiển thị Title bar theo đúng yêu cầu</t>
  </si>
  <si>
    <t>Check Con trỏ chuột hiển thị theo đúng yêu cầu (Ví dụ như thiết lập con trỏ chuột hình đồng hồ cát…)</t>
  </si>
  <si>
    <t>Check hiển thị default trên màn hình (ngay sau khi mở màn hình ra) theo đúng yêu cầu</t>
  </si>
  <si>
    <t>Check theo đúng yêu cầu (Nội dung, chữ không bị cắt rời rạc)</t>
  </si>
  <si>
    <t>Theo đúng yêu cầu (Màu sắc, hình dạng, căn chữ trái phải ở giữa, mép lề, độ lớn của đường kẻ, …)</t>
  </si>
  <si>
    <t>Tap</t>
  </si>
  <si>
    <t>Multi tap</t>
  </si>
  <si>
    <t>Check khi chạm vào đối tượng thì có xử lý gì xảy ra hay không?</t>
  </si>
  <si>
    <t>Check khi chạm nhiều lần vào ảnh cùng lúc thì ảnh có được phóng to/ thu nhỏ và có bị vỡ phông hay không, giao diện có bị vỡ không, hoạt động có đúng theo yêu cầu không</t>
  </si>
  <si>
    <t>Dẫn đến màn hình các trang</t>
  </si>
  <si>
    <t>Hover pointer</t>
  </si>
  <si>
    <t>Check khi đưa pen pointer lướt qua đối tượng thì có animation gì xảy ra hay không</t>
  </si>
  <si>
    <t>Combine operation</t>
  </si>
  <si>
    <t>Check khi cùng lúc có nhiều đối tượng của app cùng hoạt động thì có bất thường gì hay không</t>
  </si>
  <si>
    <t>App store</t>
  </si>
  <si>
    <t>Có thể tìm thấy ứng dụng trong kho ứng dụng không</t>
  </si>
  <si>
    <t>Back or undoing an action</t>
  </si>
  <si>
    <t>Đảm bảo app cung cấp phương thức quay lại hoặc hoàn tác tác vụ, khi chạm vào mục không đúng</t>
  </si>
  <si>
    <t>Đảm bảo các menu clear rõ ràng, không bị che khuất bởi màn hình nhỏ</t>
  </si>
  <si>
    <t>Đảm bảo text đơn giản và rõ ràng để hiển thị cho người dùng</t>
  </si>
  <si>
    <t>Đảm bảo cỡ chữ đủ lớn để có thể đọc được và không quá lớn hoặc quá nhỏ</t>
  </si>
  <si>
    <t>Download</t>
  </si>
  <si>
    <t>Yêu cầu ứng dụng sẽ đưa ra pou up/ message khi người dùng bắt đầu tải xuống một lượng lớn dữ liệu có thể không có lợi cho hiệu suất ứng dụng</t>
  </si>
  <si>
    <t>Close</t>
  </si>
  <si>
    <t>Để xác nhận đóng ứng dụng được thực hiện từ các trạng thái khác nhau và xác minh nếu nó mở lại trong cùng một trạng thái</t>
  </si>
  <si>
    <t>Đảm bảo các nút có cùng chức năng cũng nên có cùng màu</t>
  </si>
  <si>
    <t>Các nút có màu sắc hợp lý</t>
  </si>
  <si>
    <t>Đảm bảo các nút được đặt trong cùng một phần của màn hình để người dùng cuối tránh nhầm lẫn</t>
  </si>
  <si>
    <t>Đảm bảo các nút nên có kích thước yêu cầu và phù hợp với ngón tay user</t>
  </si>
  <si>
    <t>Kích thước phù hợp với ngón tay user</t>
  </si>
  <si>
    <t>Các button được đặt hợp lý</t>
  </si>
  <si>
    <t>Đảm bảo các biểu tượng phù hợp với ứng dụng</t>
  </si>
  <si>
    <t>Chức năng 
(Quan điểm test)</t>
  </si>
  <si>
    <t>CMB - PWA</t>
  </si>
  <si>
    <t>NA</t>
  </si>
  <si>
    <t>Ip7</t>
  </si>
  <si>
    <t>Hiển thị theo đúng yêu cầu</t>
  </si>
  <si>
    <t>[Xem trang cá nhân]
[Danh bạ]
[Nhân viên]</t>
  </si>
  <si>
    <t xml:space="preserve">1. Click vào "số điện thoại" sẽ tự động bắt đầu cuộc gọi
2. Click vào "mail" sẽ tự động chuyển trang ra ngoài để gửi mail </t>
  </si>
  <si>
    <t>Không hiển thị message báo lỗi</t>
  </si>
  <si>
    <t xml:space="preserve">Hiển thị thanh Menu </t>
  </si>
  <si>
    <t>Check quá trình loading dữ liệu =&gt; Show icon loading và hiển thị icon đúng vị trí
Check hiển thị kết quả =&gt; Hiển thị không vỡ layout, hiển thị thứ tự từ trên xuống dưới, không bị ẩn kết quả</t>
  </si>
  <si>
    <t>Thực hiện tìm kiếm thành công theo Tên nhân viên có chứa từ khóa đã nhập</t>
  </si>
  <si>
    <t>Hiển thị tên nhân viên gần giống với từ khóa ở đầu</t>
  </si>
  <si>
    <t>Check khi nhập từ khóa là ký tự chữ hoa, hoa thường</t>
  </si>
  <si>
    <t>Check khi nhập kí tự đặc biệt</t>
  </si>
  <si>
    <t>Check khi nhập kí tự đặc biệt có trong nội dung tìm kiếm</t>
  </si>
  <si>
    <t>1. Thực hiện tìm kiếm không thành công
2. Hiển thị thông báo không có dữ liệu</t>
  </si>
  <si>
    <t>1. Thực hiện tìm kiếm không thành công
2. Không hiển thị thông báo không có dữ liệu</t>
  </si>
  <si>
    <t>Đúng yêu cầu</t>
  </si>
  <si>
    <t>Gmail</t>
  </si>
  <si>
    <t>Thiếu icon</t>
  </si>
  <si>
    <t xml:space="preserve">Check gmail có độ dài lớn </t>
  </si>
  <si>
    <t>Tràn màn hình =&gt; icon sẽ bị thu nhỏ lại</t>
  </si>
  <si>
    <t>Thực hiện tìm kiếm thành công theo Tên nhân viên  có chứa từ khóa đã nhập</t>
  </si>
  <si>
    <t xml:space="preserve">  Testcase design  </t>
  </si>
  <si>
    <t>Ngày thay đổi</t>
  </si>
  <si>
    <t>Version</t>
  </si>
  <si>
    <t>Người thay đổi</t>
  </si>
  <si>
    <t>Nội dung thay đổi</t>
  </si>
  <si>
    <t>Người review</t>
  </si>
  <si>
    <t>0.0.5</t>
  </si>
  <si>
    <t>0.1.5</t>
  </si>
  <si>
    <t>0.2.5</t>
  </si>
  <si>
    <t>0.3.5</t>
  </si>
  <si>
    <t>0.4.5</t>
  </si>
  <si>
    <t>0.5.5</t>
  </si>
  <si>
    <t>0.6.5</t>
  </si>
  <si>
    <t>0.7.5</t>
  </si>
  <si>
    <t>BichDT</t>
  </si>
  <si>
    <t>Testcase design</t>
  </si>
  <si>
    <t>Số trường hợp kiểm thử chưa thực hiện (NY)</t>
  </si>
  <si>
    <t>Project</t>
  </si>
  <si>
    <t>Số trường hợp kiểm thử không đạt (NG)</t>
  </si>
  <si>
    <t>Người test</t>
  </si>
  <si>
    <t>Các chức năng chưa viết testcase</t>
  </si>
  <si>
    <t>Tên_màn_hình</t>
  </si>
  <si>
    <t>NG-OK</t>
  </si>
  <si>
    <t>NOTYET</t>
  </si>
  <si>
    <t>SUM</t>
  </si>
  <si>
    <t xml:space="preserve">Total </t>
  </si>
  <si>
    <t>SUM: Tổng số trường hợp kiểm thử</t>
  </si>
  <si>
    <t>Check hiển thị khi để ở chế độ máy bay/ không có mạng</t>
  </si>
  <si>
    <t>Hiển thị message: "Không có dữ liệu"</t>
  </si>
  <si>
    <t>Message dialogue</t>
  </si>
  <si>
    <t>Check Size của message dialogue, character của title bar, icon (warning, caution, information, question)</t>
  </si>
  <si>
    <t>Status</t>
  </si>
  <si>
    <t>Phù hợp, đúng yêu cầu</t>
  </si>
  <si>
    <t>Theo đúng yêu cầu (Ngang, dọc, số hàng, …)</t>
  </si>
  <si>
    <t>Giải thích (Thao tác)</t>
  </si>
  <si>
    <t>Confirm contents (Kết quả mong muốn)</t>
  </si>
  <si>
    <t xml:space="preserve">Check chọn 1 bản ghi </t>
  </si>
  <si>
    <t xml:space="preserve">Check chọn nhiều bản ghi </t>
  </si>
  <si>
    <t>Không cho phép thực hiện</t>
  </si>
  <si>
    <t>Check không chọn bản ghi nào</t>
  </si>
  <si>
    <t>Hiển thị message lỗi</t>
  </si>
  <si>
    <t>Title bar (giống case 4)</t>
  </si>
  <si>
    <t>Ngay sau khi mở màn hình đối tượng cần kiểm tra đang ở dạng disable hay enable? Có theo đúng yêu cầu không? Có được focus không?</t>
  </si>
  <si>
    <t>Format (giống case Layout)</t>
  </si>
  <si>
    <t>Dẫn đến màn hình trang của hyperlink</t>
  </si>
  <si>
    <t>Check giá trị trong radio button</t>
  </si>
  <si>
    <t>Check căn lề, sắp xếp các giá trị trong radio button</t>
  </si>
  <si>
    <t>Check giá trị trong checkbox</t>
  </si>
  <si>
    <t>Check căn lề, sắp xếp các giá trị trong checkbox</t>
  </si>
  <si>
    <t>Hiển thị on trỏ chuột thay đổi (icon bàn tay)</t>
  </si>
  <si>
    <t>Check màu sắc của hyperlink</t>
  </si>
  <si>
    <t>Hiển thị màu xanh</t>
  </si>
  <si>
    <t>Đảm bảo giao diện được căn chỉnh hợp lý, 
không bị mất icon</t>
  </si>
  <si>
    <t>Đảm bảo giao diện được căn chỉnh hợp lý, 
không bị icon nhỏ</t>
  </si>
  <si>
    <t>Check chức năng trong icon "3 chấm" phần "nhập nội dung"</t>
  </si>
  <si>
    <t>không tải ảnh lên được</t>
  </si>
  <si>
    <t>1. Click vào icon "3 chấm" xuất hiện thanh menu
2. Chọn icon "To do list"</t>
  </si>
  <si>
    <t xml:space="preserve">Phần nhập "nội dung" 
Checkbox bị che khuất </t>
  </si>
  <si>
    <t>không mở lên được</t>
  </si>
  <si>
    <t>1. Click vào icon "3 chấm" xuất hiện thanh menu
2. Chọn icon "đính kèm tệp"</t>
  </si>
  <si>
    <t>1. Click vào icon "3 chấm" xuất hiện thanh menu
2. Chọn hình ảnh/ chụp ảnh
3. Tải ảnh gửi lên</t>
  </si>
  <si>
    <t>hiển thị ảnh</t>
  </si>
  <si>
    <t xml:space="preserve">hiển thị </t>
  </si>
  <si>
    <t>hiển thị rõ checkbox</t>
  </si>
  <si>
    <t>Danh bạ - Nhân viên</t>
  </si>
  <si>
    <t>Danh bạ - Phòng ban</t>
  </si>
  <si>
    <t>[Xem trang cá nhân]
[Danh bạ]
[Phòng ban]</t>
  </si>
  <si>
    <t>Icon Avatar</t>
  </si>
  <si>
    <t>Phù hợp</t>
  </si>
  <si>
    <t>Màn hình [Danh bạ - Phòng ban] được hiển thị</t>
  </si>
  <si>
    <t>Màn hình [Danh bạ - Nhân viên] được hiển thị</t>
  </si>
  <si>
    <t>Avt không có chữ và không được đặt là chữ cái đầu của tên
(tên: Lê Hữu Quảng) =&gt; avt: chữ B</t>
  </si>
  <si>
    <t>Avt là chữ cái đầu của tên</t>
  </si>
  <si>
    <t>Check chữ có sắp xếp theo alphabet, theo chữ cái đầu của tên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</si>
</sst>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0"/>
      <color theme="1"/>
      <name val="Arial"/>
      <family val="2"/>
    </font>
    <font>
      <b/>
      <sz val="11"/>
      <color theme="1"/>
      <name val="&quot;Times New Roman&quot;"/>
    </font>
    <font>
      <b/>
      <sz val="10"/>
      <color rgb="FF000000"/>
      <name val="Arial"/>
      <family val="2"/>
    </font>
    <font>
      <b/>
      <sz val="11"/>
      <color rgb="FF000000"/>
      <name val="&quot;Times New Roman&quot;"/>
    </font>
    <font>
      <sz val="10"/>
      <name val="Arial"/>
      <family val="2"/>
    </font>
    <font>
      <b/>
      <sz val="11"/>
      <color theme="1"/>
      <name val="Times New Roman"/>
      <family val="1"/>
    </font>
    <font>
      <sz val="11"/>
      <color theme="1"/>
      <name val="Times New Roman"/>
      <family val="1"/>
    </font>
    <font>
      <sz val="11"/>
      <color rgb="FF222222"/>
      <name val="Times New Roman"/>
      <family val="1"/>
    </font>
    <font>
      <sz val="11"/>
      <color rgb="FF000000"/>
      <name val="Times New Roman"/>
      <family val="1"/>
    </font>
    <font>
      <b/>
      <sz val="11"/>
      <color rgb="FF00B050"/>
      <name val="Times New Roman"/>
      <family val="1"/>
    </font>
    <font>
      <sz val="10"/>
      <color theme="1"/>
      <name val="Calibri"/>
      <family val="2"/>
    </font>
    <font>
      <b/>
      <sz val="11"/>
      <color rgb="FF000000"/>
      <name val="Times New Roman"/>
      <family val="1"/>
    </font>
    <font>
      <sz val="10"/>
      <color rgb="FF000000"/>
      <name val="Times New Roman"/>
      <family val="1"/>
    </font>
    <font>
      <sz val="11"/>
      <color rgb="FF00B050"/>
      <name val="Calibri"/>
      <family val="2"/>
      <scheme val="minor"/>
    </font>
    <font>
      <b/>
      <sz val="13"/>
      <name val="Times New Roman"/>
      <family val="1"/>
    </font>
    <font>
      <sz val="10"/>
      <color rgb="FF000000"/>
      <name val="Arial"/>
      <family val="2"/>
    </font>
    <font>
      <sz val="10"/>
      <color rgb="FF000000"/>
      <name val="Arial"/>
    </font>
    <font>
      <sz val="11"/>
      <color theme="1"/>
      <name val="ＭＳ ゴシック"/>
    </font>
    <font>
      <b/>
      <sz val="13"/>
      <color theme="1"/>
      <name val="Times New Roman"/>
      <family val="1"/>
    </font>
    <font>
      <sz val="13"/>
      <color theme="1"/>
      <name val="ＭＳ ゴシック"/>
    </font>
    <font>
      <sz val="13"/>
      <color theme="1"/>
      <name val="Calibri"/>
      <family val="2"/>
      <scheme val="minor"/>
    </font>
    <font>
      <sz val="11"/>
      <name val="Times New Roman"/>
      <family val="1"/>
    </font>
  </fonts>
  <fills count="12">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theme="0"/>
        <bgColor theme="0"/>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00CCFF"/>
        <bgColor rgb="FF00CCFF"/>
      </patternFill>
    </fill>
    <fill>
      <patternFill patternType="solid">
        <fgColor rgb="FFCCFFCC"/>
        <bgColor indexed="64"/>
      </patternFill>
    </fill>
    <fill>
      <patternFill patternType="solid">
        <fgColor theme="4" tint="-0.249977111117893"/>
        <bgColor indexed="64"/>
      </patternFill>
    </fill>
    <fill>
      <patternFill patternType="solid">
        <fgColor theme="0"/>
        <bgColor rgb="FF00B0F0"/>
      </patternFill>
    </fill>
  </fills>
  <borders count="53">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indexed="64"/>
      </right>
      <top style="thin">
        <color rgb="FF000000"/>
      </top>
      <bottom/>
      <diagonal/>
    </border>
    <border>
      <left style="thin">
        <color indexed="64"/>
      </left>
      <right/>
      <top style="thin">
        <color indexed="64"/>
      </top>
      <bottom style="thin">
        <color indexed="64"/>
      </bottom>
      <diagonal/>
    </border>
    <border>
      <left style="thin">
        <color rgb="FF000000"/>
      </left>
      <right style="thin">
        <color indexed="64"/>
      </right>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bottom/>
      <diagonal/>
    </border>
    <border>
      <left style="thin">
        <color indexed="64"/>
      </left>
      <right/>
      <top/>
      <bottom/>
      <diagonal/>
    </border>
    <border>
      <left/>
      <right style="thin">
        <color rgb="FF000000"/>
      </right>
      <top style="thin">
        <color rgb="FF000000"/>
      </top>
      <bottom style="thin">
        <color rgb="FF000000"/>
      </bottom>
      <diagonal/>
    </border>
    <border>
      <left/>
      <right style="thin">
        <color indexed="64"/>
      </right>
      <top style="thin">
        <color rgb="FF000000"/>
      </top>
      <bottom style="thin">
        <color indexed="64"/>
      </bottom>
      <diagonal/>
    </border>
    <border>
      <left/>
      <right style="thin">
        <color indexed="64"/>
      </right>
      <top style="thin">
        <color rgb="FF000000"/>
      </top>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right/>
      <top style="thin">
        <color indexed="64"/>
      </top>
      <bottom/>
      <diagonal/>
    </border>
    <border>
      <left style="thin">
        <color rgb="FF000000"/>
      </left>
      <right style="thin">
        <color rgb="FF000000"/>
      </right>
      <top/>
      <bottom style="thin">
        <color indexed="64"/>
      </bottom>
      <diagonal/>
    </border>
    <border>
      <left style="thin">
        <color rgb="FF000000"/>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rgb="FF000000"/>
      </top>
      <bottom/>
      <diagonal/>
    </border>
    <border>
      <left style="thin">
        <color indexed="64"/>
      </left>
      <right style="thin">
        <color indexed="64"/>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rgb="FF000000"/>
      </top>
      <bottom style="thin">
        <color rgb="FF000000"/>
      </bottom>
      <diagonal/>
    </border>
  </borders>
  <cellStyleXfs count="3">
    <xf numFmtId="0" fontId="0" fillId="0" borderId="0"/>
    <xf numFmtId="0" fontId="16" fillId="0" borderId="0"/>
    <xf numFmtId="0" fontId="17" fillId="0" borderId="0"/>
  </cellStyleXfs>
  <cellXfs count="209">
    <xf numFmtId="0" fontId="0" fillId="0" borderId="0" xfId="0"/>
    <xf numFmtId="0" fontId="1" fillId="3" borderId="0" xfId="0" applyFont="1" applyFill="1" applyAlignment="1">
      <alignment horizontal="center" vertical="center" wrapText="1"/>
    </xf>
    <xf numFmtId="0" fontId="3" fillId="3" borderId="0" xfId="0" applyFont="1" applyFill="1" applyAlignment="1">
      <alignment vertical="center" wrapText="1"/>
    </xf>
    <xf numFmtId="0" fontId="6" fillId="2" borderId="6" xfId="0" applyFont="1" applyFill="1" applyBorder="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vertical="center" wrapText="1"/>
    </xf>
    <xf numFmtId="0" fontId="7" fillId="4" borderId="6" xfId="0" applyFont="1" applyFill="1" applyBorder="1" applyAlignment="1">
      <alignment horizontal="right" vertical="center" wrapText="1"/>
    </xf>
    <xf numFmtId="0" fontId="7" fillId="4" borderId="6" xfId="0" applyFont="1" applyFill="1" applyBorder="1" applyAlignment="1">
      <alignment vertical="top" wrapText="1"/>
    </xf>
    <xf numFmtId="0" fontId="7" fillId="0" borderId="6" xfId="0" applyFont="1" applyBorder="1" applyAlignment="1">
      <alignment horizontal="center" vertical="center" wrapText="1"/>
    </xf>
    <xf numFmtId="0" fontId="9" fillId="0" borderId="6" xfId="0" applyFont="1" applyBorder="1" applyAlignment="1">
      <alignment horizontal="center" vertical="center" wrapText="1"/>
    </xf>
    <xf numFmtId="0" fontId="7" fillId="0" borderId="9" xfId="0" applyFont="1" applyBorder="1" applyAlignment="1">
      <alignment vertical="top"/>
    </xf>
    <xf numFmtId="0" fontId="7" fillId="0" borderId="10" xfId="0" applyFont="1" applyBorder="1" applyAlignment="1">
      <alignment vertical="top" wrapText="1"/>
    </xf>
    <xf numFmtId="14" fontId="7" fillId="0" borderId="10" xfId="0" applyNumberFormat="1" applyFont="1" applyBorder="1" applyAlignment="1">
      <alignment vertical="top" wrapText="1"/>
    </xf>
    <xf numFmtId="0" fontId="7" fillId="0" borderId="10" xfId="0" applyFont="1" applyBorder="1" applyAlignment="1">
      <alignment vertical="center" wrapText="1"/>
    </xf>
    <xf numFmtId="0" fontId="7" fillId="0" borderId="0" xfId="0" applyFont="1" applyAlignment="1">
      <alignment vertical="center" wrapText="1"/>
    </xf>
    <xf numFmtId="0" fontId="7" fillId="3" borderId="7" xfId="0" applyFont="1" applyFill="1" applyBorder="1" applyAlignment="1">
      <alignment vertical="top" wrapText="1"/>
    </xf>
    <xf numFmtId="0" fontId="7" fillId="4" borderId="11" xfId="0" applyFont="1" applyFill="1" applyBorder="1" applyAlignment="1">
      <alignment vertical="top" wrapText="1"/>
    </xf>
    <xf numFmtId="0" fontId="7" fillId="0" borderId="6" xfId="0" applyFont="1" applyBorder="1" applyAlignment="1">
      <alignment vertical="top" wrapText="1"/>
    </xf>
    <xf numFmtId="0" fontId="7" fillId="0" borderId="6" xfId="0" applyFont="1" applyBorder="1" applyAlignment="1">
      <alignment vertical="top"/>
    </xf>
    <xf numFmtId="0" fontId="7" fillId="0" borderId="9" xfId="0" applyFont="1" applyBorder="1" applyAlignment="1">
      <alignment vertical="top" wrapText="1"/>
    </xf>
    <xf numFmtId="0" fontId="7" fillId="0" borderId="13" xfId="0" applyFont="1" applyBorder="1" applyAlignment="1">
      <alignment vertical="center" wrapText="1"/>
    </xf>
    <xf numFmtId="0" fontId="9" fillId="0" borderId="0" xfId="0" applyFont="1"/>
    <xf numFmtId="0" fontId="7" fillId="4" borderId="12" xfId="0" applyFont="1" applyFill="1" applyBorder="1" applyAlignment="1">
      <alignment vertical="top" wrapText="1"/>
    </xf>
    <xf numFmtId="0" fontId="7" fillId="4" borderId="14" xfId="0" applyFont="1" applyFill="1" applyBorder="1" applyAlignment="1">
      <alignment vertical="top" wrapText="1"/>
    </xf>
    <xf numFmtId="0" fontId="9" fillId="0" borderId="10" xfId="0" applyFont="1" applyBorder="1" applyAlignment="1">
      <alignment horizontal="left" vertical="top" wrapText="1"/>
    </xf>
    <xf numFmtId="0" fontId="0" fillId="0" borderId="10" xfId="0" applyBorder="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7" fillId="0" borderId="1" xfId="0" applyFont="1" applyBorder="1" applyAlignment="1">
      <alignment vertical="top"/>
    </xf>
    <xf numFmtId="0" fontId="7" fillId="0" borderId="15" xfId="0" applyFont="1" applyBorder="1" applyAlignment="1">
      <alignment vertical="top" wrapText="1"/>
    </xf>
    <xf numFmtId="0" fontId="7" fillId="0" borderId="16" xfId="0" applyFont="1" applyBorder="1" applyAlignment="1">
      <alignment vertical="center" wrapText="1"/>
    </xf>
    <xf numFmtId="0" fontId="7" fillId="0" borderId="17" xfId="0" applyFont="1" applyBorder="1" applyAlignment="1">
      <alignment vertical="center" wrapText="1"/>
    </xf>
    <xf numFmtId="14" fontId="7" fillId="0" borderId="17" xfId="0" applyNumberFormat="1" applyFont="1" applyBorder="1" applyAlignment="1">
      <alignment vertical="top" wrapText="1"/>
    </xf>
    <xf numFmtId="0" fontId="0" fillId="0" borderId="18" xfId="0" applyBorder="1"/>
    <xf numFmtId="0" fontId="7" fillId="3" borderId="21" xfId="0" applyFont="1" applyFill="1" applyBorder="1" applyAlignment="1">
      <alignment vertical="top" wrapText="1"/>
    </xf>
    <xf numFmtId="0" fontId="7" fillId="3" borderId="19" xfId="0" applyFont="1" applyFill="1" applyBorder="1" applyAlignment="1">
      <alignment vertical="top" wrapText="1"/>
    </xf>
    <xf numFmtId="0" fontId="7" fillId="3" borderId="15" xfId="0" applyFont="1" applyFill="1" applyBorder="1" applyAlignment="1">
      <alignment vertical="top" wrapText="1"/>
    </xf>
    <xf numFmtId="0" fontId="7" fillId="4" borderId="23" xfId="0" applyFont="1" applyFill="1" applyBorder="1" applyAlignment="1">
      <alignment vertical="top" wrapText="1"/>
    </xf>
    <xf numFmtId="0" fontId="7" fillId="4" borderId="24" xfId="0" applyFont="1" applyFill="1" applyBorder="1" applyAlignment="1">
      <alignment vertical="top" wrapText="1"/>
    </xf>
    <xf numFmtId="0" fontId="7" fillId="4" borderId="25" xfId="0" applyFont="1" applyFill="1" applyBorder="1" applyAlignment="1">
      <alignment vertical="top" wrapText="1"/>
    </xf>
    <xf numFmtId="0" fontId="7" fillId="4" borderId="1" xfId="0" applyFont="1" applyFill="1" applyBorder="1" applyAlignment="1">
      <alignment vertical="top" wrapText="1"/>
    </xf>
    <xf numFmtId="0" fontId="9" fillId="0" borderId="28" xfId="0" applyFont="1" applyBorder="1" applyAlignment="1">
      <alignment horizontal="left" vertical="top" wrapText="1"/>
    </xf>
    <xf numFmtId="0" fontId="7" fillId="3" borderId="19" xfId="0" applyFont="1" applyFill="1" applyBorder="1" applyAlignment="1">
      <alignment horizontal="left" vertical="top" wrapText="1"/>
    </xf>
    <xf numFmtId="0" fontId="7" fillId="3" borderId="17" xfId="0" applyFont="1" applyFill="1" applyBorder="1" applyAlignment="1">
      <alignment horizontal="left" vertical="top" wrapText="1"/>
    </xf>
    <xf numFmtId="0" fontId="10" fillId="0" borderId="6" xfId="0" applyFont="1" applyBorder="1" applyAlignment="1">
      <alignment horizontal="center" vertical="center" wrapText="1"/>
    </xf>
    <xf numFmtId="0" fontId="11" fillId="0" borderId="0" xfId="0" applyFont="1" applyAlignment="1">
      <alignment vertical="center" wrapText="1"/>
    </xf>
    <xf numFmtId="0" fontId="7" fillId="0" borderId="1" xfId="0" applyFont="1" applyBorder="1" applyAlignment="1">
      <alignment vertical="top" wrapText="1"/>
    </xf>
    <xf numFmtId="0" fontId="7" fillId="4" borderId="33" xfId="0" applyFont="1" applyFill="1" applyBorder="1" applyAlignment="1">
      <alignment vertical="top" wrapText="1"/>
    </xf>
    <xf numFmtId="0" fontId="7" fillId="0" borderId="5" xfId="0" applyFont="1" applyBorder="1" applyAlignment="1">
      <alignment vertical="top" wrapText="1"/>
    </xf>
    <xf numFmtId="0" fontId="9" fillId="0" borderId="8" xfId="0" applyFont="1" applyBorder="1" applyAlignment="1">
      <alignment horizontal="left" vertical="top" wrapText="1"/>
    </xf>
    <xf numFmtId="0" fontId="7" fillId="5" borderId="9" xfId="0" applyFont="1" applyFill="1" applyBorder="1" applyAlignment="1">
      <alignment vertical="top" wrapText="1"/>
    </xf>
    <xf numFmtId="0" fontId="7" fillId="5" borderId="6" xfId="0" applyFont="1" applyFill="1" applyBorder="1" applyAlignment="1">
      <alignment vertical="top" wrapText="1"/>
    </xf>
    <xf numFmtId="14" fontId="0" fillId="0" borderId="10" xfId="0" applyNumberFormat="1" applyBorder="1" applyAlignment="1">
      <alignment vertical="top"/>
    </xf>
    <xf numFmtId="0" fontId="8" fillId="3" borderId="17" xfId="0" applyFont="1" applyFill="1" applyBorder="1" applyAlignment="1">
      <alignment vertical="top" wrapText="1"/>
    </xf>
    <xf numFmtId="0" fontId="8" fillId="3" borderId="19" xfId="0" applyFont="1" applyFill="1" applyBorder="1" applyAlignment="1">
      <alignment vertical="top" wrapText="1"/>
    </xf>
    <xf numFmtId="0" fontId="8" fillId="3" borderId="20" xfId="0" applyFont="1" applyFill="1" applyBorder="1" applyAlignment="1">
      <alignment vertical="top" wrapText="1"/>
    </xf>
    <xf numFmtId="0" fontId="12" fillId="6" borderId="35" xfId="0" applyFont="1" applyFill="1" applyBorder="1" applyAlignment="1">
      <alignment horizontal="center" vertical="center" wrapText="1"/>
    </xf>
    <xf numFmtId="0" fontId="12" fillId="6" borderId="36" xfId="0" applyFont="1" applyFill="1" applyBorder="1" applyAlignment="1">
      <alignment horizontal="center" vertical="center" wrapText="1"/>
    </xf>
    <xf numFmtId="0" fontId="0" fillId="5" borderId="10" xfId="0" applyFill="1" applyBorder="1" applyAlignment="1">
      <alignment vertical="top"/>
    </xf>
    <xf numFmtId="0" fontId="7" fillId="5" borderId="11" xfId="0" applyFont="1" applyFill="1" applyBorder="1" applyAlignment="1">
      <alignment vertical="top" wrapText="1"/>
    </xf>
    <xf numFmtId="0" fontId="9" fillId="5" borderId="10" xfId="0" applyFont="1" applyFill="1" applyBorder="1" applyAlignment="1">
      <alignment horizontal="left" vertical="top" wrapText="1"/>
    </xf>
    <xf numFmtId="0" fontId="0" fillId="5" borderId="0" xfId="0" applyFill="1" applyAlignment="1">
      <alignment vertical="top"/>
    </xf>
    <xf numFmtId="0" fontId="7" fillId="5" borderId="7" xfId="0" applyFont="1" applyFill="1" applyBorder="1" applyAlignment="1">
      <alignment vertical="top" wrapText="1"/>
    </xf>
    <xf numFmtId="0" fontId="9" fillId="5" borderId="17" xfId="0" applyFont="1" applyFill="1" applyBorder="1" applyAlignment="1">
      <alignment vertical="top" wrapText="1"/>
    </xf>
    <xf numFmtId="0" fontId="9" fillId="5" borderId="19" xfId="0" applyFont="1" applyFill="1" applyBorder="1" applyAlignment="1">
      <alignment vertical="top" wrapText="1"/>
    </xf>
    <xf numFmtId="0" fontId="9" fillId="5" borderId="13" xfId="0" applyFont="1" applyFill="1" applyBorder="1" applyAlignment="1">
      <alignment horizontal="left" vertical="top" wrapText="1"/>
    </xf>
    <xf numFmtId="0" fontId="9" fillId="5" borderId="13" xfId="0" applyFont="1" applyFill="1" applyBorder="1" applyAlignment="1">
      <alignment horizontal="left" vertical="top"/>
    </xf>
    <xf numFmtId="0" fontId="9" fillId="5" borderId="20" xfId="0" applyFont="1" applyFill="1" applyBorder="1" applyAlignment="1">
      <alignment vertical="top" wrapText="1"/>
    </xf>
    <xf numFmtId="0" fontId="13" fillId="5" borderId="10" xfId="0" applyFont="1" applyFill="1" applyBorder="1" applyAlignment="1">
      <alignment vertical="top"/>
    </xf>
    <xf numFmtId="0" fontId="7" fillId="5" borderId="0" xfId="0" applyFont="1" applyFill="1" applyAlignment="1">
      <alignment vertical="top" wrapText="1"/>
    </xf>
    <xf numFmtId="0" fontId="14" fillId="6" borderId="0" xfId="0" applyFont="1" applyFill="1"/>
    <xf numFmtId="0" fontId="15" fillId="6" borderId="0" xfId="0" applyFont="1" applyFill="1" applyAlignment="1">
      <alignment vertical="center"/>
    </xf>
    <xf numFmtId="0" fontId="0" fillId="0" borderId="31" xfId="0" applyBorder="1"/>
    <xf numFmtId="0" fontId="9" fillId="7" borderId="10" xfId="0" applyFont="1" applyFill="1" applyBorder="1" applyAlignment="1">
      <alignment horizontal="left" vertical="top" wrapText="1"/>
    </xf>
    <xf numFmtId="0" fontId="7" fillId="4" borderId="6" xfId="0" applyFont="1" applyFill="1" applyBorder="1" applyAlignment="1">
      <alignment vertical="center" wrapText="1"/>
    </xf>
    <xf numFmtId="14" fontId="7" fillId="0" borderId="6" xfId="0" applyNumberFormat="1" applyFont="1" applyBorder="1" applyAlignment="1">
      <alignment vertical="top" wrapText="1"/>
    </xf>
    <xf numFmtId="0" fontId="7" fillId="0" borderId="6" xfId="0" applyFont="1" applyBorder="1" applyAlignment="1">
      <alignment vertical="center" wrapText="1"/>
    </xf>
    <xf numFmtId="0" fontId="9" fillId="5" borderId="19" xfId="0" applyFont="1" applyFill="1" applyBorder="1" applyAlignment="1">
      <alignment horizontal="left" vertical="top" wrapText="1"/>
    </xf>
    <xf numFmtId="0" fontId="7" fillId="5" borderId="6" xfId="0" applyFont="1" applyFill="1" applyBorder="1" applyAlignment="1">
      <alignment horizontal="left" vertical="top" wrapText="1"/>
    </xf>
    <xf numFmtId="0" fontId="9" fillId="0" borderId="10" xfId="1" applyFont="1" applyBorder="1" applyAlignment="1">
      <alignment horizontal="left" vertical="top" wrapText="1"/>
    </xf>
    <xf numFmtId="0" fontId="7" fillId="0" borderId="6" xfId="1" applyFont="1" applyBorder="1" applyAlignment="1">
      <alignment vertical="top" wrapText="1"/>
    </xf>
    <xf numFmtId="0" fontId="7" fillId="0" borderId="11" xfId="0" applyFont="1" applyBorder="1" applyAlignment="1">
      <alignment vertical="top"/>
    </xf>
    <xf numFmtId="0" fontId="7" fillId="0" borderId="23" xfId="0" applyFont="1" applyBorder="1" applyAlignment="1">
      <alignment vertical="top" wrapText="1"/>
    </xf>
    <xf numFmtId="0" fontId="7" fillId="4" borderId="37" xfId="0" applyFont="1" applyFill="1" applyBorder="1" applyAlignment="1">
      <alignment vertical="top" wrapText="1"/>
    </xf>
    <xf numFmtId="0" fontId="7" fillId="0" borderId="19" xfId="0" applyFont="1" applyBorder="1" applyAlignment="1">
      <alignment vertical="top"/>
    </xf>
    <xf numFmtId="0" fontId="7" fillId="4" borderId="38" xfId="0" applyFont="1" applyFill="1" applyBorder="1" applyAlignment="1">
      <alignment vertical="top" wrapText="1"/>
    </xf>
    <xf numFmtId="0" fontId="5" fillId="0" borderId="5" xfId="0" applyFont="1" applyBorder="1"/>
    <xf numFmtId="0" fontId="5" fillId="0" borderId="4" xfId="0" applyFont="1" applyBorder="1"/>
    <xf numFmtId="0" fontId="5" fillId="0" borderId="7" xfId="0" applyFont="1" applyBorder="1"/>
    <xf numFmtId="0" fontId="17" fillId="0" borderId="0" xfId="2"/>
    <xf numFmtId="0" fontId="18" fillId="0" borderId="0" xfId="2" applyFont="1" applyAlignment="1">
      <alignment vertical="center"/>
    </xf>
    <xf numFmtId="0" fontId="19" fillId="0" borderId="6" xfId="2" applyFont="1" applyBorder="1" applyAlignment="1">
      <alignment horizontal="center" vertical="center"/>
    </xf>
    <xf numFmtId="0" fontId="20" fillId="0" borderId="0" xfId="2" applyFont="1" applyAlignment="1">
      <alignment vertical="center"/>
    </xf>
    <xf numFmtId="0" fontId="21" fillId="0" borderId="0" xfId="0" applyFont="1"/>
    <xf numFmtId="14" fontId="7" fillId="4" borderId="6" xfId="2" applyNumberFormat="1" applyFont="1" applyFill="1" applyBorder="1" applyAlignment="1">
      <alignment horizontal="center" vertical="center"/>
    </xf>
    <xf numFmtId="0" fontId="7" fillId="4" borderId="6" xfId="2" applyFont="1" applyFill="1" applyBorder="1" applyAlignment="1">
      <alignment horizontal="center" vertical="center"/>
    </xf>
    <xf numFmtId="0" fontId="7" fillId="4" borderId="6" xfId="2" applyFont="1" applyFill="1" applyBorder="1" applyAlignment="1">
      <alignment horizontal="left" vertical="center"/>
    </xf>
    <xf numFmtId="0" fontId="7" fillId="0" borderId="6" xfId="2" applyFont="1" applyBorder="1" applyAlignment="1">
      <alignment horizontal="center" vertical="center"/>
    </xf>
    <xf numFmtId="0" fontId="7" fillId="0" borderId="0" xfId="2" applyFont="1" applyAlignment="1">
      <alignment vertical="center"/>
    </xf>
    <xf numFmtId="0" fontId="7" fillId="0" borderId="0" xfId="0" applyFont="1"/>
    <xf numFmtId="0" fontId="6" fillId="0" borderId="0" xfId="0" applyFont="1"/>
    <xf numFmtId="0" fontId="2" fillId="8" borderId="13" xfId="0" applyFont="1" applyFill="1" applyBorder="1" applyAlignment="1">
      <alignment wrapText="1"/>
    </xf>
    <xf numFmtId="0" fontId="11" fillId="0" borderId="18" xfId="0" applyFont="1" applyBorder="1"/>
    <xf numFmtId="0" fontId="7" fillId="0" borderId="10" xfId="0" applyFont="1" applyBorder="1"/>
    <xf numFmtId="0" fontId="2" fillId="8" borderId="13" xfId="0" applyFont="1" applyFill="1" applyBorder="1"/>
    <xf numFmtId="0" fontId="2" fillId="8" borderId="10" xfId="0" applyFont="1" applyFill="1" applyBorder="1"/>
    <xf numFmtId="0" fontId="2" fillId="8" borderId="20" xfId="0" applyFont="1" applyFill="1" applyBorder="1" applyAlignment="1">
      <alignment horizontal="center"/>
    </xf>
    <xf numFmtId="0" fontId="2" fillId="8" borderId="10" xfId="0" applyFont="1" applyFill="1" applyBorder="1" applyAlignment="1">
      <alignment horizontal="center"/>
    </xf>
    <xf numFmtId="0" fontId="7" fillId="9" borderId="10" xfId="0" applyFont="1" applyFill="1" applyBorder="1" applyAlignment="1">
      <alignment horizontal="center" vertical="center"/>
    </xf>
    <xf numFmtId="0" fontId="7" fillId="9" borderId="10" xfId="0" applyFont="1" applyFill="1" applyBorder="1"/>
    <xf numFmtId="0" fontId="6" fillId="9" borderId="10" xfId="0" applyFont="1" applyFill="1" applyBorder="1"/>
    <xf numFmtId="0" fontId="5" fillId="0" borderId="0" xfId="0" applyFont="1"/>
    <xf numFmtId="0" fontId="5" fillId="0" borderId="40" xfId="0" applyFont="1" applyBorder="1"/>
    <xf numFmtId="0" fontId="5" fillId="0" borderId="21" xfId="0" applyFont="1" applyBorder="1"/>
    <xf numFmtId="0" fontId="6" fillId="11" borderId="6" xfId="0" applyFont="1" applyFill="1" applyBorder="1" applyAlignment="1">
      <alignment horizontal="center" vertical="center" wrapText="1"/>
    </xf>
    <xf numFmtId="0" fontId="5" fillId="0" borderId="47" xfId="0" applyFont="1" applyBorder="1"/>
    <xf numFmtId="0" fontId="0" fillId="5" borderId="13" xfId="0" applyFill="1" applyBorder="1" applyAlignment="1">
      <alignment vertical="top"/>
    </xf>
    <xf numFmtId="0" fontId="9" fillId="5" borderId="18"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5" borderId="20" xfId="0" applyFont="1" applyFill="1" applyBorder="1" applyAlignment="1">
      <alignment horizontal="left" vertical="top" wrapText="1"/>
    </xf>
    <xf numFmtId="0" fontId="9" fillId="5" borderId="22" xfId="0" applyFont="1" applyFill="1" applyBorder="1" applyAlignment="1">
      <alignment horizontal="left" vertical="top" wrapText="1"/>
    </xf>
    <xf numFmtId="0" fontId="7" fillId="0" borderId="46" xfId="0" applyFont="1" applyBorder="1" applyAlignment="1">
      <alignment vertical="top" wrapText="1"/>
    </xf>
    <xf numFmtId="0" fontId="9" fillId="5" borderId="45" xfId="0" applyFont="1" applyFill="1" applyBorder="1" applyAlignment="1">
      <alignment horizontal="left" vertical="top" wrapText="1"/>
    </xf>
    <xf numFmtId="0" fontId="9" fillId="5" borderId="41" xfId="0" applyFont="1" applyFill="1" applyBorder="1" applyAlignment="1">
      <alignment vertical="top" wrapText="1"/>
    </xf>
    <xf numFmtId="0" fontId="22" fillId="0" borderId="0" xfId="0" applyFont="1" applyAlignment="1">
      <alignment horizontal="left" vertical="top" wrapText="1"/>
    </xf>
    <xf numFmtId="0" fontId="7" fillId="0" borderId="48" xfId="0" applyFont="1" applyBorder="1" applyAlignment="1">
      <alignment vertical="top" wrapText="1"/>
    </xf>
    <xf numFmtId="0" fontId="22" fillId="0" borderId="13" xfId="0" applyFont="1" applyBorder="1" applyAlignment="1">
      <alignment horizontal="left" vertical="top" wrapText="1"/>
    </xf>
    <xf numFmtId="0" fontId="9" fillId="5" borderId="10" xfId="0" applyFont="1" applyFill="1" applyBorder="1" applyAlignment="1">
      <alignment vertical="top" wrapText="1"/>
    </xf>
    <xf numFmtId="0" fontId="7" fillId="4" borderId="1" xfId="0" applyFont="1" applyFill="1" applyBorder="1" applyAlignment="1">
      <alignment horizontal="right" vertical="center" wrapText="1"/>
    </xf>
    <xf numFmtId="0" fontId="7" fillId="5" borderId="15" xfId="0" applyFont="1" applyFill="1" applyBorder="1" applyAlignment="1">
      <alignment vertical="top" wrapText="1"/>
    </xf>
    <xf numFmtId="0" fontId="0" fillId="0" borderId="17" xfId="0" applyBorder="1"/>
    <xf numFmtId="0" fontId="10" fillId="0" borderId="1" xfId="0" applyFont="1" applyBorder="1" applyAlignment="1">
      <alignment horizontal="center" vertical="center" wrapText="1"/>
    </xf>
    <xf numFmtId="14" fontId="0" fillId="0" borderId="17" xfId="0" applyNumberFormat="1" applyBorder="1" applyAlignment="1">
      <alignment vertical="top"/>
    </xf>
    <xf numFmtId="0" fontId="0" fillId="0" borderId="10" xfId="0" applyBorder="1" applyAlignment="1">
      <alignment vertical="top" wrapText="1"/>
    </xf>
    <xf numFmtId="0" fontId="0" fillId="0" borderId="10" xfId="0" applyBorder="1" applyAlignment="1">
      <alignment horizontal="left" vertical="top"/>
    </xf>
    <xf numFmtId="0" fontId="0" fillId="0" borderId="10" xfId="0" applyBorder="1" applyAlignment="1">
      <alignment horizontal="left" vertical="top" wrapText="1"/>
    </xf>
    <xf numFmtId="0" fontId="0" fillId="0" borderId="13" xfId="0" applyBorder="1"/>
    <xf numFmtId="0" fontId="0" fillId="0" borderId="18" xfId="0" applyBorder="1" applyAlignment="1">
      <alignment vertical="top" wrapText="1"/>
    </xf>
    <xf numFmtId="0" fontId="0" fillId="0" borderId="17" xfId="0" applyBorder="1" applyAlignment="1">
      <alignment vertical="top" wrapText="1"/>
    </xf>
    <xf numFmtId="0" fontId="0" fillId="0" borderId="19" xfId="0" applyBorder="1"/>
    <xf numFmtId="0" fontId="0" fillId="0" borderId="20" xfId="0" applyBorder="1"/>
    <xf numFmtId="0" fontId="7" fillId="0" borderId="49" xfId="0" applyFont="1" applyBorder="1" applyAlignment="1">
      <alignment vertical="top" wrapText="1"/>
    </xf>
    <xf numFmtId="0" fontId="9" fillId="0" borderId="50" xfId="0" applyFont="1" applyBorder="1" applyAlignment="1">
      <alignment horizontal="center" vertical="center" wrapText="1"/>
    </xf>
    <xf numFmtId="0" fontId="10" fillId="0" borderId="51" xfId="0" applyFont="1" applyBorder="1" applyAlignment="1">
      <alignment horizontal="center" vertical="center" wrapText="1"/>
    </xf>
    <xf numFmtId="14" fontId="0" fillId="0" borderId="10" xfId="0" applyNumberFormat="1" applyBorder="1" applyAlignment="1">
      <alignment horizontal="left" vertical="top"/>
    </xf>
    <xf numFmtId="0" fontId="6" fillId="0" borderId="15" xfId="2" applyFont="1" applyBorder="1" applyAlignment="1">
      <alignment horizontal="center" vertical="center"/>
    </xf>
    <xf numFmtId="0" fontId="6" fillId="0" borderId="37" xfId="2" applyFont="1" applyBorder="1" applyAlignment="1">
      <alignment horizontal="center" vertical="center"/>
    </xf>
    <xf numFmtId="0" fontId="6" fillId="0" borderId="39" xfId="2" applyFont="1" applyBorder="1" applyAlignment="1">
      <alignment horizontal="center" vertical="center"/>
    </xf>
    <xf numFmtId="0" fontId="6" fillId="0" borderId="40" xfId="2" applyFont="1" applyBorder="1" applyAlignment="1">
      <alignment horizontal="center" vertical="center"/>
    </xf>
    <xf numFmtId="0" fontId="6" fillId="0" borderId="3" xfId="2" applyFont="1" applyBorder="1" applyAlignment="1">
      <alignment horizontal="center" vertical="center"/>
    </xf>
    <xf numFmtId="0" fontId="6" fillId="0" borderId="4" xfId="2" applyFont="1" applyBorder="1" applyAlignment="1">
      <alignment horizontal="center" vertical="center"/>
    </xf>
    <xf numFmtId="0" fontId="6" fillId="9" borderId="13" xfId="0" applyFont="1" applyFill="1" applyBorder="1" applyAlignment="1">
      <alignment horizontal="center"/>
    </xf>
    <xf numFmtId="0" fontId="6" fillId="9" borderId="18" xfId="0" applyFont="1" applyFill="1" applyBorder="1" applyAlignment="1">
      <alignment horizontal="center"/>
    </xf>
    <xf numFmtId="0" fontId="9" fillId="0" borderId="10" xfId="0" applyFont="1" applyBorder="1" applyAlignment="1">
      <alignment horizontal="center" vertical="center"/>
    </xf>
    <xf numFmtId="0" fontId="5" fillId="0" borderId="10" xfId="0" applyFont="1" applyBorder="1"/>
    <xf numFmtId="0" fontId="5" fillId="0" borderId="17" xfId="0" applyFont="1" applyBorder="1"/>
    <xf numFmtId="0" fontId="6" fillId="3" borderId="13" xfId="0" applyFont="1" applyFill="1" applyBorder="1" applyAlignment="1">
      <alignment horizontal="left" vertical="center" wrapText="1"/>
    </xf>
    <xf numFmtId="0" fontId="5" fillId="0" borderId="45" xfId="0" applyFont="1" applyBorder="1"/>
    <xf numFmtId="0" fontId="6" fillId="3" borderId="42" xfId="0" applyFont="1" applyFill="1" applyBorder="1" applyAlignment="1">
      <alignment horizontal="left" vertical="center" wrapText="1"/>
    </xf>
    <xf numFmtId="0" fontId="5" fillId="0" borderId="43" xfId="0" applyFont="1" applyBorder="1"/>
    <xf numFmtId="0" fontId="6" fillId="7" borderId="0" xfId="0" applyFont="1" applyFill="1" applyAlignment="1">
      <alignment horizontal="left"/>
    </xf>
    <xf numFmtId="0" fontId="6" fillId="6" borderId="0" xfId="0" applyFont="1" applyFill="1" applyAlignment="1">
      <alignment horizontal="left"/>
    </xf>
    <xf numFmtId="0" fontId="6" fillId="10" borderId="0" xfId="0" applyFont="1" applyFill="1" applyAlignment="1">
      <alignment horizontal="left"/>
    </xf>
    <xf numFmtId="0" fontId="4" fillId="0" borderId="16" xfId="0" applyFont="1" applyBorder="1" applyAlignment="1">
      <alignment horizontal="center" vertical="center"/>
    </xf>
    <xf numFmtId="0" fontId="4" fillId="0" borderId="32" xfId="0" applyFont="1" applyBorder="1" applyAlignment="1">
      <alignment horizontal="center" vertical="center"/>
    </xf>
    <xf numFmtId="0" fontId="4" fillId="0" borderId="41" xfId="0" applyFont="1" applyBorder="1" applyAlignment="1">
      <alignment horizontal="center" vertical="center"/>
    </xf>
    <xf numFmtId="0" fontId="4" fillId="0" borderId="22" xfId="0" applyFont="1" applyBorder="1" applyAlignment="1">
      <alignment horizontal="center" vertical="center"/>
    </xf>
    <xf numFmtId="0" fontId="4" fillId="0" borderId="0" xfId="0" applyFont="1" applyAlignment="1">
      <alignment horizontal="center" vertical="center"/>
    </xf>
    <xf numFmtId="0" fontId="4" fillId="0" borderId="43" xfId="0" applyFont="1" applyBorder="1" applyAlignment="1">
      <alignment horizontal="center" vertical="center"/>
    </xf>
    <xf numFmtId="0" fontId="4" fillId="0" borderId="44" xfId="0" applyFont="1" applyBorder="1" applyAlignment="1">
      <alignment horizontal="center" vertical="center"/>
    </xf>
    <xf numFmtId="0" fontId="1" fillId="2" borderId="1" xfId="0" applyFont="1" applyFill="1" applyBorder="1" applyAlignment="1">
      <alignment horizontal="center" vertical="center" wrapText="1"/>
    </xf>
    <xf numFmtId="0" fontId="5" fillId="0" borderId="5" xfId="0" applyFont="1" applyBorder="1"/>
    <xf numFmtId="0" fontId="5" fillId="0" borderId="7" xfId="0" applyFont="1" applyBorder="1"/>
    <xf numFmtId="0" fontId="7" fillId="3" borderId="19" xfId="0" applyFont="1" applyFill="1" applyBorder="1" applyAlignment="1">
      <alignment horizontal="left" vertical="top" wrapText="1"/>
    </xf>
    <xf numFmtId="0" fontId="0" fillId="0" borderId="22" xfId="0" applyBorder="1" applyAlignment="1">
      <alignment horizontal="center" vertical="top"/>
    </xf>
    <xf numFmtId="0" fontId="7" fillId="0" borderId="1" xfId="0" applyFont="1" applyBorder="1" applyAlignment="1">
      <alignment horizontal="left" vertical="top" wrapText="1"/>
    </xf>
    <xf numFmtId="0" fontId="7" fillId="0" borderId="5" xfId="0" applyFont="1" applyBorder="1" applyAlignment="1">
      <alignment horizontal="left" vertical="top"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7" fillId="3" borderId="32" xfId="0" applyFont="1" applyFill="1" applyBorder="1" applyAlignment="1">
      <alignment horizontal="left" vertical="top" wrapText="1"/>
    </xf>
    <xf numFmtId="0" fontId="7" fillId="3" borderId="0" xfId="0" applyFont="1" applyFill="1" applyAlignment="1">
      <alignment horizontal="left" vertical="top" wrapText="1"/>
    </xf>
    <xf numFmtId="0" fontId="9" fillId="0" borderId="34" xfId="0" applyFont="1" applyBorder="1" applyAlignment="1">
      <alignment horizontal="left" vertical="top" wrapText="1"/>
    </xf>
    <xf numFmtId="0" fontId="9" fillId="0" borderId="21" xfId="0" applyFont="1" applyBorder="1" applyAlignment="1">
      <alignment horizontal="left" vertical="top" wrapText="1"/>
    </xf>
    <xf numFmtId="0" fontId="9" fillId="0" borderId="17" xfId="0" applyFont="1" applyBorder="1" applyAlignment="1">
      <alignment horizontal="center" vertical="top"/>
    </xf>
    <xf numFmtId="0" fontId="9" fillId="0" borderId="19" xfId="0" applyFont="1" applyBorder="1" applyAlignment="1">
      <alignment horizontal="center" vertical="top"/>
    </xf>
    <xf numFmtId="0" fontId="9" fillId="5" borderId="27" xfId="0" applyFont="1" applyFill="1" applyBorder="1" applyAlignment="1">
      <alignment horizontal="left" vertical="top" wrapText="1"/>
    </xf>
    <xf numFmtId="0" fontId="9" fillId="5" borderId="28" xfId="0" applyFont="1" applyFill="1" applyBorder="1" applyAlignment="1">
      <alignment horizontal="left" vertical="top" wrapText="1"/>
    </xf>
    <xf numFmtId="0" fontId="9" fillId="5" borderId="29" xfId="0" applyFont="1" applyFill="1" applyBorder="1" applyAlignment="1">
      <alignment horizontal="left" vertical="top" wrapText="1"/>
    </xf>
    <xf numFmtId="0" fontId="9" fillId="0" borderId="30" xfId="0" applyFont="1" applyBorder="1" applyAlignment="1">
      <alignment horizontal="left" vertical="top" wrapText="1"/>
    </xf>
    <xf numFmtId="0" fontId="9" fillId="0" borderId="31" xfId="0" applyFont="1" applyBorder="1" applyAlignment="1">
      <alignment horizontal="left" vertical="top" wrapText="1"/>
    </xf>
    <xf numFmtId="0" fontId="9" fillId="0" borderId="26" xfId="0" applyFont="1" applyBorder="1" applyAlignment="1">
      <alignment horizontal="left" vertical="top" wrapText="1"/>
    </xf>
    <xf numFmtId="0" fontId="9" fillId="0" borderId="17"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9" fillId="0" borderId="28" xfId="0" applyFont="1" applyBorder="1" applyAlignment="1">
      <alignment horizontal="left" vertical="top" wrapText="1"/>
    </xf>
    <xf numFmtId="0" fontId="2" fillId="2" borderId="2" xfId="0" applyFont="1" applyFill="1" applyBorder="1" applyAlignment="1">
      <alignment horizontal="center" vertical="center" wrapText="1"/>
    </xf>
    <xf numFmtId="0" fontId="5" fillId="0" borderId="4" xfId="0" applyFont="1" applyBorder="1"/>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0" borderId="3" xfId="0" applyFont="1" applyBorder="1"/>
    <xf numFmtId="0" fontId="7" fillId="4" borderId="0" xfId="0" applyFont="1" applyFill="1" applyAlignment="1">
      <alignment vertical="top" wrapText="1"/>
    </xf>
    <xf numFmtId="0" fontId="0" fillId="0" borderId="0" xfId="0"/>
    <xf numFmtId="0" fontId="7" fillId="0" borderId="20" xfId="0" applyFont="1" applyBorder="1" applyAlignment="1">
      <alignment vertical="top"/>
    </xf>
    <xf numFmtId="0" fontId="7" fillId="5" borderId="52" xfId="0" applyFont="1" applyFill="1" applyBorder="1" applyAlignment="1">
      <alignment vertical="top" wrapText="1"/>
    </xf>
    <xf numFmtId="0" fontId="5" fillId="0" borderId="5" xfId="0" applyFont="1" applyBorder="1" applyAlignment="1">
      <alignment horizontal="left" vertical="center"/>
    </xf>
    <xf numFmtId="14" fontId="7" fillId="0" borderId="6" xfId="0" applyNumberFormat="1" applyFont="1" applyBorder="1" applyAlignment="1">
      <alignment horizontal="left" vertical="center" wrapText="1"/>
    </xf>
    <xf numFmtId="0" fontId="0" fillId="0" borderId="0" xfId="0" applyAlignment="1">
      <alignment horizontal="left" vertical="center"/>
    </xf>
    <xf numFmtId="0" fontId="5" fillId="0" borderId="5" xfId="0" applyFont="1" applyBorder="1" applyAlignment="1">
      <alignment horizontal="center" vertical="center"/>
    </xf>
  </cellXfs>
  <cellStyles count="3">
    <cellStyle name="Normal" xfId="0" builtinId="0"/>
    <cellStyle name="Normal 2" xfId="1" xr:uid="{FACB828F-341A-4693-8662-81BAD88D71E5}"/>
    <cellStyle name="Normal 3" xfId="2" xr:uid="{522DB2B9-5AFC-4686-84EF-AD77FDB785CC}"/>
  </cellStyles>
  <dxfs count="61">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ont>
        <b/>
        <color rgb="FF000000"/>
      </font>
      <fill>
        <patternFill patternType="solid">
          <fgColor rgb="FFFFFFFF"/>
          <bgColor rgb="FFFFFFFF"/>
        </patternFill>
      </fill>
    </dxf>
    <dxf>
      <font>
        <b/>
        <color rgb="FFFF0000"/>
      </font>
      <fill>
        <patternFill patternType="solid">
          <fgColor rgb="FFFFFFFF"/>
          <bgColor rgb="FFFFFFFF"/>
        </patternFill>
      </fill>
    </dxf>
    <dxf>
      <font>
        <b/>
        <color rgb="FF00B050"/>
      </font>
      <fill>
        <patternFill patternType="solid">
          <fgColor rgb="FFFFFFFF"/>
          <bgColor rgb="FFFFFFFF"/>
        </patternFill>
      </fill>
    </dxf>
    <dxf>
      <fill>
        <patternFill patternType="solid">
          <fgColor rgb="FFFF0000"/>
          <bgColor rgb="FFFF0000"/>
        </patternFill>
      </fill>
    </dxf>
    <dxf>
      <font>
        <b/>
        <color rgb="FF00B050"/>
      </font>
      <fill>
        <patternFill patternType="solid">
          <fgColor rgb="FFFFFFFF"/>
          <bgColor rgb="FFFFFFFF"/>
        </patternFill>
      </fill>
    </dxf>
    <dxf>
      <font>
        <b/>
        <color rgb="FFFFC000"/>
      </font>
      <fill>
        <patternFill patternType="solid">
          <fgColor rgb="FFFFFFFF"/>
          <bgColor rgb="FFFFFFFF"/>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FFFFFF"/>
          <bgColor rgb="FFFFFFFF"/>
        </patternFill>
      </fill>
    </dxf>
    <dxf>
      <fill>
        <patternFill patternType="solid">
          <fgColor rgb="FFFF0000"/>
          <bgColor rgb="FFFF0000"/>
        </patternFill>
      </fill>
    </dxf>
    <dxf>
      <fill>
        <patternFill patternType="solid">
          <fgColor rgb="FFFFC000"/>
          <bgColor rgb="FFFFC00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jpeg"/><Relationship Id="rId2" Type="http://schemas.openxmlformats.org/officeDocument/2006/relationships/image" Target="../media/image10.jpeg"/><Relationship Id="rId1" Type="http://schemas.openxmlformats.org/officeDocument/2006/relationships/image" Target="../media/image9.png"/><Relationship Id="rId4"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26</xdr:col>
      <xdr:colOff>160021</xdr:colOff>
      <xdr:row>26</xdr:row>
      <xdr:rowOff>87868</xdr:rowOff>
    </xdr:from>
    <xdr:to>
      <xdr:col>26</xdr:col>
      <xdr:colOff>849629</xdr:colOff>
      <xdr:row>26</xdr:row>
      <xdr:rowOff>1314450</xdr:rowOff>
    </xdr:to>
    <xdr:pic>
      <xdr:nvPicPr>
        <xdr:cNvPr id="2" name="Picture 1">
          <a:extLst>
            <a:ext uri="{FF2B5EF4-FFF2-40B4-BE49-F238E27FC236}">
              <a16:creationId xmlns:a16="http://schemas.microsoft.com/office/drawing/2014/main" id="{6EA8EC54-B5F3-E551-9395-3AE0330B1369}"/>
            </a:ext>
          </a:extLst>
        </xdr:cNvPr>
        <xdr:cNvPicPr>
          <a:picLocks noChangeAspect="1"/>
        </xdr:cNvPicPr>
      </xdr:nvPicPr>
      <xdr:blipFill>
        <a:blip xmlns:r="http://schemas.openxmlformats.org/officeDocument/2006/relationships" r:embed="rId1"/>
        <a:stretch>
          <a:fillRect/>
        </a:stretch>
      </xdr:blipFill>
      <xdr:spPr>
        <a:xfrm>
          <a:off x="17609821" y="10900648"/>
          <a:ext cx="689608" cy="1226582"/>
        </a:xfrm>
        <a:prstGeom prst="rect">
          <a:avLst/>
        </a:prstGeom>
      </xdr:spPr>
    </xdr:pic>
    <xdr:clientData/>
  </xdr:twoCellAnchor>
  <xdr:twoCellAnchor editAs="oneCell">
    <xdr:from>
      <xdr:col>26</xdr:col>
      <xdr:colOff>342900</xdr:colOff>
      <xdr:row>28</xdr:row>
      <xdr:rowOff>66694</xdr:rowOff>
    </xdr:from>
    <xdr:to>
      <xdr:col>26</xdr:col>
      <xdr:colOff>1040128</xdr:colOff>
      <xdr:row>28</xdr:row>
      <xdr:rowOff>1306830</xdr:rowOff>
    </xdr:to>
    <xdr:pic>
      <xdr:nvPicPr>
        <xdr:cNvPr id="3" name="Picture 2">
          <a:extLst>
            <a:ext uri="{FF2B5EF4-FFF2-40B4-BE49-F238E27FC236}">
              <a16:creationId xmlns:a16="http://schemas.microsoft.com/office/drawing/2014/main" id="{DD01D3B2-1A7B-4A15-6593-452226A3FDF6}"/>
            </a:ext>
          </a:extLst>
        </xdr:cNvPr>
        <xdr:cNvPicPr>
          <a:picLocks noChangeAspect="1"/>
        </xdr:cNvPicPr>
      </xdr:nvPicPr>
      <xdr:blipFill>
        <a:blip xmlns:r="http://schemas.openxmlformats.org/officeDocument/2006/relationships" r:embed="rId2"/>
        <a:stretch>
          <a:fillRect/>
        </a:stretch>
      </xdr:blipFill>
      <xdr:spPr>
        <a:xfrm>
          <a:off x="17792700" y="15436234"/>
          <a:ext cx="697228" cy="1240136"/>
        </a:xfrm>
        <a:prstGeom prst="rect">
          <a:avLst/>
        </a:prstGeom>
      </xdr:spPr>
    </xdr:pic>
    <xdr:clientData/>
  </xdr:twoCellAnchor>
  <xdr:twoCellAnchor editAs="oneCell">
    <xdr:from>
      <xdr:col>26</xdr:col>
      <xdr:colOff>229135</xdr:colOff>
      <xdr:row>15</xdr:row>
      <xdr:rowOff>114300</xdr:rowOff>
    </xdr:from>
    <xdr:to>
      <xdr:col>26</xdr:col>
      <xdr:colOff>826768</xdr:colOff>
      <xdr:row>15</xdr:row>
      <xdr:rowOff>1177290</xdr:rowOff>
    </xdr:to>
    <xdr:pic>
      <xdr:nvPicPr>
        <xdr:cNvPr id="4" name="Picture 3">
          <a:extLst>
            <a:ext uri="{FF2B5EF4-FFF2-40B4-BE49-F238E27FC236}">
              <a16:creationId xmlns:a16="http://schemas.microsoft.com/office/drawing/2014/main" id="{7C727FB8-BB3A-D186-7071-68234C7CFB9B}"/>
            </a:ext>
          </a:extLst>
        </xdr:cNvPr>
        <xdr:cNvPicPr>
          <a:picLocks noChangeAspect="1"/>
        </xdr:cNvPicPr>
      </xdr:nvPicPr>
      <xdr:blipFill>
        <a:blip xmlns:r="http://schemas.openxmlformats.org/officeDocument/2006/relationships" r:embed="rId3"/>
        <a:stretch>
          <a:fillRect/>
        </a:stretch>
      </xdr:blipFill>
      <xdr:spPr>
        <a:xfrm>
          <a:off x="17678935" y="6431280"/>
          <a:ext cx="597633" cy="1062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223904</xdr:colOff>
      <xdr:row>37</xdr:row>
      <xdr:rowOff>76200</xdr:rowOff>
    </xdr:from>
    <xdr:to>
      <xdr:col>26</xdr:col>
      <xdr:colOff>833496</xdr:colOff>
      <xdr:row>37</xdr:row>
      <xdr:rowOff>1160461</xdr:rowOff>
    </xdr:to>
    <xdr:pic>
      <xdr:nvPicPr>
        <xdr:cNvPr id="2" name="Picture 1">
          <a:extLst>
            <a:ext uri="{FF2B5EF4-FFF2-40B4-BE49-F238E27FC236}">
              <a16:creationId xmlns:a16="http://schemas.microsoft.com/office/drawing/2014/main" id="{D40C15FA-1551-A30E-3CB6-CC6D303D486C}"/>
            </a:ext>
          </a:extLst>
        </xdr:cNvPr>
        <xdr:cNvPicPr>
          <a:picLocks noChangeAspect="1"/>
        </xdr:cNvPicPr>
      </xdr:nvPicPr>
      <xdr:blipFill>
        <a:blip xmlns:r="http://schemas.openxmlformats.org/officeDocument/2006/relationships" r:embed="rId1"/>
        <a:stretch>
          <a:fillRect/>
        </a:stretch>
      </xdr:blipFill>
      <xdr:spPr>
        <a:xfrm>
          <a:off x="18809084" y="21320760"/>
          <a:ext cx="609592" cy="1084261"/>
        </a:xfrm>
        <a:prstGeom prst="rect">
          <a:avLst/>
        </a:prstGeom>
      </xdr:spPr>
    </xdr:pic>
    <xdr:clientData/>
  </xdr:twoCellAnchor>
  <xdr:twoCellAnchor editAs="oneCell">
    <xdr:from>
      <xdr:col>26</xdr:col>
      <xdr:colOff>274320</xdr:colOff>
      <xdr:row>22</xdr:row>
      <xdr:rowOff>68010</xdr:rowOff>
    </xdr:from>
    <xdr:to>
      <xdr:col>26</xdr:col>
      <xdr:colOff>871596</xdr:colOff>
      <xdr:row>22</xdr:row>
      <xdr:rowOff>1130365</xdr:rowOff>
    </xdr:to>
    <xdr:pic>
      <xdr:nvPicPr>
        <xdr:cNvPr id="3" name="Picture 2">
          <a:extLst>
            <a:ext uri="{FF2B5EF4-FFF2-40B4-BE49-F238E27FC236}">
              <a16:creationId xmlns:a16="http://schemas.microsoft.com/office/drawing/2014/main" id="{B9E7A535-035B-64C7-9CE2-A2A848CD090C}"/>
            </a:ext>
          </a:extLst>
        </xdr:cNvPr>
        <xdr:cNvPicPr>
          <a:picLocks noChangeAspect="1"/>
        </xdr:cNvPicPr>
      </xdr:nvPicPr>
      <xdr:blipFill>
        <a:blip xmlns:r="http://schemas.openxmlformats.org/officeDocument/2006/relationships" r:embed="rId2"/>
        <a:stretch>
          <a:fillRect/>
        </a:stretch>
      </xdr:blipFill>
      <xdr:spPr>
        <a:xfrm>
          <a:off x="18859500" y="12526710"/>
          <a:ext cx="597276" cy="1062355"/>
        </a:xfrm>
        <a:prstGeom prst="rect">
          <a:avLst/>
        </a:prstGeom>
      </xdr:spPr>
    </xdr:pic>
    <xdr:clientData/>
  </xdr:twoCellAnchor>
  <xdr:twoCellAnchor editAs="oneCell">
    <xdr:from>
      <xdr:col>26</xdr:col>
      <xdr:colOff>1135380</xdr:colOff>
      <xdr:row>37</xdr:row>
      <xdr:rowOff>54944</xdr:rowOff>
    </xdr:from>
    <xdr:to>
      <xdr:col>26</xdr:col>
      <xdr:colOff>1752600</xdr:colOff>
      <xdr:row>37</xdr:row>
      <xdr:rowOff>1152773</xdr:rowOff>
    </xdr:to>
    <xdr:pic>
      <xdr:nvPicPr>
        <xdr:cNvPr id="4" name="Picture 3">
          <a:extLst>
            <a:ext uri="{FF2B5EF4-FFF2-40B4-BE49-F238E27FC236}">
              <a16:creationId xmlns:a16="http://schemas.microsoft.com/office/drawing/2014/main" id="{F9BC97B6-207E-CDD8-2343-4DBC54CDF74C}"/>
            </a:ext>
          </a:extLst>
        </xdr:cNvPr>
        <xdr:cNvPicPr>
          <a:picLocks noChangeAspect="1"/>
        </xdr:cNvPicPr>
      </xdr:nvPicPr>
      <xdr:blipFill>
        <a:blip xmlns:r="http://schemas.openxmlformats.org/officeDocument/2006/relationships" r:embed="rId3"/>
        <a:stretch>
          <a:fillRect/>
        </a:stretch>
      </xdr:blipFill>
      <xdr:spPr>
        <a:xfrm>
          <a:off x="19720560" y="21299504"/>
          <a:ext cx="617220" cy="1097829"/>
        </a:xfrm>
        <a:prstGeom prst="rect">
          <a:avLst/>
        </a:prstGeom>
      </xdr:spPr>
    </xdr:pic>
    <xdr:clientData/>
  </xdr:twoCellAnchor>
  <xdr:twoCellAnchor editAs="oneCell">
    <xdr:from>
      <xdr:col>26</xdr:col>
      <xdr:colOff>274330</xdr:colOff>
      <xdr:row>41</xdr:row>
      <xdr:rowOff>99060</xdr:rowOff>
    </xdr:from>
    <xdr:to>
      <xdr:col>26</xdr:col>
      <xdr:colOff>815340</xdr:colOff>
      <xdr:row>41</xdr:row>
      <xdr:rowOff>1061336</xdr:rowOff>
    </xdr:to>
    <xdr:pic>
      <xdr:nvPicPr>
        <xdr:cNvPr id="5" name="Picture 4">
          <a:extLst>
            <a:ext uri="{FF2B5EF4-FFF2-40B4-BE49-F238E27FC236}">
              <a16:creationId xmlns:a16="http://schemas.microsoft.com/office/drawing/2014/main" id="{95F7AAB5-24AF-BFFB-2DAB-C453D1578806}"/>
            </a:ext>
          </a:extLst>
        </xdr:cNvPr>
        <xdr:cNvPicPr>
          <a:picLocks noChangeAspect="1"/>
        </xdr:cNvPicPr>
      </xdr:nvPicPr>
      <xdr:blipFill>
        <a:blip xmlns:r="http://schemas.openxmlformats.org/officeDocument/2006/relationships" r:embed="rId4"/>
        <a:stretch>
          <a:fillRect/>
        </a:stretch>
      </xdr:blipFill>
      <xdr:spPr>
        <a:xfrm>
          <a:off x="18859510" y="24635460"/>
          <a:ext cx="541010" cy="962276"/>
        </a:xfrm>
        <a:prstGeom prst="rect">
          <a:avLst/>
        </a:prstGeom>
      </xdr:spPr>
    </xdr:pic>
    <xdr:clientData/>
  </xdr:twoCellAnchor>
  <xdr:twoCellAnchor editAs="oneCell">
    <xdr:from>
      <xdr:col>26</xdr:col>
      <xdr:colOff>259582</xdr:colOff>
      <xdr:row>40</xdr:row>
      <xdr:rowOff>60959</xdr:rowOff>
    </xdr:from>
    <xdr:to>
      <xdr:col>26</xdr:col>
      <xdr:colOff>787776</xdr:colOff>
      <xdr:row>40</xdr:row>
      <xdr:rowOff>1000440</xdr:rowOff>
    </xdr:to>
    <xdr:pic>
      <xdr:nvPicPr>
        <xdr:cNvPr id="7" name="Picture 6">
          <a:extLst>
            <a:ext uri="{FF2B5EF4-FFF2-40B4-BE49-F238E27FC236}">
              <a16:creationId xmlns:a16="http://schemas.microsoft.com/office/drawing/2014/main" id="{96D834AF-3264-B6B3-914A-5F8FF1532159}"/>
            </a:ext>
          </a:extLst>
        </xdr:cNvPr>
        <xdr:cNvPicPr>
          <a:picLocks noChangeAspect="1"/>
        </xdr:cNvPicPr>
      </xdr:nvPicPr>
      <xdr:blipFill>
        <a:blip xmlns:r="http://schemas.openxmlformats.org/officeDocument/2006/relationships" r:embed="rId5"/>
        <a:stretch>
          <a:fillRect/>
        </a:stretch>
      </xdr:blipFill>
      <xdr:spPr>
        <a:xfrm>
          <a:off x="18844762" y="23530559"/>
          <a:ext cx="528194" cy="939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184855</xdr:colOff>
      <xdr:row>16</xdr:row>
      <xdr:rowOff>76200</xdr:rowOff>
    </xdr:from>
    <xdr:to>
      <xdr:col>26</xdr:col>
      <xdr:colOff>803908</xdr:colOff>
      <xdr:row>16</xdr:row>
      <xdr:rowOff>1177290</xdr:rowOff>
    </xdr:to>
    <xdr:pic>
      <xdr:nvPicPr>
        <xdr:cNvPr id="7" name="Picture 6">
          <a:extLst>
            <a:ext uri="{FF2B5EF4-FFF2-40B4-BE49-F238E27FC236}">
              <a16:creationId xmlns:a16="http://schemas.microsoft.com/office/drawing/2014/main" id="{425C2AA4-AEA4-71EE-B7C8-30D65FFB3AAC}"/>
            </a:ext>
          </a:extLst>
        </xdr:cNvPr>
        <xdr:cNvPicPr>
          <a:picLocks noChangeAspect="1"/>
        </xdr:cNvPicPr>
      </xdr:nvPicPr>
      <xdr:blipFill>
        <a:blip xmlns:r="http://schemas.openxmlformats.org/officeDocument/2006/relationships" r:embed="rId1"/>
        <a:stretch>
          <a:fillRect/>
        </a:stretch>
      </xdr:blipFill>
      <xdr:spPr>
        <a:xfrm>
          <a:off x="18770035" y="8862060"/>
          <a:ext cx="619053" cy="1101090"/>
        </a:xfrm>
        <a:prstGeom prst="rect">
          <a:avLst/>
        </a:prstGeom>
      </xdr:spPr>
    </xdr:pic>
    <xdr:clientData/>
  </xdr:twoCellAnchor>
  <xdr:twoCellAnchor editAs="oneCell">
    <xdr:from>
      <xdr:col>26</xdr:col>
      <xdr:colOff>396240</xdr:colOff>
      <xdr:row>21</xdr:row>
      <xdr:rowOff>75656</xdr:rowOff>
    </xdr:from>
    <xdr:to>
      <xdr:col>26</xdr:col>
      <xdr:colOff>953480</xdr:colOff>
      <xdr:row>21</xdr:row>
      <xdr:rowOff>1066800</xdr:rowOff>
    </xdr:to>
    <xdr:pic>
      <xdr:nvPicPr>
        <xdr:cNvPr id="9" name="Picture 8">
          <a:extLst>
            <a:ext uri="{FF2B5EF4-FFF2-40B4-BE49-F238E27FC236}">
              <a16:creationId xmlns:a16="http://schemas.microsoft.com/office/drawing/2014/main" id="{BABEE901-B0D7-1BB4-8086-0C0B53E5FC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981420" y="12770576"/>
          <a:ext cx="557240" cy="991144"/>
        </a:xfrm>
        <a:prstGeom prst="rect">
          <a:avLst/>
        </a:prstGeom>
      </xdr:spPr>
    </xdr:pic>
    <xdr:clientData/>
  </xdr:twoCellAnchor>
  <xdr:twoCellAnchor editAs="oneCell">
    <xdr:from>
      <xdr:col>26</xdr:col>
      <xdr:colOff>370706</xdr:colOff>
      <xdr:row>20</xdr:row>
      <xdr:rowOff>106680</xdr:rowOff>
    </xdr:from>
    <xdr:to>
      <xdr:col>26</xdr:col>
      <xdr:colOff>874881</xdr:colOff>
      <xdr:row>20</xdr:row>
      <xdr:rowOff>1003440</xdr:rowOff>
    </xdr:to>
    <xdr:pic>
      <xdr:nvPicPr>
        <xdr:cNvPr id="11" name="Picture 10">
          <a:extLst>
            <a:ext uri="{FF2B5EF4-FFF2-40B4-BE49-F238E27FC236}">
              <a16:creationId xmlns:a16="http://schemas.microsoft.com/office/drawing/2014/main" id="{B3BF2DB8-963F-ED79-1DF4-8FA29056DC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955886" y="11734800"/>
          <a:ext cx="504175" cy="896760"/>
        </a:xfrm>
        <a:prstGeom prst="rect">
          <a:avLst/>
        </a:prstGeom>
      </xdr:spPr>
    </xdr:pic>
    <xdr:clientData/>
  </xdr:twoCellAnchor>
  <xdr:twoCellAnchor editAs="oneCell">
    <xdr:from>
      <xdr:col>26</xdr:col>
      <xdr:colOff>431769</xdr:colOff>
      <xdr:row>23</xdr:row>
      <xdr:rowOff>45720</xdr:rowOff>
    </xdr:from>
    <xdr:to>
      <xdr:col>26</xdr:col>
      <xdr:colOff>945861</xdr:colOff>
      <xdr:row>23</xdr:row>
      <xdr:rowOff>960119</xdr:rowOff>
    </xdr:to>
    <xdr:pic>
      <xdr:nvPicPr>
        <xdr:cNvPr id="13" name="Picture 12">
          <a:extLst>
            <a:ext uri="{FF2B5EF4-FFF2-40B4-BE49-F238E27FC236}">
              <a16:creationId xmlns:a16="http://schemas.microsoft.com/office/drawing/2014/main" id="{8389FF49-CCC2-E0EF-DF91-46094F583F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108389" y="14340840"/>
          <a:ext cx="514092" cy="9143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C8556-D231-425C-B7B5-2059AE0A69E2}">
  <dimension ref="A1:Y224"/>
  <sheetViews>
    <sheetView showGridLines="0" workbookViewId="0">
      <selection activeCell="D7" sqref="D7"/>
    </sheetView>
  </sheetViews>
  <sheetFormatPr defaultRowHeight="14.4"/>
  <cols>
    <col min="1" max="1" width="16.21875" customWidth="1"/>
    <col min="2" max="2" width="17.33203125" customWidth="1"/>
    <col min="3" max="3" width="19.21875" customWidth="1"/>
    <col min="4" max="4" width="47" customWidth="1"/>
    <col min="5" max="5" width="28.33203125" customWidth="1"/>
  </cols>
  <sheetData>
    <row r="1" spans="1:25">
      <c r="A1" s="145" t="s">
        <v>320</v>
      </c>
      <c r="B1" s="146"/>
      <c r="C1" s="146"/>
      <c r="D1" s="146"/>
      <c r="E1" s="147"/>
      <c r="F1" s="90"/>
      <c r="G1" s="90"/>
      <c r="H1" s="90"/>
      <c r="I1" s="90"/>
      <c r="J1" s="90"/>
      <c r="K1" s="90"/>
      <c r="L1" s="90"/>
      <c r="M1" s="90"/>
      <c r="N1" s="90"/>
      <c r="O1" s="90"/>
      <c r="P1" s="90"/>
      <c r="Q1" s="90"/>
      <c r="R1" s="90"/>
      <c r="S1" s="90"/>
      <c r="T1" s="90"/>
      <c r="U1" s="90"/>
      <c r="V1" s="90"/>
      <c r="W1" s="90"/>
      <c r="X1" s="90"/>
      <c r="Y1" s="90"/>
    </row>
    <row r="2" spans="1:25">
      <c r="A2" s="148"/>
      <c r="B2" s="149"/>
      <c r="C2" s="149"/>
      <c r="D2" s="149"/>
      <c r="E2" s="150"/>
      <c r="F2" s="90"/>
      <c r="G2" s="90"/>
      <c r="H2" s="90"/>
      <c r="I2" s="90"/>
      <c r="J2" s="90"/>
      <c r="K2" s="90"/>
      <c r="L2" s="90"/>
      <c r="M2" s="90"/>
      <c r="N2" s="90"/>
      <c r="O2" s="90"/>
      <c r="P2" s="90"/>
      <c r="Q2" s="90"/>
      <c r="R2" s="90"/>
      <c r="S2" s="90"/>
      <c r="T2" s="90"/>
      <c r="U2" s="90"/>
      <c r="V2" s="90"/>
      <c r="W2" s="90"/>
      <c r="X2" s="90"/>
      <c r="Y2" s="90"/>
    </row>
    <row r="3" spans="1:25" s="93" customFormat="1" ht="28.2" customHeight="1">
      <c r="A3" s="91" t="s">
        <v>321</v>
      </c>
      <c r="B3" s="91" t="s">
        <v>322</v>
      </c>
      <c r="C3" s="91" t="s">
        <v>323</v>
      </c>
      <c r="D3" s="91" t="s">
        <v>324</v>
      </c>
      <c r="E3" s="91" t="s">
        <v>325</v>
      </c>
      <c r="F3" s="92"/>
      <c r="G3" s="92"/>
      <c r="H3" s="92"/>
      <c r="I3" s="92"/>
      <c r="J3" s="92"/>
      <c r="K3" s="92"/>
      <c r="L3" s="92"/>
      <c r="M3" s="92"/>
      <c r="N3" s="92"/>
      <c r="O3" s="92"/>
      <c r="P3" s="92"/>
      <c r="Q3" s="92"/>
      <c r="R3" s="92"/>
      <c r="S3" s="92"/>
      <c r="T3" s="92"/>
      <c r="U3" s="92"/>
      <c r="V3" s="92"/>
      <c r="W3" s="92"/>
      <c r="X3" s="92"/>
      <c r="Y3" s="92"/>
    </row>
    <row r="4" spans="1:25" s="99" customFormat="1" ht="13.8">
      <c r="A4" s="94">
        <v>45138</v>
      </c>
      <c r="B4" s="95" t="s">
        <v>326</v>
      </c>
      <c r="C4" s="95" t="s">
        <v>334</v>
      </c>
      <c r="D4" s="96" t="s">
        <v>112</v>
      </c>
      <c r="E4" s="97"/>
      <c r="F4" s="98"/>
      <c r="G4" s="98"/>
      <c r="H4" s="98"/>
      <c r="I4" s="98"/>
      <c r="J4" s="98"/>
      <c r="K4" s="98"/>
      <c r="L4" s="98"/>
      <c r="M4" s="98"/>
      <c r="N4" s="98"/>
      <c r="O4" s="98"/>
      <c r="P4" s="98"/>
      <c r="Q4" s="98"/>
      <c r="R4" s="98"/>
      <c r="S4" s="98"/>
      <c r="T4" s="98"/>
      <c r="U4" s="98"/>
      <c r="V4" s="98"/>
      <c r="W4" s="98"/>
      <c r="X4" s="98"/>
      <c r="Y4" s="98"/>
    </row>
    <row r="5" spans="1:25" s="99" customFormat="1" ht="13.8">
      <c r="A5" s="94">
        <v>45139</v>
      </c>
      <c r="B5" s="95" t="s">
        <v>327</v>
      </c>
      <c r="C5" s="95" t="s">
        <v>334</v>
      </c>
      <c r="D5" s="96" t="s">
        <v>384</v>
      </c>
      <c r="E5" s="97"/>
      <c r="F5" s="98"/>
      <c r="G5" s="98"/>
      <c r="H5" s="98"/>
      <c r="I5" s="98"/>
      <c r="J5" s="98"/>
      <c r="K5" s="98"/>
      <c r="L5" s="98"/>
      <c r="M5" s="98"/>
      <c r="N5" s="98"/>
      <c r="O5" s="98"/>
      <c r="P5" s="98"/>
      <c r="Q5" s="98"/>
      <c r="R5" s="98"/>
      <c r="S5" s="98"/>
      <c r="T5" s="98"/>
      <c r="U5" s="98"/>
      <c r="V5" s="98"/>
      <c r="W5" s="98"/>
      <c r="X5" s="98"/>
      <c r="Y5" s="98"/>
    </row>
    <row r="6" spans="1:25" s="99" customFormat="1" ht="13.8">
      <c r="A6" s="94">
        <v>45140</v>
      </c>
      <c r="B6" s="95" t="s">
        <v>328</v>
      </c>
      <c r="C6" s="95" t="s">
        <v>334</v>
      </c>
      <c r="D6" s="96" t="s">
        <v>385</v>
      </c>
      <c r="E6" s="97"/>
      <c r="F6" s="98"/>
      <c r="G6" s="98"/>
      <c r="H6" s="98"/>
      <c r="I6" s="98"/>
      <c r="J6" s="98"/>
      <c r="K6" s="98"/>
      <c r="L6" s="98"/>
      <c r="M6" s="98"/>
      <c r="N6" s="98"/>
      <c r="O6" s="98"/>
      <c r="P6" s="98"/>
      <c r="Q6" s="98"/>
      <c r="R6" s="98"/>
      <c r="S6" s="98"/>
      <c r="T6" s="98"/>
      <c r="U6" s="98"/>
      <c r="V6" s="98"/>
      <c r="W6" s="98"/>
      <c r="X6" s="98"/>
      <c r="Y6" s="98"/>
    </row>
    <row r="7" spans="1:25" s="99" customFormat="1" ht="13.8">
      <c r="A7" s="94"/>
      <c r="B7" s="95" t="s">
        <v>329</v>
      </c>
      <c r="C7" s="95" t="s">
        <v>334</v>
      </c>
      <c r="D7" s="96"/>
      <c r="E7" s="97"/>
      <c r="F7" s="98"/>
      <c r="G7" s="98"/>
      <c r="H7" s="98"/>
      <c r="I7" s="98"/>
      <c r="J7" s="98"/>
      <c r="K7" s="98"/>
      <c r="L7" s="98"/>
      <c r="M7" s="98"/>
      <c r="N7" s="98"/>
      <c r="O7" s="98"/>
      <c r="P7" s="98"/>
      <c r="Q7" s="98"/>
      <c r="R7" s="98"/>
      <c r="S7" s="98"/>
      <c r="T7" s="98"/>
      <c r="U7" s="98"/>
      <c r="V7" s="98"/>
      <c r="W7" s="98"/>
      <c r="X7" s="98"/>
      <c r="Y7" s="98"/>
    </row>
    <row r="8" spans="1:25" s="99" customFormat="1" ht="13.8">
      <c r="A8" s="94"/>
      <c r="B8" s="95" t="s">
        <v>330</v>
      </c>
      <c r="C8" s="95" t="s">
        <v>334</v>
      </c>
      <c r="D8" s="96"/>
      <c r="E8" s="97"/>
      <c r="F8" s="98"/>
      <c r="G8" s="98"/>
      <c r="H8" s="98"/>
      <c r="I8" s="98"/>
      <c r="J8" s="98"/>
      <c r="K8" s="98"/>
      <c r="L8" s="98"/>
      <c r="M8" s="98"/>
      <c r="N8" s="98"/>
      <c r="O8" s="98"/>
      <c r="P8" s="98"/>
      <c r="Q8" s="98"/>
      <c r="R8" s="98"/>
      <c r="S8" s="98"/>
      <c r="T8" s="98"/>
      <c r="U8" s="98"/>
      <c r="V8" s="98"/>
      <c r="W8" s="98"/>
      <c r="X8" s="98"/>
      <c r="Y8" s="98"/>
    </row>
    <row r="9" spans="1:25" s="99" customFormat="1" ht="13.8">
      <c r="A9" s="94"/>
      <c r="B9" s="95" t="s">
        <v>331</v>
      </c>
      <c r="C9" s="95" t="s">
        <v>334</v>
      </c>
      <c r="D9" s="96"/>
      <c r="E9" s="97"/>
      <c r="F9" s="98"/>
      <c r="G9" s="98"/>
      <c r="H9" s="98"/>
      <c r="I9" s="98"/>
      <c r="J9" s="98"/>
      <c r="K9" s="98"/>
      <c r="L9" s="98"/>
      <c r="M9" s="98"/>
      <c r="N9" s="98"/>
      <c r="O9" s="98"/>
      <c r="P9" s="98"/>
      <c r="Q9" s="98"/>
      <c r="R9" s="98"/>
      <c r="S9" s="98"/>
      <c r="T9" s="98"/>
      <c r="U9" s="98"/>
      <c r="V9" s="98"/>
      <c r="W9" s="98"/>
      <c r="X9" s="98"/>
      <c r="Y9" s="98"/>
    </row>
    <row r="10" spans="1:25" s="99" customFormat="1" ht="13.8">
      <c r="A10" s="94"/>
      <c r="B10" s="95" t="s">
        <v>332</v>
      </c>
      <c r="C10" s="95" t="s">
        <v>334</v>
      </c>
      <c r="D10" s="96"/>
      <c r="E10" s="97"/>
      <c r="F10" s="98"/>
      <c r="G10" s="98"/>
      <c r="H10" s="98"/>
      <c r="I10" s="98"/>
      <c r="J10" s="98"/>
      <c r="K10" s="98"/>
      <c r="L10" s="98"/>
      <c r="M10" s="98"/>
      <c r="N10" s="98"/>
      <c r="O10" s="98"/>
      <c r="P10" s="98"/>
      <c r="Q10" s="98"/>
      <c r="R10" s="98"/>
      <c r="S10" s="98"/>
      <c r="T10" s="98"/>
      <c r="U10" s="98"/>
      <c r="V10" s="98"/>
      <c r="W10" s="98"/>
      <c r="X10" s="98"/>
      <c r="Y10" s="98"/>
    </row>
    <row r="11" spans="1:25" s="99" customFormat="1" ht="13.8">
      <c r="A11" s="94"/>
      <c r="B11" s="95" t="s">
        <v>333</v>
      </c>
      <c r="C11" s="95" t="s">
        <v>334</v>
      </c>
      <c r="D11" s="96"/>
      <c r="E11" s="97"/>
      <c r="F11" s="98"/>
      <c r="G11" s="98"/>
      <c r="H11" s="98"/>
      <c r="I11" s="98"/>
      <c r="J11" s="98"/>
      <c r="K11" s="98"/>
      <c r="L11" s="98"/>
      <c r="M11" s="98"/>
      <c r="N11" s="98"/>
      <c r="O11" s="98"/>
      <c r="P11" s="98"/>
      <c r="Q11" s="98"/>
      <c r="R11" s="98"/>
      <c r="S11" s="98"/>
      <c r="T11" s="98"/>
      <c r="U11" s="98"/>
      <c r="V11" s="98"/>
      <c r="W11" s="98"/>
      <c r="X11" s="98"/>
      <c r="Y11" s="98"/>
    </row>
    <row r="12" spans="1:25">
      <c r="A12" s="90"/>
      <c r="B12" s="90"/>
      <c r="C12" s="90"/>
      <c r="D12" s="90"/>
      <c r="E12" s="90"/>
      <c r="F12" s="90"/>
      <c r="G12" s="90"/>
      <c r="H12" s="90"/>
      <c r="I12" s="90"/>
      <c r="J12" s="90"/>
      <c r="K12" s="90"/>
      <c r="L12" s="90"/>
      <c r="M12" s="90"/>
      <c r="N12" s="90"/>
      <c r="O12" s="90"/>
      <c r="P12" s="90"/>
      <c r="Q12" s="90"/>
      <c r="R12" s="90"/>
      <c r="S12" s="90"/>
      <c r="T12" s="90"/>
      <c r="U12" s="90"/>
      <c r="V12" s="90"/>
      <c r="W12" s="90"/>
      <c r="X12" s="90"/>
      <c r="Y12" s="90"/>
    </row>
    <row r="13" spans="1:25">
      <c r="A13" s="90"/>
      <c r="B13" s="90"/>
      <c r="C13" s="90"/>
      <c r="D13" s="90"/>
      <c r="E13" s="90"/>
      <c r="F13" s="90"/>
      <c r="G13" s="90"/>
      <c r="H13" s="90"/>
      <c r="I13" s="90"/>
      <c r="J13" s="90"/>
      <c r="K13" s="90"/>
      <c r="L13" s="90"/>
      <c r="M13" s="90"/>
      <c r="N13" s="90"/>
      <c r="O13" s="90"/>
      <c r="P13" s="90"/>
      <c r="Q13" s="90"/>
      <c r="R13" s="90"/>
      <c r="S13" s="90"/>
      <c r="T13" s="90"/>
      <c r="U13" s="90"/>
      <c r="V13" s="90"/>
      <c r="W13" s="90"/>
      <c r="X13" s="90"/>
      <c r="Y13" s="90"/>
    </row>
    <row r="14" spans="1:25">
      <c r="A14" s="90"/>
      <c r="B14" s="90"/>
      <c r="C14" s="90"/>
      <c r="D14" s="90"/>
      <c r="E14" s="90"/>
      <c r="F14" s="90"/>
      <c r="G14" s="90"/>
      <c r="H14" s="90"/>
      <c r="I14" s="90"/>
      <c r="J14" s="90"/>
      <c r="K14" s="90"/>
      <c r="L14" s="90"/>
      <c r="M14" s="90"/>
      <c r="N14" s="90"/>
      <c r="O14" s="90"/>
      <c r="P14" s="90"/>
      <c r="Q14" s="90"/>
      <c r="R14" s="90"/>
      <c r="S14" s="90"/>
      <c r="T14" s="90"/>
      <c r="U14" s="90"/>
      <c r="V14" s="90"/>
      <c r="W14" s="90"/>
      <c r="X14" s="90"/>
      <c r="Y14" s="90"/>
    </row>
    <row r="15" spans="1:25">
      <c r="A15" s="90"/>
      <c r="B15" s="90"/>
      <c r="C15" s="90"/>
      <c r="D15" s="90"/>
      <c r="E15" s="90"/>
      <c r="F15" s="90"/>
      <c r="G15" s="90"/>
      <c r="H15" s="90"/>
      <c r="I15" s="90"/>
      <c r="J15" s="90"/>
      <c r="K15" s="90"/>
      <c r="L15" s="90"/>
      <c r="M15" s="90"/>
      <c r="N15" s="90"/>
      <c r="O15" s="90"/>
      <c r="P15" s="90"/>
      <c r="Q15" s="90"/>
      <c r="R15" s="90"/>
      <c r="S15" s="90"/>
      <c r="T15" s="90"/>
      <c r="U15" s="90"/>
      <c r="V15" s="90"/>
      <c r="W15" s="90"/>
      <c r="X15" s="90"/>
      <c r="Y15" s="90"/>
    </row>
    <row r="16" spans="1:25">
      <c r="A16" s="90"/>
      <c r="B16" s="90"/>
      <c r="C16" s="90"/>
      <c r="D16" s="90"/>
      <c r="E16" s="90"/>
      <c r="F16" s="90"/>
      <c r="G16" s="90"/>
      <c r="H16" s="90"/>
      <c r="I16" s="90"/>
      <c r="J16" s="90"/>
      <c r="K16" s="90"/>
      <c r="L16" s="90"/>
      <c r="M16" s="90"/>
      <c r="N16" s="90"/>
      <c r="O16" s="90"/>
      <c r="P16" s="90"/>
      <c r="Q16" s="90"/>
      <c r="R16" s="90"/>
      <c r="S16" s="90"/>
      <c r="T16" s="90"/>
      <c r="U16" s="90"/>
      <c r="V16" s="90"/>
      <c r="W16" s="90"/>
      <c r="X16" s="90"/>
      <c r="Y16" s="90"/>
    </row>
    <row r="17" spans="1:25">
      <c r="A17" s="90"/>
      <c r="B17" s="90"/>
      <c r="C17" s="90"/>
      <c r="D17" s="90"/>
      <c r="E17" s="90"/>
      <c r="F17" s="90"/>
      <c r="G17" s="90"/>
      <c r="H17" s="90"/>
      <c r="I17" s="90"/>
      <c r="J17" s="90"/>
      <c r="K17" s="90"/>
      <c r="L17" s="90"/>
      <c r="M17" s="90"/>
      <c r="N17" s="90"/>
      <c r="O17" s="90"/>
      <c r="P17" s="90"/>
      <c r="Q17" s="90"/>
      <c r="R17" s="90"/>
      <c r="S17" s="90"/>
      <c r="T17" s="90"/>
      <c r="U17" s="90"/>
      <c r="V17" s="90"/>
      <c r="W17" s="90"/>
      <c r="X17" s="90"/>
      <c r="Y17" s="90"/>
    </row>
    <row r="18" spans="1:25">
      <c r="A18" s="90"/>
      <c r="B18" s="90"/>
      <c r="C18" s="90"/>
      <c r="D18" s="90"/>
      <c r="E18" s="90"/>
      <c r="F18" s="90"/>
      <c r="G18" s="90"/>
      <c r="H18" s="90"/>
      <c r="I18" s="90"/>
      <c r="J18" s="90"/>
      <c r="K18" s="90"/>
      <c r="L18" s="90"/>
      <c r="M18" s="90"/>
      <c r="N18" s="90"/>
      <c r="O18" s="90"/>
      <c r="P18" s="90"/>
      <c r="Q18" s="90"/>
      <c r="R18" s="90"/>
      <c r="S18" s="90"/>
      <c r="T18" s="90"/>
      <c r="U18" s="90"/>
      <c r="V18" s="90"/>
      <c r="W18" s="90"/>
      <c r="X18" s="90"/>
      <c r="Y18" s="90"/>
    </row>
    <row r="19" spans="1:25">
      <c r="A19" s="90"/>
      <c r="B19" s="90"/>
      <c r="C19" s="90"/>
      <c r="D19" s="90"/>
      <c r="E19" s="90"/>
      <c r="F19" s="90"/>
      <c r="G19" s="90"/>
      <c r="H19" s="90"/>
      <c r="I19" s="90"/>
      <c r="J19" s="90"/>
      <c r="K19" s="90"/>
      <c r="L19" s="90"/>
      <c r="M19" s="90"/>
      <c r="N19" s="90"/>
      <c r="O19" s="90"/>
      <c r="P19" s="90"/>
      <c r="Q19" s="90"/>
      <c r="R19" s="90"/>
      <c r="S19" s="90"/>
      <c r="T19" s="90"/>
      <c r="U19" s="90"/>
      <c r="V19" s="90"/>
      <c r="W19" s="90"/>
      <c r="X19" s="90"/>
      <c r="Y19" s="90"/>
    </row>
    <row r="20" spans="1:25">
      <c r="A20" s="90"/>
      <c r="B20" s="90"/>
      <c r="C20" s="90"/>
      <c r="D20" s="90"/>
      <c r="E20" s="90"/>
      <c r="F20" s="90"/>
      <c r="G20" s="90"/>
      <c r="H20" s="90"/>
      <c r="I20" s="90"/>
      <c r="J20" s="90"/>
      <c r="K20" s="90"/>
      <c r="L20" s="90"/>
      <c r="M20" s="90"/>
      <c r="N20" s="90"/>
      <c r="O20" s="90"/>
      <c r="P20" s="90"/>
      <c r="Q20" s="90"/>
      <c r="R20" s="90"/>
      <c r="S20" s="90"/>
      <c r="T20" s="90"/>
      <c r="U20" s="90"/>
      <c r="V20" s="90"/>
      <c r="W20" s="90"/>
      <c r="X20" s="90"/>
      <c r="Y20" s="90"/>
    </row>
    <row r="21" spans="1:25">
      <c r="A21" s="90"/>
      <c r="B21" s="90"/>
      <c r="C21" s="90"/>
      <c r="D21" s="90"/>
      <c r="E21" s="90"/>
      <c r="F21" s="90"/>
      <c r="G21" s="90"/>
      <c r="H21" s="90"/>
      <c r="I21" s="90"/>
      <c r="J21" s="90"/>
      <c r="K21" s="90"/>
      <c r="L21" s="90"/>
      <c r="M21" s="90"/>
      <c r="N21" s="90"/>
      <c r="O21" s="90"/>
      <c r="P21" s="90"/>
      <c r="Q21" s="90"/>
      <c r="R21" s="90"/>
      <c r="S21" s="90"/>
      <c r="T21" s="90"/>
      <c r="U21" s="90"/>
      <c r="V21" s="90"/>
      <c r="W21" s="90"/>
      <c r="X21" s="90"/>
      <c r="Y21" s="90"/>
    </row>
    <row r="22" spans="1:25">
      <c r="A22" s="90"/>
      <c r="B22" s="90"/>
      <c r="C22" s="90"/>
      <c r="D22" s="90"/>
      <c r="E22" s="90"/>
      <c r="F22" s="90"/>
      <c r="G22" s="90"/>
      <c r="H22" s="90"/>
      <c r="I22" s="90"/>
      <c r="J22" s="90"/>
      <c r="K22" s="90"/>
      <c r="L22" s="90"/>
      <c r="M22" s="90"/>
      <c r="N22" s="90"/>
      <c r="O22" s="90"/>
      <c r="P22" s="90"/>
      <c r="Q22" s="90"/>
      <c r="R22" s="90"/>
      <c r="S22" s="90"/>
      <c r="T22" s="90"/>
      <c r="U22" s="90"/>
      <c r="V22" s="90"/>
      <c r="W22" s="90"/>
      <c r="X22" s="90"/>
      <c r="Y22" s="90"/>
    </row>
    <row r="23" spans="1:25">
      <c r="A23" s="90"/>
      <c r="B23" s="90"/>
      <c r="C23" s="90"/>
      <c r="D23" s="90"/>
      <c r="E23" s="90"/>
      <c r="F23" s="90"/>
      <c r="G23" s="90"/>
      <c r="H23" s="90"/>
      <c r="I23" s="90"/>
      <c r="J23" s="90"/>
      <c r="K23" s="90"/>
      <c r="L23" s="90"/>
      <c r="M23" s="90"/>
      <c r="N23" s="90"/>
      <c r="O23" s="90"/>
      <c r="P23" s="90"/>
      <c r="Q23" s="90"/>
      <c r="R23" s="90"/>
      <c r="S23" s="90"/>
      <c r="T23" s="90"/>
      <c r="U23" s="90"/>
      <c r="V23" s="90"/>
      <c r="W23" s="90"/>
      <c r="X23" s="90"/>
      <c r="Y23" s="90"/>
    </row>
    <row r="24" spans="1:25">
      <c r="A24" s="90"/>
      <c r="B24" s="90"/>
      <c r="C24" s="90"/>
      <c r="D24" s="90"/>
      <c r="E24" s="90"/>
      <c r="F24" s="90"/>
      <c r="G24" s="90"/>
      <c r="H24" s="90"/>
      <c r="I24" s="90"/>
      <c r="J24" s="90"/>
      <c r="K24" s="90"/>
      <c r="L24" s="90"/>
      <c r="M24" s="90"/>
      <c r="N24" s="90"/>
      <c r="O24" s="90"/>
      <c r="P24" s="90"/>
      <c r="Q24" s="90"/>
      <c r="R24" s="90"/>
      <c r="S24" s="90"/>
      <c r="T24" s="90"/>
      <c r="U24" s="90"/>
      <c r="V24" s="90"/>
      <c r="W24" s="90"/>
      <c r="X24" s="90"/>
      <c r="Y24" s="90"/>
    </row>
    <row r="25" spans="1:25">
      <c r="A25" s="90"/>
      <c r="B25" s="90"/>
      <c r="C25" s="90"/>
      <c r="D25" s="90"/>
      <c r="E25" s="90"/>
      <c r="F25" s="90"/>
      <c r="G25" s="90"/>
      <c r="H25" s="90"/>
      <c r="I25" s="90"/>
      <c r="J25" s="90"/>
      <c r="K25" s="90"/>
      <c r="L25" s="90"/>
      <c r="M25" s="90"/>
      <c r="N25" s="90"/>
      <c r="O25" s="90"/>
      <c r="P25" s="90"/>
      <c r="Q25" s="90"/>
      <c r="R25" s="90"/>
      <c r="S25" s="90"/>
      <c r="T25" s="90"/>
      <c r="U25" s="90"/>
      <c r="V25" s="90"/>
      <c r="W25" s="90"/>
      <c r="X25" s="90"/>
      <c r="Y25" s="90"/>
    </row>
    <row r="26" spans="1:25">
      <c r="A26" s="90"/>
      <c r="B26" s="90"/>
      <c r="C26" s="90"/>
      <c r="D26" s="90"/>
      <c r="E26" s="90"/>
      <c r="F26" s="90"/>
      <c r="G26" s="90"/>
      <c r="H26" s="90"/>
      <c r="I26" s="90"/>
      <c r="J26" s="90"/>
      <c r="K26" s="90"/>
      <c r="L26" s="90"/>
      <c r="M26" s="90"/>
      <c r="N26" s="90"/>
      <c r="O26" s="90"/>
      <c r="P26" s="90"/>
      <c r="Q26" s="90"/>
      <c r="R26" s="90"/>
      <c r="S26" s="90"/>
      <c r="T26" s="90"/>
      <c r="U26" s="90"/>
      <c r="V26" s="90"/>
      <c r="W26" s="90"/>
      <c r="X26" s="90"/>
      <c r="Y26" s="90"/>
    </row>
    <row r="27" spans="1:25">
      <c r="A27" s="90"/>
      <c r="B27" s="90"/>
      <c r="C27" s="90"/>
      <c r="D27" s="90"/>
      <c r="E27" s="90"/>
      <c r="F27" s="90"/>
      <c r="G27" s="90"/>
      <c r="H27" s="90"/>
      <c r="I27" s="90"/>
      <c r="J27" s="90"/>
      <c r="K27" s="90"/>
      <c r="L27" s="90"/>
      <c r="M27" s="90"/>
      <c r="N27" s="90"/>
      <c r="O27" s="90"/>
      <c r="P27" s="90"/>
      <c r="Q27" s="90"/>
      <c r="R27" s="90"/>
      <c r="S27" s="90"/>
      <c r="T27" s="90"/>
      <c r="U27" s="90"/>
      <c r="V27" s="90"/>
      <c r="W27" s="90"/>
      <c r="X27" s="90"/>
      <c r="Y27" s="90"/>
    </row>
    <row r="28" spans="1:25">
      <c r="A28" s="90"/>
      <c r="B28" s="90"/>
      <c r="C28" s="90"/>
      <c r="D28" s="90"/>
      <c r="E28" s="90"/>
      <c r="F28" s="90"/>
      <c r="G28" s="90"/>
      <c r="H28" s="90"/>
      <c r="I28" s="90"/>
      <c r="J28" s="90"/>
      <c r="K28" s="90"/>
      <c r="L28" s="90"/>
      <c r="M28" s="90"/>
      <c r="N28" s="90"/>
      <c r="O28" s="90"/>
      <c r="P28" s="90"/>
      <c r="Q28" s="90"/>
      <c r="R28" s="90"/>
      <c r="S28" s="90"/>
      <c r="T28" s="90"/>
      <c r="U28" s="90"/>
      <c r="V28" s="90"/>
      <c r="W28" s="90"/>
      <c r="X28" s="90"/>
      <c r="Y28" s="90"/>
    </row>
    <row r="29" spans="1:25">
      <c r="A29" s="90"/>
      <c r="B29" s="90"/>
      <c r="C29" s="90"/>
      <c r="D29" s="90"/>
      <c r="E29" s="90"/>
      <c r="F29" s="90"/>
      <c r="G29" s="90"/>
      <c r="H29" s="90"/>
      <c r="I29" s="90"/>
      <c r="J29" s="90"/>
      <c r="K29" s="90"/>
      <c r="L29" s="90"/>
      <c r="M29" s="90"/>
      <c r="N29" s="90"/>
      <c r="O29" s="90"/>
      <c r="P29" s="90"/>
      <c r="Q29" s="90"/>
      <c r="R29" s="90"/>
      <c r="S29" s="90"/>
      <c r="T29" s="90"/>
      <c r="U29" s="90"/>
      <c r="V29" s="90"/>
      <c r="W29" s="90"/>
      <c r="X29" s="90"/>
      <c r="Y29" s="90"/>
    </row>
    <row r="30" spans="1:25">
      <c r="A30" s="90"/>
      <c r="B30" s="90"/>
      <c r="C30" s="90"/>
      <c r="D30" s="90"/>
      <c r="E30" s="90"/>
      <c r="F30" s="90"/>
      <c r="G30" s="90"/>
      <c r="H30" s="90"/>
      <c r="I30" s="90"/>
      <c r="J30" s="90"/>
      <c r="K30" s="90"/>
      <c r="L30" s="90"/>
      <c r="M30" s="90"/>
      <c r="N30" s="90"/>
      <c r="O30" s="90"/>
      <c r="P30" s="90"/>
      <c r="Q30" s="90"/>
      <c r="R30" s="90"/>
      <c r="S30" s="90"/>
      <c r="T30" s="90"/>
      <c r="U30" s="90"/>
      <c r="V30" s="90"/>
      <c r="W30" s="90"/>
      <c r="X30" s="90"/>
      <c r="Y30" s="90"/>
    </row>
    <row r="31" spans="1:25">
      <c r="A31" s="90"/>
      <c r="B31" s="90"/>
      <c r="C31" s="90"/>
      <c r="D31" s="90"/>
      <c r="E31" s="90"/>
      <c r="F31" s="90"/>
      <c r="G31" s="90"/>
      <c r="H31" s="90"/>
      <c r="I31" s="90"/>
      <c r="J31" s="90"/>
      <c r="K31" s="90"/>
      <c r="L31" s="90"/>
      <c r="M31" s="90"/>
      <c r="N31" s="90"/>
      <c r="O31" s="90"/>
      <c r="P31" s="90"/>
      <c r="Q31" s="90"/>
      <c r="R31" s="90"/>
      <c r="S31" s="90"/>
      <c r="T31" s="90"/>
      <c r="U31" s="90"/>
      <c r="V31" s="90"/>
      <c r="W31" s="90"/>
      <c r="X31" s="90"/>
      <c r="Y31" s="90"/>
    </row>
    <row r="32" spans="1:25">
      <c r="A32" s="90"/>
      <c r="B32" s="90"/>
      <c r="C32" s="90"/>
      <c r="D32" s="90"/>
      <c r="E32" s="90"/>
      <c r="F32" s="90"/>
      <c r="G32" s="90"/>
      <c r="H32" s="90"/>
      <c r="I32" s="90"/>
      <c r="J32" s="90"/>
      <c r="K32" s="90"/>
      <c r="L32" s="90"/>
      <c r="M32" s="90"/>
      <c r="N32" s="90"/>
      <c r="O32" s="90"/>
      <c r="P32" s="90"/>
      <c r="Q32" s="90"/>
      <c r="R32" s="90"/>
      <c r="S32" s="90"/>
      <c r="T32" s="90"/>
      <c r="U32" s="90"/>
      <c r="V32" s="90"/>
      <c r="W32" s="90"/>
      <c r="X32" s="90"/>
      <c r="Y32" s="90"/>
    </row>
    <row r="33" spans="1:25">
      <c r="A33" s="90"/>
      <c r="B33" s="90"/>
      <c r="C33" s="90"/>
      <c r="D33" s="90"/>
      <c r="E33" s="90"/>
      <c r="F33" s="90"/>
      <c r="G33" s="90"/>
      <c r="H33" s="90"/>
      <c r="I33" s="90"/>
      <c r="J33" s="90"/>
      <c r="K33" s="90"/>
      <c r="L33" s="90"/>
      <c r="M33" s="90"/>
      <c r="N33" s="90"/>
      <c r="O33" s="90"/>
      <c r="P33" s="90"/>
      <c r="Q33" s="90"/>
      <c r="R33" s="90"/>
      <c r="S33" s="90"/>
      <c r="T33" s="90"/>
      <c r="U33" s="90"/>
      <c r="V33" s="90"/>
      <c r="W33" s="90"/>
      <c r="X33" s="90"/>
      <c r="Y33" s="90"/>
    </row>
    <row r="34" spans="1:25">
      <c r="A34" s="90"/>
      <c r="B34" s="90"/>
      <c r="C34" s="90"/>
      <c r="D34" s="90"/>
      <c r="E34" s="90"/>
      <c r="F34" s="90"/>
      <c r="G34" s="90"/>
      <c r="H34" s="90"/>
      <c r="I34" s="90"/>
      <c r="J34" s="90"/>
      <c r="K34" s="90"/>
      <c r="L34" s="90"/>
      <c r="M34" s="90"/>
      <c r="N34" s="90"/>
      <c r="O34" s="90"/>
      <c r="P34" s="90"/>
      <c r="Q34" s="90"/>
      <c r="R34" s="90"/>
      <c r="S34" s="90"/>
      <c r="T34" s="90"/>
      <c r="U34" s="90"/>
      <c r="V34" s="90"/>
      <c r="W34" s="90"/>
      <c r="X34" s="90"/>
      <c r="Y34" s="90"/>
    </row>
    <row r="35" spans="1:25">
      <c r="A35" s="90"/>
      <c r="B35" s="90"/>
      <c r="C35" s="90"/>
      <c r="D35" s="90"/>
      <c r="E35" s="90"/>
      <c r="F35" s="90"/>
      <c r="G35" s="90"/>
      <c r="H35" s="90"/>
      <c r="I35" s="90"/>
      <c r="J35" s="90"/>
      <c r="K35" s="90"/>
      <c r="L35" s="90"/>
      <c r="M35" s="90"/>
      <c r="N35" s="90"/>
      <c r="O35" s="90"/>
      <c r="P35" s="90"/>
      <c r="Q35" s="90"/>
      <c r="R35" s="90"/>
      <c r="S35" s="90"/>
      <c r="T35" s="90"/>
      <c r="U35" s="90"/>
      <c r="V35" s="90"/>
      <c r="W35" s="90"/>
      <c r="X35" s="90"/>
      <c r="Y35" s="90"/>
    </row>
    <row r="36" spans="1:25">
      <c r="A36" s="90"/>
      <c r="B36" s="90"/>
      <c r="C36" s="90"/>
      <c r="D36" s="90"/>
      <c r="E36" s="90"/>
      <c r="F36" s="90"/>
      <c r="G36" s="90"/>
      <c r="H36" s="90"/>
      <c r="I36" s="90"/>
      <c r="J36" s="90"/>
      <c r="K36" s="90"/>
      <c r="L36" s="90"/>
      <c r="M36" s="90"/>
      <c r="N36" s="90"/>
      <c r="O36" s="90"/>
      <c r="P36" s="90"/>
      <c r="Q36" s="90"/>
      <c r="R36" s="90"/>
      <c r="S36" s="90"/>
      <c r="T36" s="90"/>
      <c r="U36" s="90"/>
      <c r="V36" s="90"/>
      <c r="W36" s="90"/>
      <c r="X36" s="90"/>
      <c r="Y36" s="90"/>
    </row>
    <row r="37" spans="1:25">
      <c r="A37" s="90"/>
      <c r="B37" s="90"/>
      <c r="C37" s="90"/>
      <c r="D37" s="90"/>
      <c r="E37" s="90"/>
      <c r="F37" s="90"/>
      <c r="G37" s="90"/>
      <c r="H37" s="90"/>
      <c r="I37" s="90"/>
      <c r="J37" s="90"/>
      <c r="K37" s="90"/>
      <c r="L37" s="90"/>
      <c r="M37" s="90"/>
      <c r="N37" s="90"/>
      <c r="O37" s="90"/>
      <c r="P37" s="90"/>
      <c r="Q37" s="90"/>
      <c r="R37" s="90"/>
      <c r="S37" s="90"/>
      <c r="T37" s="90"/>
      <c r="U37" s="90"/>
      <c r="V37" s="90"/>
      <c r="W37" s="90"/>
      <c r="X37" s="90"/>
      <c r="Y37" s="90"/>
    </row>
    <row r="38" spans="1:25">
      <c r="A38" s="90"/>
      <c r="B38" s="90"/>
      <c r="C38" s="90"/>
      <c r="D38" s="90"/>
      <c r="E38" s="90"/>
      <c r="F38" s="90"/>
      <c r="G38" s="90"/>
      <c r="H38" s="90"/>
      <c r="I38" s="90"/>
      <c r="J38" s="90"/>
      <c r="K38" s="90"/>
      <c r="L38" s="90"/>
      <c r="M38" s="90"/>
      <c r="N38" s="90"/>
      <c r="O38" s="90"/>
      <c r="P38" s="90"/>
      <c r="Q38" s="90"/>
      <c r="R38" s="90"/>
      <c r="S38" s="90"/>
      <c r="T38" s="90"/>
      <c r="U38" s="90"/>
      <c r="V38" s="90"/>
      <c r="W38" s="90"/>
      <c r="X38" s="90"/>
      <c r="Y38" s="90"/>
    </row>
    <row r="39" spans="1:25">
      <c r="A39" s="90"/>
      <c r="B39" s="90"/>
      <c r="C39" s="90"/>
      <c r="D39" s="90"/>
      <c r="E39" s="90"/>
      <c r="F39" s="90"/>
      <c r="G39" s="90"/>
      <c r="H39" s="90"/>
      <c r="I39" s="90"/>
      <c r="J39" s="90"/>
      <c r="K39" s="90"/>
      <c r="L39" s="90"/>
      <c r="M39" s="90"/>
      <c r="N39" s="90"/>
      <c r="O39" s="90"/>
      <c r="P39" s="90"/>
      <c r="Q39" s="90"/>
      <c r="R39" s="90"/>
      <c r="S39" s="90"/>
      <c r="T39" s="90"/>
      <c r="U39" s="90"/>
      <c r="V39" s="90"/>
      <c r="W39" s="90"/>
      <c r="X39" s="90"/>
      <c r="Y39" s="90"/>
    </row>
    <row r="40" spans="1:25">
      <c r="A40" s="90"/>
      <c r="B40" s="90"/>
      <c r="C40" s="90"/>
      <c r="D40" s="90"/>
      <c r="E40" s="90"/>
      <c r="F40" s="90"/>
      <c r="G40" s="90"/>
      <c r="H40" s="90"/>
      <c r="I40" s="90"/>
      <c r="J40" s="90"/>
      <c r="K40" s="90"/>
      <c r="L40" s="90"/>
      <c r="M40" s="90"/>
      <c r="N40" s="90"/>
      <c r="O40" s="90"/>
      <c r="P40" s="90"/>
      <c r="Q40" s="90"/>
      <c r="R40" s="90"/>
      <c r="S40" s="90"/>
      <c r="T40" s="90"/>
      <c r="U40" s="90"/>
      <c r="V40" s="90"/>
      <c r="W40" s="90"/>
      <c r="X40" s="90"/>
      <c r="Y40" s="90"/>
    </row>
    <row r="41" spans="1:25">
      <c r="A41" s="90"/>
      <c r="B41" s="90"/>
      <c r="C41" s="90"/>
      <c r="D41" s="90"/>
      <c r="E41" s="90"/>
      <c r="F41" s="90"/>
      <c r="G41" s="90"/>
      <c r="H41" s="90"/>
      <c r="I41" s="90"/>
      <c r="J41" s="90"/>
      <c r="K41" s="90"/>
      <c r="L41" s="90"/>
      <c r="M41" s="90"/>
      <c r="N41" s="90"/>
      <c r="O41" s="90"/>
      <c r="P41" s="90"/>
      <c r="Q41" s="90"/>
      <c r="R41" s="90"/>
      <c r="S41" s="90"/>
      <c r="T41" s="90"/>
      <c r="U41" s="90"/>
      <c r="V41" s="90"/>
      <c r="W41" s="90"/>
      <c r="X41" s="90"/>
      <c r="Y41" s="90"/>
    </row>
    <row r="42" spans="1:25">
      <c r="A42" s="90"/>
      <c r="B42" s="90"/>
      <c r="C42" s="90"/>
      <c r="D42" s="90"/>
      <c r="E42" s="90"/>
      <c r="F42" s="90"/>
      <c r="G42" s="90"/>
      <c r="H42" s="90"/>
      <c r="I42" s="90"/>
      <c r="J42" s="90"/>
      <c r="K42" s="90"/>
      <c r="L42" s="90"/>
      <c r="M42" s="90"/>
      <c r="N42" s="90"/>
      <c r="O42" s="90"/>
      <c r="P42" s="90"/>
      <c r="Q42" s="90"/>
      <c r="R42" s="90"/>
      <c r="S42" s="90"/>
      <c r="T42" s="90"/>
      <c r="U42" s="90"/>
      <c r="V42" s="90"/>
      <c r="W42" s="90"/>
      <c r="X42" s="90"/>
      <c r="Y42" s="90"/>
    </row>
    <row r="43" spans="1:25">
      <c r="A43" s="90"/>
      <c r="B43" s="90"/>
      <c r="C43" s="90"/>
      <c r="D43" s="90"/>
      <c r="E43" s="90"/>
      <c r="F43" s="90"/>
      <c r="G43" s="90"/>
      <c r="H43" s="90"/>
      <c r="I43" s="90"/>
      <c r="J43" s="90"/>
      <c r="K43" s="90"/>
      <c r="L43" s="90"/>
      <c r="M43" s="90"/>
      <c r="N43" s="90"/>
      <c r="O43" s="90"/>
      <c r="P43" s="90"/>
      <c r="Q43" s="90"/>
      <c r="R43" s="90"/>
      <c r="S43" s="90"/>
      <c r="T43" s="90"/>
      <c r="U43" s="90"/>
      <c r="V43" s="90"/>
      <c r="W43" s="90"/>
      <c r="X43" s="90"/>
      <c r="Y43" s="90"/>
    </row>
    <row r="44" spans="1:25">
      <c r="A44" s="90"/>
      <c r="B44" s="90"/>
      <c r="C44" s="90"/>
      <c r="D44" s="90"/>
      <c r="E44" s="90"/>
      <c r="F44" s="90"/>
      <c r="G44" s="90"/>
      <c r="H44" s="90"/>
      <c r="I44" s="90"/>
      <c r="J44" s="90"/>
      <c r="K44" s="90"/>
      <c r="L44" s="90"/>
      <c r="M44" s="90"/>
      <c r="N44" s="90"/>
      <c r="O44" s="90"/>
      <c r="P44" s="90"/>
      <c r="Q44" s="90"/>
      <c r="R44" s="90"/>
      <c r="S44" s="90"/>
      <c r="T44" s="90"/>
      <c r="U44" s="90"/>
      <c r="V44" s="90"/>
      <c r="W44" s="90"/>
      <c r="X44" s="90"/>
      <c r="Y44" s="90"/>
    </row>
    <row r="45" spans="1:25">
      <c r="A45" s="90"/>
      <c r="B45" s="90"/>
      <c r="C45" s="90"/>
      <c r="D45" s="90"/>
      <c r="E45" s="90"/>
      <c r="F45" s="90"/>
      <c r="G45" s="90"/>
      <c r="H45" s="90"/>
      <c r="I45" s="90"/>
      <c r="J45" s="90"/>
      <c r="K45" s="90"/>
      <c r="L45" s="90"/>
      <c r="M45" s="90"/>
      <c r="N45" s="90"/>
      <c r="O45" s="90"/>
      <c r="P45" s="90"/>
      <c r="Q45" s="90"/>
      <c r="R45" s="90"/>
      <c r="S45" s="90"/>
      <c r="T45" s="90"/>
      <c r="U45" s="90"/>
      <c r="V45" s="90"/>
      <c r="W45" s="90"/>
      <c r="X45" s="90"/>
      <c r="Y45" s="90"/>
    </row>
    <row r="46" spans="1:25">
      <c r="A46" s="90"/>
      <c r="B46" s="90"/>
      <c r="C46" s="90"/>
      <c r="D46" s="90"/>
      <c r="E46" s="90"/>
      <c r="F46" s="90"/>
      <c r="G46" s="90"/>
      <c r="H46" s="90"/>
      <c r="I46" s="90"/>
      <c r="J46" s="90"/>
      <c r="K46" s="90"/>
      <c r="L46" s="90"/>
      <c r="M46" s="90"/>
      <c r="N46" s="90"/>
      <c r="O46" s="90"/>
      <c r="P46" s="90"/>
      <c r="Q46" s="90"/>
      <c r="R46" s="90"/>
      <c r="S46" s="90"/>
      <c r="T46" s="90"/>
      <c r="U46" s="90"/>
      <c r="V46" s="90"/>
      <c r="W46" s="90"/>
      <c r="X46" s="90"/>
      <c r="Y46" s="90"/>
    </row>
    <row r="47" spans="1:25">
      <c r="A47" s="90"/>
      <c r="B47" s="90"/>
      <c r="C47" s="90"/>
      <c r="D47" s="90"/>
      <c r="E47" s="90"/>
      <c r="F47" s="90"/>
      <c r="G47" s="90"/>
      <c r="H47" s="90"/>
      <c r="I47" s="90"/>
      <c r="J47" s="90"/>
      <c r="K47" s="90"/>
      <c r="L47" s="90"/>
      <c r="M47" s="90"/>
      <c r="N47" s="90"/>
      <c r="O47" s="90"/>
      <c r="P47" s="90"/>
      <c r="Q47" s="90"/>
      <c r="R47" s="90"/>
      <c r="S47" s="90"/>
      <c r="T47" s="90"/>
      <c r="U47" s="90"/>
      <c r="V47" s="90"/>
      <c r="W47" s="90"/>
      <c r="X47" s="90"/>
      <c r="Y47" s="90"/>
    </row>
    <row r="48" spans="1:25">
      <c r="A48" s="90"/>
      <c r="B48" s="90"/>
      <c r="C48" s="90"/>
      <c r="D48" s="90"/>
      <c r="E48" s="90"/>
      <c r="F48" s="90"/>
      <c r="G48" s="90"/>
      <c r="H48" s="90"/>
      <c r="I48" s="90"/>
      <c r="J48" s="90"/>
      <c r="K48" s="90"/>
      <c r="L48" s="90"/>
      <c r="M48" s="90"/>
      <c r="N48" s="90"/>
      <c r="O48" s="90"/>
      <c r="P48" s="90"/>
      <c r="Q48" s="90"/>
      <c r="R48" s="90"/>
      <c r="S48" s="90"/>
      <c r="T48" s="90"/>
      <c r="U48" s="90"/>
      <c r="V48" s="90"/>
      <c r="W48" s="90"/>
      <c r="X48" s="90"/>
      <c r="Y48" s="90"/>
    </row>
    <row r="49" spans="1:25">
      <c r="A49" s="90"/>
      <c r="B49" s="90"/>
      <c r="C49" s="90"/>
      <c r="D49" s="90"/>
      <c r="E49" s="90"/>
      <c r="F49" s="90"/>
      <c r="G49" s="90"/>
      <c r="H49" s="90"/>
      <c r="I49" s="90"/>
      <c r="J49" s="90"/>
      <c r="K49" s="90"/>
      <c r="L49" s="90"/>
      <c r="M49" s="90"/>
      <c r="N49" s="90"/>
      <c r="O49" s="90"/>
      <c r="P49" s="90"/>
      <c r="Q49" s="90"/>
      <c r="R49" s="90"/>
      <c r="S49" s="90"/>
      <c r="T49" s="90"/>
      <c r="U49" s="90"/>
      <c r="V49" s="90"/>
      <c r="W49" s="90"/>
      <c r="X49" s="90"/>
      <c r="Y49" s="90"/>
    </row>
    <row r="50" spans="1:25">
      <c r="A50" s="90"/>
      <c r="B50" s="90"/>
      <c r="C50" s="90"/>
      <c r="D50" s="90"/>
      <c r="E50" s="90"/>
      <c r="F50" s="90"/>
      <c r="G50" s="90"/>
      <c r="H50" s="90"/>
      <c r="I50" s="90"/>
      <c r="J50" s="90"/>
      <c r="K50" s="90"/>
      <c r="L50" s="90"/>
      <c r="M50" s="90"/>
      <c r="N50" s="90"/>
      <c r="O50" s="90"/>
      <c r="P50" s="90"/>
      <c r="Q50" s="90"/>
      <c r="R50" s="90"/>
      <c r="S50" s="90"/>
      <c r="T50" s="90"/>
      <c r="U50" s="90"/>
      <c r="V50" s="90"/>
      <c r="W50" s="90"/>
      <c r="X50" s="90"/>
      <c r="Y50" s="90"/>
    </row>
    <row r="51" spans="1:25">
      <c r="A51" s="90"/>
      <c r="B51" s="90"/>
      <c r="C51" s="90"/>
      <c r="D51" s="90"/>
      <c r="E51" s="90"/>
      <c r="F51" s="90"/>
      <c r="G51" s="90"/>
      <c r="H51" s="90"/>
      <c r="I51" s="90"/>
      <c r="J51" s="90"/>
      <c r="K51" s="90"/>
      <c r="L51" s="90"/>
      <c r="M51" s="90"/>
      <c r="N51" s="90"/>
      <c r="O51" s="90"/>
      <c r="P51" s="90"/>
      <c r="Q51" s="90"/>
      <c r="R51" s="90"/>
      <c r="S51" s="90"/>
      <c r="T51" s="90"/>
      <c r="U51" s="90"/>
      <c r="V51" s="90"/>
      <c r="W51" s="90"/>
      <c r="X51" s="90"/>
      <c r="Y51" s="90"/>
    </row>
    <row r="52" spans="1:25">
      <c r="A52" s="90"/>
      <c r="B52" s="90"/>
      <c r="C52" s="90"/>
      <c r="D52" s="90"/>
      <c r="E52" s="90"/>
      <c r="F52" s="90"/>
      <c r="G52" s="90"/>
      <c r="H52" s="90"/>
      <c r="I52" s="90"/>
      <c r="J52" s="90"/>
      <c r="K52" s="90"/>
      <c r="L52" s="90"/>
      <c r="M52" s="90"/>
      <c r="N52" s="90"/>
      <c r="O52" s="90"/>
      <c r="P52" s="90"/>
      <c r="Q52" s="90"/>
      <c r="R52" s="90"/>
      <c r="S52" s="90"/>
      <c r="T52" s="90"/>
      <c r="U52" s="90"/>
      <c r="V52" s="90"/>
      <c r="W52" s="90"/>
      <c r="X52" s="90"/>
      <c r="Y52" s="90"/>
    </row>
    <row r="53" spans="1:25">
      <c r="A53" s="90"/>
      <c r="B53" s="90"/>
      <c r="C53" s="90"/>
      <c r="D53" s="90"/>
      <c r="E53" s="90"/>
      <c r="F53" s="90"/>
      <c r="G53" s="90"/>
      <c r="H53" s="90"/>
      <c r="I53" s="90"/>
      <c r="J53" s="90"/>
      <c r="K53" s="90"/>
      <c r="L53" s="90"/>
      <c r="M53" s="90"/>
      <c r="N53" s="90"/>
      <c r="O53" s="90"/>
      <c r="P53" s="90"/>
      <c r="Q53" s="90"/>
      <c r="R53" s="90"/>
      <c r="S53" s="90"/>
      <c r="T53" s="90"/>
      <c r="U53" s="90"/>
      <c r="V53" s="90"/>
      <c r="W53" s="90"/>
      <c r="X53" s="90"/>
      <c r="Y53" s="90"/>
    </row>
    <row r="54" spans="1:25">
      <c r="A54" s="90"/>
      <c r="B54" s="90"/>
      <c r="C54" s="90"/>
      <c r="D54" s="90"/>
      <c r="E54" s="90"/>
      <c r="F54" s="90"/>
      <c r="G54" s="90"/>
      <c r="H54" s="90"/>
      <c r="I54" s="90"/>
      <c r="J54" s="90"/>
      <c r="K54" s="90"/>
      <c r="L54" s="90"/>
      <c r="M54" s="90"/>
      <c r="N54" s="90"/>
      <c r="O54" s="90"/>
      <c r="P54" s="90"/>
      <c r="Q54" s="90"/>
      <c r="R54" s="90"/>
      <c r="S54" s="90"/>
      <c r="T54" s="90"/>
      <c r="U54" s="90"/>
      <c r="V54" s="90"/>
      <c r="W54" s="90"/>
      <c r="X54" s="90"/>
      <c r="Y54" s="90"/>
    </row>
    <row r="55" spans="1:25">
      <c r="A55" s="90"/>
      <c r="B55" s="90"/>
      <c r="C55" s="90"/>
      <c r="D55" s="90"/>
      <c r="E55" s="90"/>
      <c r="F55" s="90"/>
      <c r="G55" s="90"/>
      <c r="H55" s="90"/>
      <c r="I55" s="90"/>
      <c r="J55" s="90"/>
      <c r="K55" s="90"/>
      <c r="L55" s="90"/>
      <c r="M55" s="90"/>
      <c r="N55" s="90"/>
      <c r="O55" s="90"/>
      <c r="P55" s="90"/>
      <c r="Q55" s="90"/>
      <c r="R55" s="90"/>
      <c r="S55" s="90"/>
      <c r="T55" s="90"/>
      <c r="U55" s="90"/>
      <c r="V55" s="90"/>
      <c r="W55" s="90"/>
      <c r="X55" s="90"/>
      <c r="Y55" s="90"/>
    </row>
    <row r="56" spans="1:25">
      <c r="A56" s="90"/>
      <c r="B56" s="90"/>
      <c r="C56" s="90"/>
      <c r="D56" s="90"/>
      <c r="E56" s="90"/>
      <c r="F56" s="90"/>
      <c r="G56" s="90"/>
      <c r="H56" s="90"/>
      <c r="I56" s="90"/>
      <c r="J56" s="90"/>
      <c r="K56" s="90"/>
      <c r="L56" s="90"/>
      <c r="M56" s="90"/>
      <c r="N56" s="90"/>
      <c r="O56" s="90"/>
      <c r="P56" s="90"/>
      <c r="Q56" s="90"/>
      <c r="R56" s="90"/>
      <c r="S56" s="90"/>
      <c r="T56" s="90"/>
      <c r="U56" s="90"/>
      <c r="V56" s="90"/>
      <c r="W56" s="90"/>
      <c r="X56" s="90"/>
      <c r="Y56" s="90"/>
    </row>
    <row r="57" spans="1:25">
      <c r="A57" s="90"/>
      <c r="B57" s="90"/>
      <c r="C57" s="90"/>
      <c r="D57" s="90"/>
      <c r="E57" s="90"/>
      <c r="F57" s="90"/>
      <c r="G57" s="90"/>
      <c r="H57" s="90"/>
      <c r="I57" s="90"/>
      <c r="J57" s="90"/>
      <c r="K57" s="90"/>
      <c r="L57" s="90"/>
      <c r="M57" s="90"/>
      <c r="N57" s="90"/>
      <c r="O57" s="90"/>
      <c r="P57" s="90"/>
      <c r="Q57" s="90"/>
      <c r="R57" s="90"/>
      <c r="S57" s="90"/>
      <c r="T57" s="90"/>
      <c r="U57" s="90"/>
      <c r="V57" s="90"/>
      <c r="W57" s="90"/>
      <c r="X57" s="90"/>
      <c r="Y57" s="90"/>
    </row>
    <row r="58" spans="1:25">
      <c r="A58" s="90"/>
      <c r="B58" s="90"/>
      <c r="C58" s="90"/>
      <c r="D58" s="90"/>
      <c r="E58" s="90"/>
      <c r="F58" s="90"/>
      <c r="G58" s="90"/>
      <c r="H58" s="90"/>
      <c r="I58" s="90"/>
      <c r="J58" s="90"/>
      <c r="K58" s="90"/>
      <c r="L58" s="90"/>
      <c r="M58" s="90"/>
      <c r="N58" s="90"/>
      <c r="O58" s="90"/>
      <c r="P58" s="90"/>
      <c r="Q58" s="90"/>
      <c r="R58" s="90"/>
      <c r="S58" s="90"/>
      <c r="T58" s="90"/>
      <c r="U58" s="90"/>
      <c r="V58" s="90"/>
      <c r="W58" s="90"/>
      <c r="X58" s="90"/>
      <c r="Y58" s="90"/>
    </row>
    <row r="59" spans="1:25">
      <c r="A59" s="90"/>
      <c r="B59" s="90"/>
      <c r="C59" s="90"/>
      <c r="D59" s="90"/>
      <c r="E59" s="90"/>
      <c r="F59" s="90"/>
      <c r="G59" s="90"/>
      <c r="H59" s="90"/>
      <c r="I59" s="90"/>
      <c r="J59" s="90"/>
      <c r="K59" s="90"/>
      <c r="L59" s="90"/>
      <c r="M59" s="90"/>
      <c r="N59" s="90"/>
      <c r="O59" s="90"/>
      <c r="P59" s="90"/>
      <c r="Q59" s="90"/>
      <c r="R59" s="90"/>
      <c r="S59" s="90"/>
      <c r="T59" s="90"/>
      <c r="U59" s="90"/>
      <c r="V59" s="90"/>
      <c r="W59" s="90"/>
      <c r="X59" s="90"/>
      <c r="Y59" s="90"/>
    </row>
    <row r="60" spans="1:25">
      <c r="A60" s="90"/>
      <c r="B60" s="90"/>
      <c r="C60" s="90"/>
      <c r="D60" s="90"/>
      <c r="E60" s="90"/>
      <c r="F60" s="90"/>
      <c r="G60" s="90"/>
      <c r="H60" s="90"/>
      <c r="I60" s="90"/>
      <c r="J60" s="90"/>
      <c r="K60" s="90"/>
      <c r="L60" s="90"/>
      <c r="M60" s="90"/>
      <c r="N60" s="90"/>
      <c r="O60" s="90"/>
      <c r="P60" s="90"/>
      <c r="Q60" s="90"/>
      <c r="R60" s="90"/>
      <c r="S60" s="90"/>
      <c r="T60" s="90"/>
      <c r="U60" s="90"/>
      <c r="V60" s="90"/>
      <c r="W60" s="90"/>
      <c r="X60" s="90"/>
      <c r="Y60" s="90"/>
    </row>
    <row r="61" spans="1:25">
      <c r="A61" s="90"/>
      <c r="B61" s="90"/>
      <c r="C61" s="90"/>
      <c r="D61" s="90"/>
      <c r="E61" s="90"/>
      <c r="F61" s="90"/>
      <c r="G61" s="90"/>
      <c r="H61" s="90"/>
      <c r="I61" s="90"/>
      <c r="J61" s="90"/>
      <c r="K61" s="90"/>
      <c r="L61" s="90"/>
      <c r="M61" s="90"/>
      <c r="N61" s="90"/>
      <c r="O61" s="90"/>
      <c r="P61" s="90"/>
      <c r="Q61" s="90"/>
      <c r="R61" s="90"/>
      <c r="S61" s="90"/>
      <c r="T61" s="90"/>
      <c r="U61" s="90"/>
      <c r="V61" s="90"/>
      <c r="W61" s="90"/>
      <c r="X61" s="90"/>
      <c r="Y61" s="90"/>
    </row>
    <row r="62" spans="1:25">
      <c r="A62" s="90"/>
      <c r="B62" s="90"/>
      <c r="C62" s="90"/>
      <c r="D62" s="90"/>
      <c r="E62" s="90"/>
      <c r="F62" s="90"/>
      <c r="G62" s="90"/>
      <c r="H62" s="90"/>
      <c r="I62" s="90"/>
      <c r="J62" s="90"/>
      <c r="K62" s="90"/>
      <c r="L62" s="90"/>
      <c r="M62" s="90"/>
      <c r="N62" s="90"/>
      <c r="O62" s="90"/>
      <c r="P62" s="90"/>
      <c r="Q62" s="90"/>
      <c r="R62" s="90"/>
      <c r="S62" s="90"/>
      <c r="T62" s="90"/>
      <c r="U62" s="90"/>
      <c r="V62" s="90"/>
      <c r="W62" s="90"/>
      <c r="X62" s="90"/>
      <c r="Y62" s="90"/>
    </row>
    <row r="63" spans="1:25">
      <c r="A63" s="90"/>
      <c r="B63" s="90"/>
      <c r="C63" s="90"/>
      <c r="D63" s="90"/>
      <c r="E63" s="90"/>
      <c r="F63" s="90"/>
      <c r="G63" s="90"/>
      <c r="H63" s="90"/>
      <c r="I63" s="90"/>
      <c r="J63" s="90"/>
      <c r="K63" s="90"/>
      <c r="L63" s="90"/>
      <c r="M63" s="90"/>
      <c r="N63" s="90"/>
      <c r="O63" s="90"/>
      <c r="P63" s="90"/>
      <c r="Q63" s="90"/>
      <c r="R63" s="90"/>
      <c r="S63" s="90"/>
      <c r="T63" s="90"/>
      <c r="U63" s="90"/>
      <c r="V63" s="90"/>
      <c r="W63" s="90"/>
      <c r="X63" s="90"/>
      <c r="Y63" s="90"/>
    </row>
    <row r="64" spans="1:25">
      <c r="A64" s="90"/>
      <c r="B64" s="90"/>
      <c r="C64" s="90"/>
      <c r="D64" s="90"/>
      <c r="E64" s="90"/>
      <c r="F64" s="90"/>
      <c r="G64" s="90"/>
      <c r="H64" s="90"/>
      <c r="I64" s="90"/>
      <c r="J64" s="90"/>
      <c r="K64" s="90"/>
      <c r="L64" s="90"/>
      <c r="M64" s="90"/>
      <c r="N64" s="90"/>
      <c r="O64" s="90"/>
      <c r="P64" s="90"/>
      <c r="Q64" s="90"/>
      <c r="R64" s="90"/>
      <c r="S64" s="90"/>
      <c r="T64" s="90"/>
      <c r="U64" s="90"/>
      <c r="V64" s="90"/>
      <c r="W64" s="90"/>
      <c r="X64" s="90"/>
      <c r="Y64" s="90"/>
    </row>
    <row r="65" spans="1:25">
      <c r="A65" s="90"/>
      <c r="B65" s="90"/>
      <c r="C65" s="90"/>
      <c r="D65" s="90"/>
      <c r="E65" s="90"/>
      <c r="F65" s="90"/>
      <c r="G65" s="90"/>
      <c r="H65" s="90"/>
      <c r="I65" s="90"/>
      <c r="J65" s="90"/>
      <c r="K65" s="90"/>
      <c r="L65" s="90"/>
      <c r="M65" s="90"/>
      <c r="N65" s="90"/>
      <c r="O65" s="90"/>
      <c r="P65" s="90"/>
      <c r="Q65" s="90"/>
      <c r="R65" s="90"/>
      <c r="S65" s="90"/>
      <c r="T65" s="90"/>
      <c r="U65" s="90"/>
      <c r="V65" s="90"/>
      <c r="W65" s="90"/>
      <c r="X65" s="90"/>
      <c r="Y65" s="90"/>
    </row>
    <row r="66" spans="1:25">
      <c r="A66" s="90"/>
      <c r="B66" s="90"/>
      <c r="C66" s="90"/>
      <c r="D66" s="90"/>
      <c r="E66" s="90"/>
      <c r="F66" s="90"/>
      <c r="G66" s="90"/>
      <c r="H66" s="90"/>
      <c r="I66" s="90"/>
      <c r="J66" s="90"/>
      <c r="K66" s="90"/>
      <c r="L66" s="90"/>
      <c r="M66" s="90"/>
      <c r="N66" s="90"/>
      <c r="O66" s="90"/>
      <c r="P66" s="90"/>
      <c r="Q66" s="90"/>
      <c r="R66" s="90"/>
      <c r="S66" s="90"/>
      <c r="T66" s="90"/>
      <c r="U66" s="90"/>
      <c r="V66" s="90"/>
      <c r="W66" s="90"/>
      <c r="X66" s="90"/>
      <c r="Y66" s="90"/>
    </row>
    <row r="67" spans="1:25">
      <c r="A67" s="90"/>
      <c r="B67" s="90"/>
      <c r="C67" s="90"/>
      <c r="D67" s="90"/>
      <c r="E67" s="90"/>
      <c r="F67" s="90"/>
      <c r="G67" s="90"/>
      <c r="H67" s="90"/>
      <c r="I67" s="90"/>
      <c r="J67" s="90"/>
      <c r="K67" s="90"/>
      <c r="L67" s="90"/>
      <c r="M67" s="90"/>
      <c r="N67" s="90"/>
      <c r="O67" s="90"/>
      <c r="P67" s="90"/>
      <c r="Q67" s="90"/>
      <c r="R67" s="90"/>
      <c r="S67" s="90"/>
      <c r="T67" s="90"/>
      <c r="U67" s="90"/>
      <c r="V67" s="90"/>
      <c r="W67" s="90"/>
      <c r="X67" s="90"/>
      <c r="Y67" s="90"/>
    </row>
    <row r="68" spans="1:25">
      <c r="A68" s="90"/>
      <c r="B68" s="90"/>
      <c r="C68" s="90"/>
      <c r="D68" s="90"/>
      <c r="E68" s="90"/>
      <c r="F68" s="90"/>
      <c r="G68" s="90"/>
      <c r="H68" s="90"/>
      <c r="I68" s="90"/>
      <c r="J68" s="90"/>
      <c r="K68" s="90"/>
      <c r="L68" s="90"/>
      <c r="M68" s="90"/>
      <c r="N68" s="90"/>
      <c r="O68" s="90"/>
      <c r="P68" s="90"/>
      <c r="Q68" s="90"/>
      <c r="R68" s="90"/>
      <c r="S68" s="90"/>
      <c r="T68" s="90"/>
      <c r="U68" s="90"/>
      <c r="V68" s="90"/>
      <c r="W68" s="90"/>
      <c r="X68" s="90"/>
      <c r="Y68" s="90"/>
    </row>
    <row r="69" spans="1:25">
      <c r="A69" s="90"/>
      <c r="B69" s="90"/>
      <c r="C69" s="90"/>
      <c r="D69" s="90"/>
      <c r="E69" s="90"/>
      <c r="F69" s="90"/>
      <c r="G69" s="90"/>
      <c r="H69" s="90"/>
      <c r="I69" s="90"/>
      <c r="J69" s="90"/>
      <c r="K69" s="90"/>
      <c r="L69" s="90"/>
      <c r="M69" s="90"/>
      <c r="N69" s="90"/>
      <c r="O69" s="90"/>
      <c r="P69" s="90"/>
      <c r="Q69" s="90"/>
      <c r="R69" s="90"/>
      <c r="S69" s="90"/>
      <c r="T69" s="90"/>
      <c r="U69" s="90"/>
      <c r="V69" s="90"/>
      <c r="W69" s="90"/>
      <c r="X69" s="90"/>
      <c r="Y69" s="90"/>
    </row>
    <row r="70" spans="1:25">
      <c r="A70" s="90"/>
      <c r="B70" s="90"/>
      <c r="C70" s="90"/>
      <c r="D70" s="90"/>
      <c r="E70" s="90"/>
      <c r="F70" s="90"/>
      <c r="G70" s="90"/>
      <c r="H70" s="90"/>
      <c r="I70" s="90"/>
      <c r="J70" s="90"/>
      <c r="K70" s="90"/>
      <c r="L70" s="90"/>
      <c r="M70" s="90"/>
      <c r="N70" s="90"/>
      <c r="O70" s="90"/>
      <c r="P70" s="90"/>
      <c r="Q70" s="90"/>
      <c r="R70" s="90"/>
      <c r="S70" s="90"/>
      <c r="T70" s="90"/>
      <c r="U70" s="90"/>
      <c r="V70" s="90"/>
      <c r="W70" s="90"/>
      <c r="X70" s="90"/>
      <c r="Y70" s="90"/>
    </row>
    <row r="71" spans="1:25">
      <c r="A71" s="90"/>
      <c r="B71" s="90"/>
      <c r="C71" s="90"/>
      <c r="D71" s="90"/>
      <c r="E71" s="90"/>
      <c r="F71" s="90"/>
      <c r="G71" s="90"/>
      <c r="H71" s="90"/>
      <c r="I71" s="90"/>
      <c r="J71" s="90"/>
      <c r="K71" s="90"/>
      <c r="L71" s="90"/>
      <c r="M71" s="90"/>
      <c r="N71" s="90"/>
      <c r="O71" s="90"/>
      <c r="P71" s="90"/>
      <c r="Q71" s="90"/>
      <c r="R71" s="90"/>
      <c r="S71" s="90"/>
      <c r="T71" s="90"/>
      <c r="U71" s="90"/>
      <c r="V71" s="90"/>
      <c r="W71" s="90"/>
      <c r="X71" s="90"/>
      <c r="Y71" s="90"/>
    </row>
    <row r="72" spans="1:25">
      <c r="A72" s="90"/>
      <c r="B72" s="90"/>
      <c r="C72" s="90"/>
      <c r="D72" s="90"/>
      <c r="E72" s="90"/>
      <c r="F72" s="90"/>
      <c r="G72" s="90"/>
      <c r="H72" s="90"/>
      <c r="I72" s="90"/>
      <c r="J72" s="90"/>
      <c r="K72" s="90"/>
      <c r="L72" s="90"/>
      <c r="M72" s="90"/>
      <c r="N72" s="90"/>
      <c r="O72" s="90"/>
      <c r="P72" s="90"/>
      <c r="Q72" s="90"/>
      <c r="R72" s="90"/>
      <c r="S72" s="90"/>
      <c r="T72" s="90"/>
      <c r="U72" s="90"/>
      <c r="V72" s="90"/>
      <c r="W72" s="90"/>
      <c r="X72" s="90"/>
      <c r="Y72" s="90"/>
    </row>
    <row r="73" spans="1:25">
      <c r="A73" s="90"/>
      <c r="B73" s="90"/>
      <c r="C73" s="90"/>
      <c r="D73" s="90"/>
      <c r="E73" s="90"/>
      <c r="F73" s="90"/>
      <c r="G73" s="90"/>
      <c r="H73" s="90"/>
      <c r="I73" s="90"/>
      <c r="J73" s="90"/>
      <c r="K73" s="90"/>
      <c r="L73" s="90"/>
      <c r="M73" s="90"/>
      <c r="N73" s="90"/>
      <c r="O73" s="90"/>
      <c r="P73" s="90"/>
      <c r="Q73" s="90"/>
      <c r="R73" s="90"/>
      <c r="S73" s="90"/>
      <c r="T73" s="90"/>
      <c r="U73" s="90"/>
      <c r="V73" s="90"/>
      <c r="W73" s="90"/>
      <c r="X73" s="90"/>
      <c r="Y73" s="90"/>
    </row>
    <row r="74" spans="1:25">
      <c r="A74" s="90"/>
      <c r="B74" s="90"/>
      <c r="C74" s="90"/>
      <c r="D74" s="90"/>
      <c r="E74" s="90"/>
      <c r="F74" s="90"/>
      <c r="G74" s="90"/>
      <c r="H74" s="90"/>
      <c r="I74" s="90"/>
      <c r="J74" s="90"/>
      <c r="K74" s="90"/>
      <c r="L74" s="90"/>
      <c r="M74" s="90"/>
      <c r="N74" s="90"/>
      <c r="O74" s="90"/>
      <c r="P74" s="90"/>
      <c r="Q74" s="90"/>
      <c r="R74" s="90"/>
      <c r="S74" s="90"/>
      <c r="T74" s="90"/>
      <c r="U74" s="90"/>
      <c r="V74" s="90"/>
      <c r="W74" s="90"/>
      <c r="X74" s="90"/>
      <c r="Y74" s="90"/>
    </row>
    <row r="75" spans="1:25">
      <c r="A75" s="90"/>
      <c r="B75" s="90"/>
      <c r="C75" s="90"/>
      <c r="D75" s="90"/>
      <c r="E75" s="90"/>
      <c r="F75" s="90"/>
      <c r="G75" s="90"/>
      <c r="H75" s="90"/>
      <c r="I75" s="90"/>
      <c r="J75" s="90"/>
      <c r="K75" s="90"/>
      <c r="L75" s="90"/>
      <c r="M75" s="90"/>
      <c r="N75" s="90"/>
      <c r="O75" s="90"/>
      <c r="P75" s="90"/>
      <c r="Q75" s="90"/>
      <c r="R75" s="90"/>
      <c r="S75" s="90"/>
      <c r="T75" s="90"/>
      <c r="U75" s="90"/>
      <c r="V75" s="90"/>
      <c r="W75" s="90"/>
      <c r="X75" s="90"/>
      <c r="Y75" s="90"/>
    </row>
    <row r="76" spans="1:25">
      <c r="A76" s="90"/>
      <c r="B76" s="90"/>
      <c r="C76" s="90"/>
      <c r="D76" s="90"/>
      <c r="E76" s="90"/>
      <c r="F76" s="90"/>
      <c r="G76" s="90"/>
      <c r="H76" s="90"/>
      <c r="I76" s="90"/>
      <c r="J76" s="90"/>
      <c r="K76" s="90"/>
      <c r="L76" s="90"/>
      <c r="M76" s="90"/>
      <c r="N76" s="90"/>
      <c r="O76" s="90"/>
      <c r="P76" s="90"/>
      <c r="Q76" s="90"/>
      <c r="R76" s="90"/>
      <c r="S76" s="90"/>
      <c r="T76" s="90"/>
      <c r="U76" s="90"/>
      <c r="V76" s="90"/>
      <c r="W76" s="90"/>
      <c r="X76" s="90"/>
      <c r="Y76" s="90"/>
    </row>
    <row r="77" spans="1:25">
      <c r="A77" s="90"/>
      <c r="B77" s="90"/>
      <c r="C77" s="90"/>
      <c r="D77" s="90"/>
      <c r="E77" s="90"/>
      <c r="F77" s="90"/>
      <c r="G77" s="90"/>
      <c r="H77" s="90"/>
      <c r="I77" s="90"/>
      <c r="J77" s="90"/>
      <c r="K77" s="90"/>
      <c r="L77" s="90"/>
      <c r="M77" s="90"/>
      <c r="N77" s="90"/>
      <c r="O77" s="90"/>
      <c r="P77" s="90"/>
      <c r="Q77" s="90"/>
      <c r="R77" s="90"/>
      <c r="S77" s="90"/>
      <c r="T77" s="90"/>
      <c r="U77" s="90"/>
      <c r="V77" s="90"/>
      <c r="W77" s="90"/>
      <c r="X77" s="90"/>
      <c r="Y77" s="90"/>
    </row>
    <row r="78" spans="1:25">
      <c r="A78" s="90"/>
      <c r="B78" s="90"/>
      <c r="C78" s="90"/>
      <c r="D78" s="90"/>
      <c r="E78" s="90"/>
      <c r="F78" s="90"/>
      <c r="G78" s="90"/>
      <c r="H78" s="90"/>
      <c r="I78" s="90"/>
      <c r="J78" s="90"/>
      <c r="K78" s="90"/>
      <c r="L78" s="90"/>
      <c r="M78" s="90"/>
      <c r="N78" s="90"/>
      <c r="O78" s="90"/>
      <c r="P78" s="90"/>
      <c r="Q78" s="90"/>
      <c r="R78" s="90"/>
      <c r="S78" s="90"/>
      <c r="T78" s="90"/>
      <c r="U78" s="90"/>
      <c r="V78" s="90"/>
      <c r="W78" s="90"/>
      <c r="X78" s="90"/>
      <c r="Y78" s="90"/>
    </row>
    <row r="79" spans="1:25">
      <c r="A79" s="90"/>
      <c r="B79" s="90"/>
      <c r="C79" s="90"/>
      <c r="D79" s="90"/>
      <c r="E79" s="90"/>
      <c r="F79" s="90"/>
      <c r="G79" s="90"/>
      <c r="H79" s="90"/>
      <c r="I79" s="90"/>
      <c r="J79" s="90"/>
      <c r="K79" s="90"/>
      <c r="L79" s="90"/>
      <c r="M79" s="90"/>
      <c r="N79" s="90"/>
      <c r="O79" s="90"/>
      <c r="P79" s="90"/>
      <c r="Q79" s="90"/>
      <c r="R79" s="90"/>
      <c r="S79" s="90"/>
      <c r="T79" s="90"/>
      <c r="U79" s="90"/>
      <c r="V79" s="90"/>
      <c r="W79" s="90"/>
      <c r="X79" s="90"/>
      <c r="Y79" s="90"/>
    </row>
    <row r="80" spans="1:25">
      <c r="A80" s="90"/>
      <c r="B80" s="90"/>
      <c r="C80" s="90"/>
      <c r="D80" s="90"/>
      <c r="E80" s="90"/>
      <c r="F80" s="90"/>
      <c r="G80" s="90"/>
      <c r="H80" s="90"/>
      <c r="I80" s="90"/>
      <c r="J80" s="90"/>
      <c r="K80" s="90"/>
      <c r="L80" s="90"/>
      <c r="M80" s="90"/>
      <c r="N80" s="90"/>
      <c r="O80" s="90"/>
      <c r="P80" s="90"/>
      <c r="Q80" s="90"/>
      <c r="R80" s="90"/>
      <c r="S80" s="90"/>
      <c r="T80" s="90"/>
      <c r="U80" s="90"/>
      <c r="V80" s="90"/>
      <c r="W80" s="90"/>
      <c r="X80" s="90"/>
      <c r="Y80" s="90"/>
    </row>
    <row r="81" spans="1:25">
      <c r="A81" s="90"/>
      <c r="B81" s="90"/>
      <c r="C81" s="90"/>
      <c r="D81" s="90"/>
      <c r="E81" s="90"/>
      <c r="F81" s="90"/>
      <c r="G81" s="90"/>
      <c r="H81" s="90"/>
      <c r="I81" s="90"/>
      <c r="J81" s="90"/>
      <c r="K81" s="90"/>
      <c r="L81" s="90"/>
      <c r="M81" s="90"/>
      <c r="N81" s="90"/>
      <c r="O81" s="90"/>
      <c r="P81" s="90"/>
      <c r="Q81" s="90"/>
      <c r="R81" s="90"/>
      <c r="S81" s="90"/>
      <c r="T81" s="90"/>
      <c r="U81" s="90"/>
      <c r="V81" s="90"/>
      <c r="W81" s="90"/>
      <c r="X81" s="90"/>
      <c r="Y81" s="90"/>
    </row>
    <row r="82" spans="1:25">
      <c r="A82" s="90"/>
      <c r="B82" s="90"/>
      <c r="C82" s="90"/>
      <c r="D82" s="90"/>
      <c r="E82" s="90"/>
      <c r="F82" s="90"/>
      <c r="G82" s="90"/>
      <c r="H82" s="90"/>
      <c r="I82" s="90"/>
      <c r="J82" s="90"/>
      <c r="K82" s="90"/>
      <c r="L82" s="90"/>
      <c r="M82" s="90"/>
      <c r="N82" s="90"/>
      <c r="O82" s="90"/>
      <c r="P82" s="90"/>
      <c r="Q82" s="90"/>
      <c r="R82" s="90"/>
      <c r="S82" s="90"/>
      <c r="T82" s="90"/>
      <c r="U82" s="90"/>
      <c r="V82" s="90"/>
      <c r="W82" s="90"/>
      <c r="X82" s="90"/>
      <c r="Y82" s="90"/>
    </row>
    <row r="83" spans="1:25">
      <c r="A83" s="90"/>
      <c r="B83" s="90"/>
      <c r="C83" s="90"/>
      <c r="D83" s="90"/>
      <c r="E83" s="90"/>
      <c r="F83" s="90"/>
      <c r="G83" s="90"/>
      <c r="H83" s="90"/>
      <c r="I83" s="90"/>
      <c r="J83" s="90"/>
      <c r="K83" s="90"/>
      <c r="L83" s="90"/>
      <c r="M83" s="90"/>
      <c r="N83" s="90"/>
      <c r="O83" s="90"/>
      <c r="P83" s="90"/>
      <c r="Q83" s="90"/>
      <c r="R83" s="90"/>
      <c r="S83" s="90"/>
      <c r="T83" s="90"/>
      <c r="U83" s="90"/>
      <c r="V83" s="90"/>
      <c r="W83" s="90"/>
      <c r="X83" s="90"/>
      <c r="Y83" s="90"/>
    </row>
    <row r="84" spans="1:25">
      <c r="A84" s="90"/>
      <c r="B84" s="90"/>
      <c r="C84" s="90"/>
      <c r="D84" s="90"/>
      <c r="E84" s="90"/>
      <c r="F84" s="90"/>
      <c r="G84" s="90"/>
      <c r="H84" s="90"/>
      <c r="I84" s="90"/>
      <c r="J84" s="90"/>
      <c r="K84" s="90"/>
      <c r="L84" s="90"/>
      <c r="M84" s="90"/>
      <c r="N84" s="90"/>
      <c r="O84" s="90"/>
      <c r="P84" s="90"/>
      <c r="Q84" s="90"/>
      <c r="R84" s="90"/>
      <c r="S84" s="90"/>
      <c r="T84" s="90"/>
      <c r="U84" s="90"/>
      <c r="V84" s="90"/>
      <c r="W84" s="90"/>
      <c r="X84" s="90"/>
      <c r="Y84" s="90"/>
    </row>
    <row r="85" spans="1:25">
      <c r="A85" s="90"/>
      <c r="B85" s="90"/>
      <c r="C85" s="90"/>
      <c r="D85" s="90"/>
      <c r="E85" s="90"/>
      <c r="F85" s="90"/>
      <c r="G85" s="90"/>
      <c r="H85" s="90"/>
      <c r="I85" s="90"/>
      <c r="J85" s="90"/>
      <c r="K85" s="90"/>
      <c r="L85" s="90"/>
      <c r="M85" s="90"/>
      <c r="N85" s="90"/>
      <c r="O85" s="90"/>
      <c r="P85" s="90"/>
      <c r="Q85" s="90"/>
      <c r="R85" s="90"/>
      <c r="S85" s="90"/>
      <c r="T85" s="90"/>
      <c r="U85" s="90"/>
      <c r="V85" s="90"/>
      <c r="W85" s="90"/>
      <c r="X85" s="90"/>
      <c r="Y85" s="90"/>
    </row>
    <row r="86" spans="1:25">
      <c r="A86" s="90"/>
      <c r="B86" s="90"/>
      <c r="C86" s="90"/>
      <c r="D86" s="90"/>
      <c r="E86" s="90"/>
      <c r="F86" s="90"/>
      <c r="G86" s="90"/>
      <c r="H86" s="90"/>
      <c r="I86" s="90"/>
      <c r="J86" s="90"/>
      <c r="K86" s="90"/>
      <c r="L86" s="90"/>
      <c r="M86" s="90"/>
      <c r="N86" s="90"/>
      <c r="O86" s="90"/>
      <c r="P86" s="90"/>
      <c r="Q86" s="90"/>
      <c r="R86" s="90"/>
      <c r="S86" s="90"/>
      <c r="T86" s="90"/>
      <c r="U86" s="90"/>
      <c r="V86" s="90"/>
      <c r="W86" s="90"/>
      <c r="X86" s="90"/>
      <c r="Y86" s="90"/>
    </row>
    <row r="87" spans="1:25">
      <c r="A87" s="90"/>
      <c r="B87" s="90"/>
      <c r="C87" s="90"/>
      <c r="D87" s="90"/>
      <c r="E87" s="90"/>
      <c r="F87" s="90"/>
      <c r="G87" s="90"/>
      <c r="H87" s="90"/>
      <c r="I87" s="90"/>
      <c r="J87" s="90"/>
      <c r="K87" s="90"/>
      <c r="L87" s="90"/>
      <c r="M87" s="90"/>
      <c r="N87" s="90"/>
      <c r="O87" s="90"/>
      <c r="P87" s="90"/>
      <c r="Q87" s="90"/>
      <c r="R87" s="90"/>
      <c r="S87" s="90"/>
      <c r="T87" s="90"/>
      <c r="U87" s="90"/>
      <c r="V87" s="90"/>
      <c r="W87" s="90"/>
      <c r="X87" s="90"/>
      <c r="Y87" s="90"/>
    </row>
    <row r="88" spans="1:25">
      <c r="A88" s="90"/>
      <c r="B88" s="90"/>
      <c r="C88" s="90"/>
      <c r="D88" s="90"/>
      <c r="E88" s="90"/>
      <c r="F88" s="90"/>
      <c r="G88" s="90"/>
      <c r="H88" s="90"/>
      <c r="I88" s="90"/>
      <c r="J88" s="90"/>
      <c r="K88" s="90"/>
      <c r="L88" s="90"/>
      <c r="M88" s="90"/>
      <c r="N88" s="90"/>
      <c r="O88" s="90"/>
      <c r="P88" s="90"/>
      <c r="Q88" s="90"/>
      <c r="R88" s="90"/>
      <c r="S88" s="90"/>
      <c r="T88" s="90"/>
      <c r="U88" s="90"/>
      <c r="V88" s="90"/>
      <c r="W88" s="90"/>
      <c r="X88" s="90"/>
      <c r="Y88" s="90"/>
    </row>
    <row r="89" spans="1:25">
      <c r="A89" s="90"/>
      <c r="B89" s="90"/>
      <c r="C89" s="90"/>
      <c r="D89" s="90"/>
      <c r="E89" s="90"/>
      <c r="F89" s="90"/>
      <c r="G89" s="90"/>
      <c r="H89" s="90"/>
      <c r="I89" s="90"/>
      <c r="J89" s="90"/>
      <c r="K89" s="90"/>
      <c r="L89" s="90"/>
      <c r="M89" s="90"/>
      <c r="N89" s="90"/>
      <c r="O89" s="90"/>
      <c r="P89" s="90"/>
      <c r="Q89" s="90"/>
      <c r="R89" s="90"/>
      <c r="S89" s="90"/>
      <c r="T89" s="90"/>
      <c r="U89" s="90"/>
      <c r="V89" s="90"/>
      <c r="W89" s="90"/>
      <c r="X89" s="90"/>
      <c r="Y89" s="90"/>
    </row>
    <row r="90" spans="1:25">
      <c r="A90" s="90"/>
      <c r="B90" s="90"/>
      <c r="C90" s="90"/>
      <c r="D90" s="90"/>
      <c r="E90" s="90"/>
      <c r="F90" s="90"/>
      <c r="G90" s="90"/>
      <c r="H90" s="90"/>
      <c r="I90" s="90"/>
      <c r="J90" s="90"/>
      <c r="K90" s="90"/>
      <c r="L90" s="90"/>
      <c r="M90" s="90"/>
      <c r="N90" s="90"/>
      <c r="O90" s="90"/>
      <c r="P90" s="90"/>
      <c r="Q90" s="90"/>
      <c r="R90" s="90"/>
      <c r="S90" s="90"/>
      <c r="T90" s="90"/>
      <c r="U90" s="90"/>
      <c r="V90" s="90"/>
      <c r="W90" s="90"/>
      <c r="X90" s="90"/>
      <c r="Y90" s="90"/>
    </row>
    <row r="91" spans="1:25">
      <c r="A91" s="90"/>
      <c r="B91" s="90"/>
      <c r="C91" s="90"/>
      <c r="D91" s="90"/>
      <c r="E91" s="90"/>
      <c r="F91" s="90"/>
      <c r="G91" s="90"/>
      <c r="H91" s="90"/>
      <c r="I91" s="90"/>
      <c r="J91" s="90"/>
      <c r="K91" s="90"/>
      <c r="L91" s="90"/>
      <c r="M91" s="90"/>
      <c r="N91" s="90"/>
      <c r="O91" s="90"/>
      <c r="P91" s="90"/>
      <c r="Q91" s="90"/>
      <c r="R91" s="90"/>
      <c r="S91" s="90"/>
      <c r="T91" s="90"/>
      <c r="U91" s="90"/>
      <c r="V91" s="90"/>
      <c r="W91" s="90"/>
      <c r="X91" s="90"/>
      <c r="Y91" s="90"/>
    </row>
    <row r="92" spans="1:25">
      <c r="A92" s="90"/>
      <c r="B92" s="90"/>
      <c r="C92" s="90"/>
      <c r="D92" s="90"/>
      <c r="E92" s="90"/>
      <c r="F92" s="90"/>
      <c r="G92" s="90"/>
      <c r="H92" s="90"/>
      <c r="I92" s="90"/>
      <c r="J92" s="90"/>
      <c r="K92" s="90"/>
      <c r="L92" s="90"/>
      <c r="M92" s="90"/>
      <c r="N92" s="90"/>
      <c r="O92" s="90"/>
      <c r="P92" s="90"/>
      <c r="Q92" s="90"/>
      <c r="R92" s="90"/>
      <c r="S92" s="90"/>
      <c r="T92" s="90"/>
      <c r="U92" s="90"/>
      <c r="V92" s="90"/>
      <c r="W92" s="90"/>
      <c r="X92" s="90"/>
      <c r="Y92" s="90"/>
    </row>
    <row r="93" spans="1:25">
      <c r="A93" s="90"/>
      <c r="B93" s="90"/>
      <c r="C93" s="90"/>
      <c r="D93" s="90"/>
      <c r="E93" s="90"/>
      <c r="F93" s="90"/>
      <c r="G93" s="90"/>
      <c r="H93" s="90"/>
      <c r="I93" s="90"/>
      <c r="J93" s="90"/>
      <c r="K93" s="90"/>
      <c r="L93" s="90"/>
      <c r="M93" s="90"/>
      <c r="N93" s="90"/>
      <c r="O93" s="90"/>
      <c r="P93" s="90"/>
      <c r="Q93" s="90"/>
      <c r="R93" s="90"/>
      <c r="S93" s="90"/>
      <c r="T93" s="90"/>
      <c r="U93" s="90"/>
      <c r="V93" s="90"/>
      <c r="W93" s="90"/>
      <c r="X93" s="90"/>
      <c r="Y93" s="90"/>
    </row>
    <row r="94" spans="1:25">
      <c r="A94" s="90"/>
      <c r="B94" s="90"/>
      <c r="C94" s="90"/>
      <c r="D94" s="90"/>
      <c r="E94" s="90"/>
      <c r="F94" s="90"/>
      <c r="G94" s="90"/>
      <c r="H94" s="90"/>
      <c r="I94" s="90"/>
      <c r="J94" s="90"/>
      <c r="K94" s="90"/>
      <c r="L94" s="90"/>
      <c r="M94" s="90"/>
      <c r="N94" s="90"/>
      <c r="O94" s="90"/>
      <c r="P94" s="90"/>
      <c r="Q94" s="90"/>
      <c r="R94" s="90"/>
      <c r="S94" s="90"/>
      <c r="T94" s="90"/>
      <c r="U94" s="90"/>
      <c r="V94" s="90"/>
      <c r="W94" s="90"/>
      <c r="X94" s="90"/>
      <c r="Y94" s="90"/>
    </row>
    <row r="95" spans="1:25">
      <c r="A95" s="90"/>
      <c r="B95" s="90"/>
      <c r="C95" s="90"/>
      <c r="D95" s="90"/>
      <c r="E95" s="90"/>
      <c r="F95" s="90"/>
      <c r="G95" s="90"/>
      <c r="H95" s="90"/>
      <c r="I95" s="90"/>
      <c r="J95" s="90"/>
      <c r="K95" s="90"/>
      <c r="L95" s="90"/>
      <c r="M95" s="90"/>
      <c r="N95" s="90"/>
      <c r="O95" s="90"/>
      <c r="P95" s="90"/>
      <c r="Q95" s="90"/>
      <c r="R95" s="90"/>
      <c r="S95" s="90"/>
      <c r="T95" s="90"/>
      <c r="U95" s="90"/>
      <c r="V95" s="90"/>
      <c r="W95" s="90"/>
      <c r="X95" s="90"/>
      <c r="Y95" s="90"/>
    </row>
    <row r="96" spans="1:25">
      <c r="A96" s="90"/>
      <c r="B96" s="90"/>
      <c r="C96" s="90"/>
      <c r="D96" s="90"/>
      <c r="E96" s="90"/>
      <c r="F96" s="90"/>
      <c r="G96" s="90"/>
      <c r="H96" s="90"/>
      <c r="I96" s="90"/>
      <c r="J96" s="90"/>
      <c r="K96" s="90"/>
      <c r="L96" s="90"/>
      <c r="M96" s="90"/>
      <c r="N96" s="90"/>
      <c r="O96" s="90"/>
      <c r="P96" s="90"/>
      <c r="Q96" s="90"/>
      <c r="R96" s="90"/>
      <c r="S96" s="90"/>
      <c r="T96" s="90"/>
      <c r="U96" s="90"/>
      <c r="V96" s="90"/>
      <c r="W96" s="90"/>
      <c r="X96" s="90"/>
      <c r="Y96" s="90"/>
    </row>
    <row r="97" spans="1:25">
      <c r="A97" s="90"/>
      <c r="B97" s="90"/>
      <c r="C97" s="90"/>
      <c r="D97" s="90"/>
      <c r="E97" s="90"/>
      <c r="F97" s="90"/>
      <c r="G97" s="90"/>
      <c r="H97" s="90"/>
      <c r="I97" s="90"/>
      <c r="J97" s="90"/>
      <c r="K97" s="90"/>
      <c r="L97" s="90"/>
      <c r="M97" s="90"/>
      <c r="N97" s="90"/>
      <c r="O97" s="90"/>
      <c r="P97" s="90"/>
      <c r="Q97" s="90"/>
      <c r="R97" s="90"/>
      <c r="S97" s="90"/>
      <c r="T97" s="90"/>
      <c r="U97" s="90"/>
      <c r="V97" s="90"/>
      <c r="W97" s="90"/>
      <c r="X97" s="90"/>
      <c r="Y97" s="90"/>
    </row>
    <row r="98" spans="1:25">
      <c r="A98" s="90"/>
      <c r="B98" s="90"/>
      <c r="C98" s="90"/>
      <c r="D98" s="90"/>
      <c r="E98" s="90"/>
      <c r="F98" s="90"/>
      <c r="G98" s="90"/>
      <c r="H98" s="90"/>
      <c r="I98" s="90"/>
      <c r="J98" s="90"/>
      <c r="K98" s="90"/>
      <c r="L98" s="90"/>
      <c r="M98" s="90"/>
      <c r="N98" s="90"/>
      <c r="O98" s="90"/>
      <c r="P98" s="90"/>
      <c r="Q98" s="90"/>
      <c r="R98" s="90"/>
      <c r="S98" s="90"/>
      <c r="T98" s="90"/>
      <c r="U98" s="90"/>
      <c r="V98" s="90"/>
      <c r="W98" s="90"/>
      <c r="X98" s="90"/>
      <c r="Y98" s="90"/>
    </row>
    <row r="99" spans="1:25">
      <c r="A99" s="90"/>
      <c r="B99" s="90"/>
      <c r="C99" s="90"/>
      <c r="D99" s="90"/>
      <c r="E99" s="90"/>
      <c r="F99" s="90"/>
      <c r="G99" s="90"/>
      <c r="H99" s="90"/>
      <c r="I99" s="90"/>
      <c r="J99" s="90"/>
      <c r="K99" s="90"/>
      <c r="L99" s="90"/>
      <c r="M99" s="90"/>
      <c r="N99" s="90"/>
      <c r="O99" s="90"/>
      <c r="P99" s="90"/>
      <c r="Q99" s="90"/>
      <c r="R99" s="90"/>
      <c r="S99" s="90"/>
      <c r="T99" s="90"/>
      <c r="U99" s="90"/>
      <c r="V99" s="90"/>
      <c r="W99" s="90"/>
      <c r="X99" s="90"/>
      <c r="Y99" s="90"/>
    </row>
    <row r="100" spans="1:25">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row>
    <row r="101" spans="1:25">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row>
    <row r="102" spans="1:25">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row>
    <row r="103" spans="1:25">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row>
    <row r="104" spans="1:25">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row>
    <row r="105" spans="1:25">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row>
    <row r="106" spans="1:25">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row>
    <row r="107" spans="1:25">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row>
    <row r="108" spans="1:25">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row>
    <row r="109" spans="1:25">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row>
    <row r="110" spans="1:25">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row>
    <row r="111" spans="1:25">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row>
    <row r="112" spans="1:25">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row>
    <row r="113" spans="1:25">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row>
    <row r="114" spans="1:25">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row>
    <row r="115" spans="1:25">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row>
    <row r="116" spans="1:25">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row>
    <row r="117" spans="1:25">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row>
    <row r="118" spans="1:25">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row>
    <row r="119" spans="1:25">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row>
    <row r="120" spans="1:25">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row>
    <row r="121" spans="1:25">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row>
    <row r="122" spans="1:25">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row>
    <row r="123" spans="1:25">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row>
    <row r="124" spans="1:25">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row>
    <row r="125" spans="1:25">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row>
    <row r="126" spans="1:25">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row>
    <row r="127" spans="1:25">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row>
    <row r="128" spans="1:25">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row>
    <row r="129" spans="1:25">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row>
    <row r="130" spans="1:25">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row>
    <row r="131" spans="1:25">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row>
    <row r="132" spans="1:25">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row>
    <row r="133" spans="1:25">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row>
    <row r="134" spans="1:25">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row>
    <row r="135" spans="1:25">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row>
    <row r="136" spans="1:25">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row>
    <row r="137" spans="1:25">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row>
    <row r="138" spans="1:25">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row>
    <row r="139" spans="1:25">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row>
    <row r="140" spans="1:25">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row>
    <row r="141" spans="1:25">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row>
    <row r="142" spans="1:25">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row>
    <row r="143" spans="1:25">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row>
    <row r="144" spans="1:25">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row>
    <row r="145" spans="1:25">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row>
    <row r="146" spans="1:25">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row>
    <row r="147" spans="1:25">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row>
    <row r="148" spans="1:25">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row>
    <row r="149" spans="1:25">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row>
    <row r="150" spans="1:25">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row>
    <row r="151" spans="1:25">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row>
    <row r="152" spans="1:25">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row>
    <row r="153" spans="1:25">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row>
    <row r="154" spans="1:25">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row>
    <row r="155" spans="1:25">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row>
    <row r="156" spans="1:25">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row>
    <row r="157" spans="1:25">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row>
    <row r="158" spans="1:25">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row>
    <row r="159" spans="1:25">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row>
    <row r="160" spans="1:25">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row>
    <row r="161" spans="1:25">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row>
    <row r="162" spans="1:25">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row>
    <row r="163" spans="1:25">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row>
    <row r="164" spans="1:25">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row>
    <row r="165" spans="1:25">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row>
    <row r="166" spans="1:25">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row>
    <row r="167" spans="1:25">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row>
    <row r="168" spans="1:25">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row>
    <row r="169" spans="1:25">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row>
    <row r="170" spans="1:25">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row>
    <row r="171" spans="1:25">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row>
    <row r="172" spans="1:25">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row>
    <row r="173" spans="1:25">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row>
    <row r="174" spans="1:25">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row>
    <row r="175" spans="1:25">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row>
    <row r="176" spans="1:25">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row>
    <row r="177" spans="1:25">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row>
    <row r="178" spans="1:25">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row>
    <row r="179" spans="1:25">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row>
    <row r="180" spans="1:25">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row>
    <row r="181" spans="1:25">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row>
    <row r="182" spans="1:25">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row>
    <row r="183" spans="1:25">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row>
    <row r="184" spans="1:25">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row>
    <row r="185" spans="1:25">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row>
    <row r="186" spans="1:25">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row>
    <row r="187" spans="1:25">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row>
    <row r="188" spans="1:25">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row>
    <row r="189" spans="1:25">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row>
    <row r="190" spans="1:25">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row>
    <row r="191" spans="1:25">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row>
    <row r="192" spans="1:25">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row>
    <row r="193" spans="1:25">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row>
    <row r="194" spans="1:25">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row>
    <row r="195" spans="1:25">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row>
    <row r="196" spans="1:25">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row>
    <row r="197" spans="1:25">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row>
    <row r="198" spans="1:25">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row>
    <row r="199" spans="1:25">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row>
    <row r="200" spans="1:25">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row>
    <row r="201" spans="1:25">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row>
    <row r="202" spans="1:25">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row>
    <row r="203" spans="1:25">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row>
    <row r="204" spans="1:25">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row>
    <row r="205" spans="1:25">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row>
    <row r="206" spans="1:25">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row>
    <row r="207" spans="1:25">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row>
    <row r="208" spans="1:25">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row>
    <row r="209" spans="1:25">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row>
    <row r="210" spans="1:25">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row>
    <row r="211" spans="1:25">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row>
    <row r="212" spans="1:25">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row>
    <row r="213" spans="1:25">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row>
    <row r="214" spans="1:25">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row>
    <row r="215" spans="1:25">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row>
    <row r="216" spans="1:25">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row>
    <row r="217" spans="1:25">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row>
    <row r="218" spans="1:25">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row>
    <row r="219" spans="1:25">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row>
    <row r="220" spans="1:25">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row>
    <row r="221" spans="1:25">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row>
    <row r="222" spans="1:25">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row>
    <row r="223" spans="1:25">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row>
    <row r="224" spans="1:25">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row>
  </sheetData>
  <mergeCells count="1">
    <mergeCell ref="A1:E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70ECD-048C-4B69-87AB-61C337689188}">
  <dimension ref="A1:Y881"/>
  <sheetViews>
    <sheetView showGridLines="0" workbookViewId="0">
      <selection activeCell="J8" sqref="J8"/>
    </sheetView>
  </sheetViews>
  <sheetFormatPr defaultColWidth="14.44140625" defaultRowHeight="14.4"/>
  <cols>
    <col min="1" max="1" width="12.88671875" customWidth="1"/>
    <col min="2" max="2" width="23.5546875" bestFit="1" customWidth="1"/>
    <col min="3" max="10" width="11.109375" customWidth="1"/>
    <col min="11" max="11" width="7.5546875" customWidth="1"/>
    <col min="12" max="14" width="8.6640625" customWidth="1"/>
    <col min="15" max="15" width="18" customWidth="1"/>
    <col min="16" max="25" width="8.6640625" customWidth="1"/>
  </cols>
  <sheetData>
    <row r="1" spans="1:25">
      <c r="A1" s="153"/>
      <c r="B1" s="154"/>
      <c r="C1" s="163" t="s">
        <v>335</v>
      </c>
      <c r="D1" s="164"/>
      <c r="E1" s="164"/>
      <c r="F1" s="164"/>
      <c r="G1" s="164"/>
      <c r="H1" s="164"/>
      <c r="I1" s="164"/>
      <c r="J1" s="165"/>
      <c r="K1" s="99"/>
      <c r="L1" s="99"/>
      <c r="M1" s="99"/>
      <c r="N1" s="99"/>
      <c r="O1" s="99"/>
      <c r="P1" s="99"/>
      <c r="Q1" s="99"/>
      <c r="R1" s="99"/>
      <c r="S1" s="99"/>
      <c r="T1" s="99"/>
      <c r="U1" s="99"/>
      <c r="V1" s="99"/>
      <c r="W1" s="99"/>
      <c r="X1" s="99"/>
      <c r="Y1" s="99"/>
    </row>
    <row r="2" spans="1:25" ht="15" customHeight="1">
      <c r="A2" s="154"/>
      <c r="B2" s="155"/>
      <c r="C2" s="166"/>
      <c r="D2" s="167"/>
      <c r="E2" s="167"/>
      <c r="F2" s="167"/>
      <c r="G2" s="168"/>
      <c r="H2" s="168"/>
      <c r="I2" s="168"/>
      <c r="J2" s="169"/>
      <c r="K2" s="99"/>
      <c r="L2" s="160" t="s">
        <v>336</v>
      </c>
      <c r="M2" s="160"/>
      <c r="N2" s="160"/>
      <c r="O2" s="160"/>
      <c r="P2" s="100">
        <f>I12</f>
        <v>3</v>
      </c>
      <c r="Q2" s="99"/>
      <c r="R2" s="99"/>
      <c r="S2" s="99"/>
      <c r="T2" s="99"/>
      <c r="U2" s="99"/>
      <c r="V2" s="99"/>
      <c r="W2" s="99"/>
      <c r="X2" s="99"/>
      <c r="Y2" s="99"/>
    </row>
    <row r="3" spans="1:25">
      <c r="A3" s="101" t="s">
        <v>337</v>
      </c>
      <c r="B3" s="156" t="s">
        <v>131</v>
      </c>
      <c r="C3" s="157"/>
      <c r="D3" s="157"/>
      <c r="E3" s="157"/>
      <c r="F3" s="157"/>
      <c r="G3" s="102"/>
      <c r="H3" s="102"/>
      <c r="I3" s="103"/>
      <c r="J3" s="103"/>
      <c r="K3" s="99"/>
      <c r="L3" s="161" t="s">
        <v>338</v>
      </c>
      <c r="M3" s="161"/>
      <c r="N3" s="161"/>
      <c r="O3" s="161"/>
      <c r="P3" s="100">
        <f>D12</f>
        <v>15</v>
      </c>
      <c r="Q3" s="99"/>
      <c r="R3" s="99"/>
      <c r="S3" s="99"/>
      <c r="T3" s="99"/>
      <c r="U3" s="99"/>
      <c r="V3" s="99"/>
      <c r="W3" s="99"/>
      <c r="X3" s="99"/>
      <c r="Y3" s="99"/>
    </row>
    <row r="4" spans="1:25">
      <c r="A4" s="104" t="s">
        <v>339</v>
      </c>
      <c r="B4" s="158" t="s">
        <v>334</v>
      </c>
      <c r="C4" s="159"/>
      <c r="D4" s="159"/>
      <c r="E4" s="159"/>
      <c r="F4" s="159"/>
      <c r="G4" s="102"/>
      <c r="H4" s="102"/>
      <c r="I4" s="103"/>
      <c r="J4" s="103"/>
      <c r="K4" s="99"/>
      <c r="L4" s="162" t="s">
        <v>340</v>
      </c>
      <c r="M4" s="162"/>
      <c r="N4" s="162"/>
      <c r="O4" s="162"/>
      <c r="P4" s="100"/>
      <c r="Q4" s="99"/>
      <c r="R4" s="99"/>
      <c r="S4" s="99"/>
      <c r="T4" s="99"/>
      <c r="U4" s="99"/>
      <c r="V4" s="99"/>
      <c r="W4" s="99"/>
      <c r="X4" s="99"/>
      <c r="Y4" s="99"/>
    </row>
    <row r="5" spans="1:25">
      <c r="A5" s="104" t="s">
        <v>1</v>
      </c>
      <c r="B5" s="158" t="s">
        <v>131</v>
      </c>
      <c r="C5" s="159"/>
      <c r="D5" s="159"/>
      <c r="E5" s="159"/>
      <c r="F5" s="159"/>
      <c r="G5" s="102"/>
      <c r="H5" s="102"/>
      <c r="I5" s="103"/>
      <c r="J5" s="103"/>
      <c r="K5" s="99"/>
      <c r="L5" s="99"/>
      <c r="M5" s="99"/>
      <c r="N5" s="99"/>
      <c r="O5" s="99"/>
      <c r="P5" s="99"/>
      <c r="Q5" s="99"/>
      <c r="R5" s="99"/>
      <c r="S5" s="99"/>
      <c r="T5" s="99"/>
      <c r="U5" s="99"/>
      <c r="V5" s="99"/>
      <c r="W5" s="99"/>
      <c r="X5" s="99"/>
      <c r="Y5" s="99"/>
    </row>
    <row r="6" spans="1:25">
      <c r="A6" s="105" t="s">
        <v>0</v>
      </c>
      <c r="B6" s="106" t="s">
        <v>341</v>
      </c>
      <c r="C6" s="106" t="s">
        <v>92</v>
      </c>
      <c r="D6" s="106" t="s">
        <v>110</v>
      </c>
      <c r="E6" s="106" t="s">
        <v>342</v>
      </c>
      <c r="F6" s="106" t="s">
        <v>299</v>
      </c>
      <c r="G6" s="107" t="s">
        <v>95</v>
      </c>
      <c r="H6" s="107" t="s">
        <v>94</v>
      </c>
      <c r="I6" s="107" t="s">
        <v>343</v>
      </c>
      <c r="J6" s="107" t="s">
        <v>344</v>
      </c>
      <c r="K6" s="99"/>
      <c r="L6" s="99"/>
      <c r="M6" s="99"/>
      <c r="N6" s="99"/>
      <c r="O6" s="99"/>
      <c r="P6" s="99"/>
      <c r="Q6" s="99"/>
      <c r="R6" s="99"/>
      <c r="S6" s="99"/>
      <c r="T6" s="99"/>
      <c r="U6" s="99"/>
      <c r="V6" s="99"/>
      <c r="W6" s="99"/>
      <c r="X6" s="99"/>
      <c r="Y6" s="99"/>
    </row>
    <row r="7" spans="1:25">
      <c r="A7" s="108">
        <v>1</v>
      </c>
      <c r="B7" s="109" t="str">
        <f>'tạo mới CV'!C3</f>
        <v>Tạo mới công việc</v>
      </c>
      <c r="C7" s="109">
        <f>COUNTIFS('tạo mới CV'!$S$4:$S$945,"OK")</f>
        <v>21</v>
      </c>
      <c r="D7" s="109">
        <f>COUNTIFS('tạo mới CV'!$S$4:$S$945,"NG")</f>
        <v>7</v>
      </c>
      <c r="E7" s="109">
        <f>COUNTIFS('tạo mới CV'!$S$4:$S$945,"NG-OK")</f>
        <v>1</v>
      </c>
      <c r="F7" s="109">
        <f>COUNTIFS('tạo mới CV'!$S$4:$S$945,"NA")</f>
        <v>0</v>
      </c>
      <c r="G7" s="109">
        <f>COUNTIFS('tạo mới CV'!$S$4:$S$945,"CANCEL")</f>
        <v>2</v>
      </c>
      <c r="H7" s="109">
        <f>COUNTIFS('tạo mới CV'!$S$4:$S$945,"PENDING")</f>
        <v>3</v>
      </c>
      <c r="I7" s="109">
        <f>J7-C7-D7-E7-F7-G7</f>
        <v>3</v>
      </c>
      <c r="J7" s="109">
        <f>COUNTA('tạo mới CV'!$A$4:$A$945)</f>
        <v>34</v>
      </c>
      <c r="K7" s="99"/>
      <c r="L7" s="99"/>
      <c r="M7" s="99"/>
      <c r="N7" s="99"/>
      <c r="O7" s="99"/>
      <c r="P7" s="99"/>
      <c r="Q7" s="99"/>
      <c r="R7" s="99"/>
      <c r="S7" s="99"/>
      <c r="T7" s="99"/>
      <c r="U7" s="99"/>
      <c r="V7" s="99"/>
      <c r="W7" s="99"/>
      <c r="X7" s="99"/>
      <c r="Y7" s="99"/>
    </row>
    <row r="8" spans="1:25">
      <c r="A8" s="108">
        <v>2</v>
      </c>
      <c r="B8" s="109" t="str">
        <f>'Danh bạ - Nhân viên'!C3</f>
        <v>Danh bạ - Nhân viên</v>
      </c>
      <c r="C8" s="109">
        <f>COUNTIFS('Danh bạ - Nhân viên'!$S$4:$S$945,"OK")</f>
        <v>25</v>
      </c>
      <c r="D8" s="109">
        <f>COUNTIFS('Danh bạ - Nhân viên'!$S$4:$S$945,"NG")</f>
        <v>4</v>
      </c>
      <c r="E8" s="109">
        <f>COUNTIFS('Danh bạ - Nhân viên'!$S$4:$S$945,"NG-OK")</f>
        <v>0</v>
      </c>
      <c r="F8" s="109">
        <f>COUNTIFS('Danh bạ - Nhân viên'!$S$4:$S$945,"NA")</f>
        <v>3</v>
      </c>
      <c r="G8" s="109">
        <f>COUNTIFS('Danh bạ - Nhân viên'!$S$4:$S$945,"CANCEL")</f>
        <v>7</v>
      </c>
      <c r="H8" s="109">
        <f>COUNTIFS('Danh bạ - Nhân viên'!$S$4:$S$945,"PENDING")</f>
        <v>0</v>
      </c>
      <c r="I8" s="109">
        <f t="shared" ref="I8:I11" si="0">J8-C8-D8-E8-F8-G8</f>
        <v>0</v>
      </c>
      <c r="J8" s="109">
        <f>COUNTA('Danh bạ - Nhân viên'!$A$4:$A$945)</f>
        <v>39</v>
      </c>
      <c r="K8" s="99"/>
      <c r="L8" s="99"/>
      <c r="M8" s="99"/>
      <c r="N8" s="99"/>
      <c r="O8" s="99"/>
      <c r="P8" s="99"/>
      <c r="Q8" s="99"/>
      <c r="R8" s="99"/>
      <c r="S8" s="99"/>
      <c r="T8" s="99"/>
      <c r="U8" s="99"/>
      <c r="V8" s="99"/>
      <c r="W8" s="99"/>
      <c r="X8" s="99"/>
      <c r="Y8" s="99"/>
    </row>
    <row r="9" spans="1:25">
      <c r="A9" s="108">
        <v>3</v>
      </c>
      <c r="B9" s="109" t="str">
        <f>'Danh bạ - Phòng ban'!C3</f>
        <v>Danh bạ - Phòng ban</v>
      </c>
      <c r="C9" s="109">
        <f>COUNTIFS('Danh bạ - Phòng ban'!$S$4:$S$925,"OK")</f>
        <v>16</v>
      </c>
      <c r="D9" s="109">
        <f>COUNTIFS('Danh bạ - Phòng ban'!$S$4:$S$925,"NG")</f>
        <v>4</v>
      </c>
      <c r="E9" s="109">
        <f>COUNTIFS('Danh bạ - Phòng ban'!$S$4:$S$925,"NG-OK")</f>
        <v>0</v>
      </c>
      <c r="F9" s="109">
        <f>COUNTIFS('Danh bạ - Phòng ban'!$S$4:$S$925,"NA")</f>
        <v>1</v>
      </c>
      <c r="G9" s="109">
        <f>COUNTIFS('Danh bạ - Phòng ban'!$S$4:$S$925,"CANCEL")</f>
        <v>0</v>
      </c>
      <c r="H9" s="109">
        <f>COUNTIFS('Danh bạ - Phòng ban'!$S$4:$S$925,"PENDING")</f>
        <v>0</v>
      </c>
      <c r="I9" s="109">
        <f t="shared" si="0"/>
        <v>0</v>
      </c>
      <c r="J9" s="109">
        <f>COUNTA('Danh bạ - Phòng ban'!$A$4:$A$925)</f>
        <v>21</v>
      </c>
      <c r="K9" s="99"/>
      <c r="L9" s="99"/>
      <c r="M9" s="99"/>
      <c r="N9" s="99"/>
      <c r="O9" s="99"/>
      <c r="P9" s="99"/>
      <c r="Q9" s="99"/>
      <c r="R9" s="99"/>
      <c r="S9" s="99"/>
      <c r="T9" s="99"/>
      <c r="U9" s="99"/>
      <c r="V9" s="99"/>
      <c r="W9" s="99"/>
      <c r="X9" s="99"/>
      <c r="Y9" s="99"/>
    </row>
    <row r="10" spans="1:25">
      <c r="A10" s="108">
        <v>4</v>
      </c>
      <c r="B10" s="109"/>
      <c r="C10" s="109"/>
      <c r="D10" s="109"/>
      <c r="E10" s="109"/>
      <c r="F10" s="109"/>
      <c r="G10" s="109"/>
      <c r="H10" s="109"/>
      <c r="I10" s="109">
        <f t="shared" si="0"/>
        <v>0</v>
      </c>
      <c r="J10" s="109"/>
      <c r="K10" s="99"/>
      <c r="L10" s="99"/>
      <c r="M10" s="99"/>
      <c r="N10" s="99"/>
      <c r="O10" s="99"/>
      <c r="P10" s="99"/>
      <c r="Q10" s="99"/>
      <c r="R10" s="99"/>
      <c r="S10" s="99"/>
      <c r="T10" s="99"/>
      <c r="U10" s="99"/>
      <c r="V10" s="99"/>
      <c r="W10" s="99"/>
      <c r="X10" s="99"/>
      <c r="Y10" s="99"/>
    </row>
    <row r="11" spans="1:25" ht="15.75" customHeight="1">
      <c r="A11" s="108">
        <v>5</v>
      </c>
      <c r="B11" s="109"/>
      <c r="C11" s="109"/>
      <c r="D11" s="109"/>
      <c r="E11" s="109"/>
      <c r="F11" s="109"/>
      <c r="G11" s="109"/>
      <c r="H11" s="109"/>
      <c r="I11" s="109">
        <f t="shared" si="0"/>
        <v>0</v>
      </c>
      <c r="J11" s="109"/>
      <c r="K11" s="99"/>
      <c r="L11" s="99"/>
      <c r="M11" s="99"/>
      <c r="N11" s="99"/>
      <c r="O11" s="99"/>
      <c r="P11" s="99"/>
      <c r="Q11" s="99"/>
      <c r="R11" s="99"/>
      <c r="S11" s="99"/>
      <c r="T11" s="99"/>
      <c r="U11" s="99"/>
      <c r="V11" s="99"/>
      <c r="W11" s="99"/>
      <c r="X11" s="99"/>
      <c r="Y11" s="99"/>
    </row>
    <row r="12" spans="1:25" ht="15.75" customHeight="1">
      <c r="A12" s="151" t="s">
        <v>345</v>
      </c>
      <c r="B12" s="152"/>
      <c r="C12" s="110">
        <f t="shared" ref="C12:J12" si="1">SUM(C7:C11)</f>
        <v>62</v>
      </c>
      <c r="D12" s="110">
        <f t="shared" si="1"/>
        <v>15</v>
      </c>
      <c r="E12" s="110">
        <f t="shared" si="1"/>
        <v>1</v>
      </c>
      <c r="F12" s="110">
        <f t="shared" si="1"/>
        <v>4</v>
      </c>
      <c r="G12" s="110">
        <f t="shared" si="1"/>
        <v>9</v>
      </c>
      <c r="H12" s="110">
        <f t="shared" si="1"/>
        <v>3</v>
      </c>
      <c r="I12" s="110">
        <f t="shared" si="1"/>
        <v>3</v>
      </c>
      <c r="J12" s="110">
        <f t="shared" si="1"/>
        <v>94</v>
      </c>
      <c r="K12" s="99"/>
      <c r="L12" s="99"/>
      <c r="M12" s="99"/>
      <c r="N12" s="99"/>
      <c r="O12" s="99"/>
      <c r="P12" s="99"/>
      <c r="Q12" s="99"/>
      <c r="R12" s="99"/>
      <c r="S12" s="99"/>
      <c r="T12" s="99"/>
      <c r="U12" s="99"/>
      <c r="V12" s="99"/>
      <c r="W12" s="99"/>
      <c r="X12" s="99"/>
      <c r="Y12" s="99"/>
    </row>
    <row r="13" spans="1:25" ht="15.75" customHeight="1">
      <c r="A13" s="99"/>
      <c r="B13" s="99"/>
      <c r="C13" s="99"/>
      <c r="D13" s="99"/>
      <c r="E13" s="99"/>
      <c r="F13" s="99"/>
      <c r="G13" s="99"/>
      <c r="H13" s="99"/>
      <c r="I13" s="99"/>
      <c r="J13" s="99"/>
      <c r="K13" s="99"/>
      <c r="L13" s="99"/>
      <c r="M13" s="99"/>
      <c r="N13" s="99"/>
      <c r="O13" s="99"/>
      <c r="P13" s="99"/>
      <c r="Q13" s="99"/>
      <c r="R13" s="99"/>
      <c r="S13" s="99"/>
      <c r="T13" s="99"/>
      <c r="U13" s="99"/>
      <c r="V13" s="99"/>
      <c r="W13" s="99"/>
      <c r="X13" s="99"/>
      <c r="Y13" s="99"/>
    </row>
    <row r="14" spans="1:25" ht="15.75" customHeight="1">
      <c r="A14" s="99"/>
      <c r="B14" s="99"/>
      <c r="C14" s="99"/>
      <c r="D14" s="99"/>
      <c r="E14" s="99"/>
      <c r="F14" s="99"/>
      <c r="G14" s="99"/>
      <c r="H14" s="99"/>
      <c r="I14" s="99"/>
      <c r="J14" s="99"/>
      <c r="K14" s="99"/>
      <c r="L14" s="99"/>
      <c r="M14" s="99"/>
      <c r="N14" s="99"/>
      <c r="O14" s="99"/>
      <c r="P14" s="99"/>
      <c r="Q14" s="99"/>
      <c r="R14" s="99"/>
      <c r="S14" s="99"/>
      <c r="T14" s="99"/>
      <c r="U14" s="99"/>
      <c r="V14" s="99"/>
      <c r="W14" s="99"/>
      <c r="X14" s="99"/>
      <c r="Y14" s="99"/>
    </row>
    <row r="15" spans="1:25" ht="15.75" customHeight="1">
      <c r="A15" s="99"/>
      <c r="B15" s="99"/>
      <c r="C15" s="99"/>
      <c r="D15" s="99"/>
      <c r="E15" s="99"/>
      <c r="F15" s="99"/>
      <c r="G15" s="99"/>
      <c r="H15" s="99"/>
      <c r="I15" s="99"/>
      <c r="J15" s="99"/>
      <c r="K15" s="99"/>
      <c r="L15" s="99"/>
      <c r="M15" s="99"/>
      <c r="N15" s="99"/>
      <c r="O15" s="99"/>
      <c r="P15" s="99"/>
      <c r="Q15" s="99"/>
      <c r="R15" s="99"/>
      <c r="S15" s="99"/>
      <c r="T15" s="99"/>
      <c r="U15" s="99"/>
      <c r="V15" s="99"/>
      <c r="W15" s="99"/>
      <c r="X15" s="99"/>
      <c r="Y15" s="99"/>
    </row>
    <row r="16" spans="1:25" ht="15.75" customHeight="1">
      <c r="A16" s="99" t="s">
        <v>346</v>
      </c>
      <c r="B16" s="99"/>
      <c r="C16" s="99"/>
      <c r="D16" s="99"/>
      <c r="E16" s="99"/>
      <c r="F16" s="99"/>
      <c r="G16" s="99"/>
      <c r="H16" s="99"/>
      <c r="I16" s="99"/>
      <c r="J16" s="99"/>
      <c r="K16" s="99"/>
      <c r="L16" s="99"/>
      <c r="M16" s="99"/>
      <c r="N16" s="99"/>
      <c r="O16" s="99"/>
      <c r="P16" s="99"/>
      <c r="Q16" s="99"/>
      <c r="R16" s="99"/>
      <c r="S16" s="99"/>
      <c r="T16" s="99"/>
      <c r="U16" s="99"/>
      <c r="V16" s="99"/>
      <c r="W16" s="99"/>
      <c r="X16" s="99"/>
      <c r="Y16" s="99"/>
    </row>
    <row r="17" spans="1:25" ht="15.75" customHeight="1">
      <c r="A17" s="99"/>
      <c r="B17" s="99"/>
      <c r="C17" s="99"/>
      <c r="D17" s="99"/>
      <c r="E17" s="99"/>
      <c r="F17" s="99"/>
      <c r="G17" s="99"/>
      <c r="H17" s="99"/>
      <c r="I17" s="99"/>
      <c r="J17" s="99"/>
      <c r="K17" s="99"/>
      <c r="L17" s="99"/>
      <c r="M17" s="99"/>
      <c r="N17" s="99"/>
      <c r="O17" s="99"/>
      <c r="P17" s="99"/>
      <c r="Q17" s="99"/>
      <c r="R17" s="99"/>
      <c r="S17" s="99"/>
      <c r="T17" s="99"/>
      <c r="U17" s="99"/>
      <c r="V17" s="99"/>
      <c r="W17" s="99"/>
      <c r="X17" s="99"/>
      <c r="Y17" s="99"/>
    </row>
    <row r="18" spans="1:25" ht="15.75" customHeight="1">
      <c r="A18" s="99"/>
      <c r="B18" s="99"/>
      <c r="C18" s="99"/>
      <c r="D18" s="99"/>
      <c r="E18" s="99"/>
      <c r="F18" s="99"/>
      <c r="G18" s="99"/>
      <c r="H18" s="99"/>
      <c r="I18" s="99"/>
      <c r="J18" s="99"/>
      <c r="K18" s="99"/>
      <c r="L18" s="99"/>
      <c r="M18" s="99"/>
      <c r="N18" s="99"/>
      <c r="O18" s="99"/>
      <c r="P18" s="99"/>
      <c r="Q18" s="99"/>
      <c r="R18" s="99"/>
      <c r="S18" s="99"/>
      <c r="T18" s="99"/>
      <c r="U18" s="99"/>
      <c r="V18" s="99"/>
      <c r="W18" s="99"/>
      <c r="X18" s="99"/>
      <c r="Y18" s="99"/>
    </row>
    <row r="19" spans="1:25" ht="15.75" customHeight="1">
      <c r="A19" s="99"/>
      <c r="B19" s="99"/>
      <c r="C19" s="99"/>
      <c r="D19" s="99"/>
      <c r="E19" s="99"/>
      <c r="F19" s="99"/>
      <c r="G19" s="99"/>
      <c r="H19" s="99"/>
      <c r="I19" s="99"/>
      <c r="J19" s="99"/>
      <c r="K19" s="99"/>
      <c r="L19" s="99"/>
      <c r="M19" s="99"/>
      <c r="N19" s="99"/>
      <c r="O19" s="99"/>
      <c r="P19" s="99"/>
      <c r="Q19" s="99"/>
      <c r="R19" s="99"/>
      <c r="S19" s="99"/>
      <c r="T19" s="99"/>
      <c r="U19" s="99"/>
      <c r="V19" s="99"/>
      <c r="W19" s="99"/>
      <c r="X19" s="99"/>
      <c r="Y19" s="99"/>
    </row>
    <row r="20" spans="1:25" ht="15.75" customHeight="1">
      <c r="A20" s="99"/>
      <c r="B20" s="99"/>
      <c r="C20" s="99"/>
      <c r="D20" s="99"/>
      <c r="E20" s="99"/>
      <c r="F20" s="99"/>
      <c r="G20" s="99"/>
      <c r="H20" s="99"/>
      <c r="I20" s="99"/>
      <c r="J20" s="99"/>
      <c r="K20" s="99"/>
      <c r="L20" s="99"/>
      <c r="M20" s="99"/>
      <c r="N20" s="99"/>
      <c r="O20" s="99"/>
      <c r="P20" s="99"/>
      <c r="Q20" s="99"/>
      <c r="R20" s="99"/>
      <c r="S20" s="99"/>
      <c r="T20" s="99"/>
      <c r="U20" s="99"/>
      <c r="V20" s="99"/>
      <c r="W20" s="99"/>
      <c r="X20" s="99"/>
      <c r="Y20" s="99"/>
    </row>
    <row r="21" spans="1:25" ht="15.75" customHeight="1">
      <c r="A21" s="99"/>
      <c r="B21" s="99"/>
      <c r="C21" s="99"/>
      <c r="D21" s="99"/>
      <c r="E21" s="99"/>
      <c r="F21" s="99"/>
      <c r="G21" s="99"/>
      <c r="H21" s="99"/>
      <c r="I21" s="99"/>
      <c r="J21" s="99"/>
      <c r="K21" s="99"/>
      <c r="L21" s="99"/>
      <c r="M21" s="99"/>
      <c r="N21" s="99"/>
      <c r="O21" s="99"/>
      <c r="P21" s="99"/>
      <c r="Q21" s="99"/>
      <c r="R21" s="99"/>
      <c r="S21" s="99"/>
      <c r="T21" s="99"/>
      <c r="U21" s="99"/>
      <c r="V21" s="99"/>
      <c r="W21" s="99"/>
      <c r="X21" s="99"/>
      <c r="Y21" s="99"/>
    </row>
    <row r="22" spans="1:25" ht="15.75" customHeight="1">
      <c r="A22" s="99"/>
      <c r="B22" s="99"/>
      <c r="C22" s="99"/>
      <c r="D22" s="99"/>
      <c r="E22" s="99"/>
      <c r="F22" s="99"/>
      <c r="G22" s="99"/>
      <c r="H22" s="99"/>
      <c r="I22" s="99"/>
      <c r="J22" s="99"/>
      <c r="K22" s="99"/>
      <c r="L22" s="99"/>
      <c r="M22" s="99"/>
      <c r="N22" s="99"/>
      <c r="O22" s="99"/>
      <c r="P22" s="99"/>
      <c r="Q22" s="99"/>
      <c r="R22" s="99"/>
      <c r="S22" s="99"/>
      <c r="T22" s="99"/>
      <c r="U22" s="99"/>
      <c r="V22" s="99"/>
      <c r="W22" s="99"/>
      <c r="X22" s="99"/>
      <c r="Y22" s="99"/>
    </row>
    <row r="23" spans="1:25" ht="15.75" customHeight="1">
      <c r="A23" s="99"/>
      <c r="B23" s="99"/>
      <c r="C23" s="99"/>
      <c r="D23" s="99"/>
      <c r="E23" s="99"/>
      <c r="F23" s="99"/>
      <c r="G23" s="99"/>
      <c r="H23" s="99"/>
      <c r="I23" s="99"/>
      <c r="J23" s="99"/>
      <c r="K23" s="99"/>
      <c r="L23" s="99"/>
      <c r="M23" s="99"/>
      <c r="N23" s="99"/>
      <c r="O23" s="99"/>
      <c r="P23" s="99"/>
      <c r="Q23" s="99"/>
      <c r="R23" s="99"/>
      <c r="S23" s="99"/>
      <c r="T23" s="99"/>
      <c r="U23" s="99"/>
      <c r="V23" s="99"/>
      <c r="W23" s="99"/>
      <c r="X23" s="99"/>
      <c r="Y23" s="99"/>
    </row>
    <row r="24" spans="1:25" ht="15.75" customHeight="1">
      <c r="A24" s="99"/>
      <c r="B24" s="99"/>
      <c r="C24" s="99"/>
      <c r="D24" s="99"/>
      <c r="E24" s="99"/>
      <c r="F24" s="99"/>
      <c r="G24" s="99"/>
      <c r="H24" s="99"/>
      <c r="I24" s="99"/>
      <c r="J24" s="99"/>
      <c r="K24" s="99"/>
      <c r="L24" s="99"/>
      <c r="M24" s="99"/>
      <c r="N24" s="99"/>
      <c r="O24" s="99"/>
      <c r="P24" s="99"/>
      <c r="Q24" s="99"/>
      <c r="R24" s="99"/>
      <c r="S24" s="99"/>
      <c r="T24" s="99"/>
      <c r="U24" s="99"/>
      <c r="V24" s="99"/>
      <c r="W24" s="99"/>
      <c r="X24" s="99"/>
      <c r="Y24" s="99"/>
    </row>
    <row r="25" spans="1:25" ht="15.75" customHeight="1">
      <c r="A25" s="99"/>
      <c r="B25" s="99"/>
      <c r="C25" s="99"/>
      <c r="D25" s="99"/>
      <c r="E25" s="99"/>
      <c r="F25" s="99"/>
      <c r="G25" s="99"/>
      <c r="H25" s="99"/>
      <c r="I25" s="99"/>
      <c r="J25" s="99"/>
      <c r="K25" s="99"/>
      <c r="L25" s="99"/>
      <c r="M25" s="99"/>
      <c r="N25" s="99"/>
      <c r="O25" s="99"/>
      <c r="P25" s="99"/>
      <c r="Q25" s="99"/>
      <c r="R25" s="99"/>
      <c r="S25" s="99"/>
      <c r="T25" s="99"/>
      <c r="U25" s="99"/>
      <c r="V25" s="99"/>
      <c r="W25" s="99"/>
      <c r="X25" s="99"/>
      <c r="Y25" s="99"/>
    </row>
    <row r="26" spans="1:25" ht="15.75" customHeight="1">
      <c r="A26" s="99"/>
      <c r="B26" s="99"/>
      <c r="C26" s="99"/>
      <c r="D26" s="99"/>
      <c r="E26" s="99"/>
      <c r="F26" s="99"/>
      <c r="G26" s="99"/>
      <c r="H26" s="99"/>
      <c r="I26" s="99"/>
      <c r="J26" s="99"/>
      <c r="K26" s="99"/>
      <c r="L26" s="99"/>
      <c r="M26" s="99"/>
      <c r="N26" s="99"/>
      <c r="O26" s="99"/>
      <c r="P26" s="99"/>
      <c r="Q26" s="99"/>
      <c r="R26" s="99"/>
      <c r="S26" s="99"/>
      <c r="T26" s="99"/>
      <c r="U26" s="99"/>
      <c r="V26" s="99"/>
      <c r="W26" s="99"/>
      <c r="X26" s="99"/>
      <c r="Y26" s="99"/>
    </row>
    <row r="27" spans="1:25" ht="15.75" customHeight="1">
      <c r="A27" s="99"/>
      <c r="B27" s="99"/>
      <c r="C27" s="99"/>
      <c r="D27" s="99"/>
      <c r="E27" s="99"/>
      <c r="F27" s="99"/>
      <c r="G27" s="99"/>
      <c r="H27" s="99"/>
      <c r="I27" s="99"/>
      <c r="J27" s="99"/>
      <c r="K27" s="99"/>
      <c r="L27" s="99"/>
      <c r="M27" s="99"/>
      <c r="N27" s="99"/>
      <c r="O27" s="99"/>
      <c r="P27" s="99"/>
      <c r="Q27" s="99"/>
      <c r="R27" s="99"/>
      <c r="S27" s="99"/>
      <c r="T27" s="99"/>
      <c r="U27" s="99"/>
      <c r="V27" s="99"/>
      <c r="W27" s="99"/>
      <c r="X27" s="99"/>
      <c r="Y27" s="99"/>
    </row>
    <row r="28" spans="1:25" ht="15.75" customHeight="1">
      <c r="A28" s="99"/>
      <c r="B28" s="99"/>
      <c r="C28" s="99"/>
      <c r="D28" s="99"/>
      <c r="E28" s="99"/>
      <c r="F28" s="99"/>
      <c r="G28" s="99"/>
      <c r="H28" s="99"/>
      <c r="I28" s="99"/>
      <c r="J28" s="99"/>
      <c r="K28" s="99"/>
      <c r="L28" s="99"/>
      <c r="M28" s="99"/>
      <c r="N28" s="99"/>
      <c r="O28" s="99"/>
      <c r="P28" s="99"/>
      <c r="Q28" s="99"/>
      <c r="R28" s="99"/>
      <c r="S28" s="99"/>
      <c r="T28" s="99"/>
      <c r="U28" s="99"/>
      <c r="V28" s="99"/>
      <c r="W28" s="99"/>
      <c r="X28" s="99"/>
      <c r="Y28" s="99"/>
    </row>
    <row r="29" spans="1:25" ht="15.75" customHeight="1">
      <c r="A29" s="99"/>
      <c r="B29" s="99"/>
      <c r="C29" s="99"/>
      <c r="D29" s="99"/>
      <c r="E29" s="99"/>
      <c r="F29" s="99"/>
      <c r="G29" s="99"/>
      <c r="H29" s="99"/>
      <c r="I29" s="99"/>
      <c r="J29" s="99"/>
      <c r="K29" s="99"/>
      <c r="L29" s="99"/>
      <c r="M29" s="99"/>
      <c r="N29" s="99"/>
      <c r="O29" s="99"/>
      <c r="P29" s="99"/>
      <c r="Q29" s="99"/>
      <c r="R29" s="99"/>
      <c r="S29" s="99"/>
      <c r="T29" s="99"/>
      <c r="U29" s="99"/>
      <c r="V29" s="99"/>
      <c r="W29" s="99"/>
      <c r="X29" s="99"/>
      <c r="Y29" s="99"/>
    </row>
    <row r="30" spans="1:25" ht="15.75" customHeight="1">
      <c r="A30" s="99"/>
      <c r="B30" s="99"/>
      <c r="C30" s="99"/>
      <c r="D30" s="99"/>
      <c r="E30" s="99"/>
      <c r="F30" s="99"/>
      <c r="G30" s="99"/>
      <c r="H30" s="99"/>
      <c r="I30" s="99"/>
      <c r="J30" s="99"/>
      <c r="K30" s="99"/>
      <c r="L30" s="99"/>
      <c r="M30" s="99"/>
      <c r="N30" s="99"/>
      <c r="O30" s="99"/>
      <c r="P30" s="99"/>
      <c r="Q30" s="99"/>
      <c r="R30" s="99"/>
      <c r="S30" s="99"/>
      <c r="T30" s="99"/>
      <c r="U30" s="99"/>
      <c r="V30" s="99"/>
      <c r="W30" s="99"/>
      <c r="X30" s="99"/>
      <c r="Y30" s="99"/>
    </row>
    <row r="31" spans="1:25" ht="15.75" customHeight="1">
      <c r="A31" s="99"/>
      <c r="B31" s="99"/>
      <c r="C31" s="99"/>
      <c r="D31" s="99"/>
      <c r="E31" s="99"/>
      <c r="F31" s="99"/>
      <c r="G31" s="99"/>
      <c r="H31" s="99"/>
      <c r="I31" s="99"/>
      <c r="J31" s="99"/>
      <c r="K31" s="99"/>
      <c r="L31" s="99"/>
      <c r="M31" s="99"/>
      <c r="N31" s="99"/>
      <c r="O31" s="99"/>
      <c r="P31" s="99"/>
      <c r="Q31" s="99"/>
      <c r="R31" s="99"/>
      <c r="S31" s="99"/>
      <c r="T31" s="99"/>
      <c r="U31" s="99"/>
      <c r="V31" s="99"/>
      <c r="W31" s="99"/>
      <c r="X31" s="99"/>
      <c r="Y31" s="99"/>
    </row>
    <row r="32" spans="1:25" ht="15.75" customHeight="1">
      <c r="A32" s="99"/>
      <c r="B32" s="99"/>
      <c r="C32" s="99"/>
      <c r="D32" s="99"/>
      <c r="E32" s="99"/>
      <c r="F32" s="99"/>
      <c r="G32" s="99"/>
      <c r="H32" s="99"/>
      <c r="I32" s="99"/>
      <c r="J32" s="99"/>
      <c r="K32" s="99"/>
      <c r="L32" s="99"/>
      <c r="M32" s="99"/>
      <c r="N32" s="99"/>
      <c r="O32" s="99"/>
      <c r="P32" s="99"/>
      <c r="Q32" s="99"/>
      <c r="R32" s="99"/>
      <c r="S32" s="99"/>
      <c r="T32" s="99"/>
      <c r="U32" s="99"/>
      <c r="V32" s="99"/>
      <c r="W32" s="99"/>
      <c r="X32" s="99"/>
      <c r="Y32" s="99"/>
    </row>
    <row r="33" spans="1:25" ht="15.75" customHeight="1">
      <c r="A33" s="99"/>
      <c r="B33" s="99"/>
      <c r="C33" s="99"/>
      <c r="D33" s="99"/>
      <c r="E33" s="99"/>
      <c r="F33" s="99"/>
      <c r="G33" s="99"/>
      <c r="H33" s="99"/>
      <c r="I33" s="99"/>
      <c r="J33" s="99"/>
      <c r="K33" s="99"/>
      <c r="L33" s="99"/>
      <c r="M33" s="99"/>
      <c r="N33" s="99"/>
      <c r="O33" s="99"/>
      <c r="P33" s="99"/>
      <c r="Q33" s="99"/>
      <c r="R33" s="99"/>
      <c r="S33" s="99"/>
      <c r="T33" s="99"/>
      <c r="U33" s="99"/>
      <c r="V33" s="99"/>
      <c r="W33" s="99"/>
      <c r="X33" s="99"/>
      <c r="Y33" s="99"/>
    </row>
    <row r="34" spans="1:25" ht="15.75" customHeight="1">
      <c r="A34" s="99"/>
      <c r="B34" s="99"/>
      <c r="C34" s="99"/>
      <c r="D34" s="99"/>
      <c r="E34" s="99"/>
      <c r="F34" s="99"/>
      <c r="G34" s="99"/>
      <c r="H34" s="99"/>
      <c r="I34" s="99"/>
      <c r="J34" s="99"/>
      <c r="K34" s="99"/>
      <c r="L34" s="99"/>
      <c r="M34" s="99"/>
      <c r="N34" s="99"/>
      <c r="O34" s="99"/>
      <c r="P34" s="99"/>
      <c r="Q34" s="99"/>
      <c r="R34" s="99"/>
      <c r="S34" s="99"/>
      <c r="T34" s="99"/>
      <c r="U34" s="99"/>
      <c r="V34" s="99"/>
      <c r="W34" s="99"/>
      <c r="X34" s="99"/>
      <c r="Y34" s="99"/>
    </row>
    <row r="35" spans="1:25" ht="15.75" customHeight="1">
      <c r="A35" s="99"/>
      <c r="B35" s="99"/>
      <c r="C35" s="99"/>
      <c r="D35" s="99"/>
      <c r="E35" s="99"/>
      <c r="F35" s="99"/>
      <c r="G35" s="99"/>
      <c r="H35" s="99"/>
      <c r="I35" s="99"/>
      <c r="J35" s="99"/>
      <c r="K35" s="99"/>
      <c r="L35" s="99"/>
      <c r="M35" s="99"/>
      <c r="N35" s="99"/>
      <c r="O35" s="99"/>
      <c r="P35" s="99"/>
      <c r="Q35" s="99"/>
      <c r="R35" s="99"/>
      <c r="S35" s="99"/>
      <c r="T35" s="99"/>
      <c r="U35" s="99"/>
      <c r="V35" s="99"/>
      <c r="W35" s="99"/>
      <c r="X35" s="99"/>
      <c r="Y35" s="99"/>
    </row>
    <row r="36" spans="1:25" ht="15.75" customHeight="1">
      <c r="A36" s="99"/>
      <c r="B36" s="99"/>
      <c r="C36" s="99"/>
      <c r="D36" s="99"/>
      <c r="E36" s="99"/>
      <c r="F36" s="99"/>
      <c r="G36" s="99"/>
      <c r="H36" s="99"/>
      <c r="I36" s="99"/>
      <c r="J36" s="99"/>
      <c r="K36" s="99"/>
      <c r="L36" s="99"/>
      <c r="M36" s="99"/>
      <c r="N36" s="99"/>
      <c r="O36" s="99"/>
      <c r="P36" s="99"/>
      <c r="Q36" s="99"/>
      <c r="R36" s="99"/>
      <c r="S36" s="99"/>
      <c r="T36" s="99"/>
      <c r="U36" s="99"/>
      <c r="V36" s="99"/>
      <c r="W36" s="99"/>
      <c r="X36" s="99"/>
      <c r="Y36" s="99"/>
    </row>
    <row r="37" spans="1:25" ht="15.75" customHeight="1">
      <c r="A37" s="99"/>
      <c r="B37" s="99"/>
      <c r="C37" s="99"/>
      <c r="D37" s="99"/>
      <c r="E37" s="99"/>
      <c r="F37" s="99"/>
      <c r="G37" s="99"/>
      <c r="H37" s="99"/>
      <c r="I37" s="99"/>
      <c r="J37" s="99"/>
      <c r="K37" s="99"/>
      <c r="L37" s="99"/>
      <c r="M37" s="99"/>
      <c r="N37" s="99"/>
      <c r="O37" s="99"/>
      <c r="P37" s="99"/>
      <c r="Q37" s="99"/>
      <c r="R37" s="99"/>
      <c r="S37" s="99"/>
      <c r="T37" s="99"/>
      <c r="U37" s="99"/>
      <c r="V37" s="99"/>
      <c r="W37" s="99"/>
      <c r="X37" s="99"/>
      <c r="Y37" s="99"/>
    </row>
    <row r="38" spans="1:25" ht="15.75" customHeight="1">
      <c r="A38" s="99"/>
      <c r="B38" s="99"/>
      <c r="C38" s="99"/>
      <c r="D38" s="99"/>
      <c r="E38" s="99"/>
      <c r="F38" s="99"/>
      <c r="G38" s="99"/>
      <c r="H38" s="99"/>
      <c r="I38" s="99"/>
      <c r="J38" s="99"/>
      <c r="K38" s="99"/>
      <c r="L38" s="99"/>
      <c r="M38" s="99"/>
      <c r="N38" s="99"/>
      <c r="O38" s="99"/>
      <c r="P38" s="99"/>
      <c r="Q38" s="99"/>
      <c r="R38" s="99"/>
      <c r="S38" s="99"/>
      <c r="T38" s="99"/>
      <c r="U38" s="99"/>
      <c r="V38" s="99"/>
      <c r="W38" s="99"/>
      <c r="X38" s="99"/>
      <c r="Y38" s="99"/>
    </row>
    <row r="39" spans="1:25" ht="15.75" customHeight="1">
      <c r="A39" s="99"/>
      <c r="B39" s="99"/>
      <c r="C39" s="99"/>
      <c r="D39" s="99"/>
      <c r="E39" s="99"/>
      <c r="F39" s="99"/>
      <c r="G39" s="99"/>
      <c r="H39" s="99"/>
      <c r="I39" s="99"/>
      <c r="J39" s="99"/>
      <c r="K39" s="99"/>
      <c r="L39" s="99"/>
      <c r="M39" s="99"/>
      <c r="N39" s="99"/>
      <c r="O39" s="99"/>
      <c r="P39" s="99"/>
      <c r="Q39" s="99"/>
      <c r="R39" s="99"/>
      <c r="S39" s="99"/>
      <c r="T39" s="99"/>
      <c r="U39" s="99"/>
      <c r="V39" s="99"/>
      <c r="W39" s="99"/>
      <c r="X39" s="99"/>
      <c r="Y39" s="99"/>
    </row>
    <row r="40" spans="1:25" ht="15.75" customHeight="1">
      <c r="A40" s="99"/>
      <c r="B40" s="99"/>
      <c r="C40" s="99"/>
      <c r="D40" s="99"/>
      <c r="E40" s="99"/>
      <c r="F40" s="99"/>
      <c r="G40" s="99"/>
      <c r="H40" s="99"/>
      <c r="I40" s="99"/>
      <c r="J40" s="99"/>
      <c r="K40" s="99"/>
      <c r="L40" s="99"/>
      <c r="M40" s="99"/>
      <c r="N40" s="99"/>
      <c r="O40" s="99"/>
      <c r="P40" s="99"/>
      <c r="Q40" s="99"/>
      <c r="R40" s="99"/>
      <c r="S40" s="99"/>
      <c r="T40" s="99"/>
      <c r="U40" s="99"/>
      <c r="V40" s="99"/>
      <c r="W40" s="99"/>
      <c r="X40" s="99"/>
      <c r="Y40" s="99"/>
    </row>
    <row r="41" spans="1:25" ht="15.75" customHeight="1">
      <c r="A41" s="99"/>
      <c r="B41" s="99"/>
      <c r="C41" s="99"/>
      <c r="D41" s="99"/>
      <c r="E41" s="99"/>
      <c r="F41" s="99"/>
      <c r="G41" s="99"/>
      <c r="H41" s="99"/>
      <c r="I41" s="99"/>
      <c r="J41" s="99"/>
      <c r="K41" s="99"/>
      <c r="L41" s="99"/>
      <c r="M41" s="99"/>
      <c r="N41" s="99"/>
      <c r="O41" s="99"/>
      <c r="P41" s="99"/>
      <c r="Q41" s="99"/>
      <c r="R41" s="99"/>
      <c r="S41" s="99"/>
      <c r="T41" s="99"/>
      <c r="U41" s="99"/>
      <c r="V41" s="99"/>
      <c r="W41" s="99"/>
      <c r="X41" s="99"/>
      <c r="Y41" s="99"/>
    </row>
    <row r="42" spans="1:25" ht="15.75" customHeight="1">
      <c r="A42" s="99"/>
      <c r="B42" s="99"/>
      <c r="C42" s="99"/>
      <c r="D42" s="99"/>
      <c r="E42" s="99"/>
      <c r="F42" s="99"/>
      <c r="G42" s="99"/>
      <c r="H42" s="99"/>
      <c r="I42" s="99"/>
      <c r="J42" s="99"/>
      <c r="K42" s="99"/>
      <c r="L42" s="99"/>
      <c r="M42" s="99"/>
      <c r="N42" s="99"/>
      <c r="O42" s="99"/>
      <c r="P42" s="99"/>
      <c r="Q42" s="99"/>
      <c r="R42" s="99"/>
      <c r="S42" s="99"/>
      <c r="T42" s="99"/>
      <c r="U42" s="99"/>
      <c r="V42" s="99"/>
      <c r="W42" s="99"/>
      <c r="X42" s="99"/>
      <c r="Y42" s="99"/>
    </row>
    <row r="43" spans="1:25" ht="15.75" customHeight="1">
      <c r="A43" s="99"/>
      <c r="B43" s="99"/>
      <c r="C43" s="99"/>
      <c r="D43" s="99"/>
      <c r="E43" s="99"/>
      <c r="F43" s="99"/>
      <c r="G43" s="99"/>
      <c r="H43" s="99"/>
      <c r="I43" s="99"/>
      <c r="J43" s="99"/>
      <c r="K43" s="99"/>
      <c r="L43" s="99"/>
      <c r="M43" s="99"/>
      <c r="N43" s="99"/>
      <c r="O43" s="99"/>
      <c r="P43" s="99"/>
      <c r="Q43" s="99"/>
      <c r="R43" s="99"/>
      <c r="S43" s="99"/>
      <c r="T43" s="99"/>
      <c r="U43" s="99"/>
      <c r="V43" s="99"/>
      <c r="W43" s="99"/>
      <c r="X43" s="99"/>
      <c r="Y43" s="99"/>
    </row>
    <row r="44" spans="1:25" ht="15.75" customHeight="1">
      <c r="A44" s="99"/>
      <c r="B44" s="99"/>
      <c r="C44" s="99"/>
      <c r="D44" s="99"/>
      <c r="E44" s="99"/>
      <c r="F44" s="99"/>
      <c r="G44" s="99"/>
      <c r="H44" s="99"/>
      <c r="I44" s="99"/>
      <c r="J44" s="99"/>
      <c r="K44" s="99"/>
      <c r="L44" s="99"/>
      <c r="M44" s="99"/>
      <c r="N44" s="99"/>
      <c r="O44" s="99"/>
      <c r="P44" s="99"/>
      <c r="Q44" s="99"/>
      <c r="R44" s="99"/>
      <c r="S44" s="99"/>
      <c r="T44" s="99"/>
      <c r="U44" s="99"/>
      <c r="V44" s="99"/>
      <c r="W44" s="99"/>
      <c r="X44" s="99"/>
      <c r="Y44" s="99"/>
    </row>
    <row r="45" spans="1:25" ht="15.75" customHeight="1">
      <c r="A45" s="99"/>
      <c r="B45" s="99"/>
      <c r="C45" s="99"/>
      <c r="D45" s="99"/>
      <c r="E45" s="99"/>
      <c r="F45" s="99"/>
      <c r="G45" s="99"/>
      <c r="H45" s="99"/>
      <c r="I45" s="99"/>
      <c r="J45" s="99"/>
      <c r="K45" s="99"/>
      <c r="L45" s="99"/>
      <c r="M45" s="99"/>
      <c r="N45" s="99"/>
      <c r="O45" s="99"/>
      <c r="P45" s="99"/>
      <c r="Q45" s="99"/>
      <c r="R45" s="99"/>
      <c r="S45" s="99"/>
      <c r="T45" s="99"/>
      <c r="U45" s="99"/>
      <c r="V45" s="99"/>
      <c r="W45" s="99"/>
      <c r="X45" s="99"/>
      <c r="Y45" s="99"/>
    </row>
    <row r="46" spans="1:25" ht="15.75" customHeight="1">
      <c r="A46" s="99"/>
      <c r="B46" s="99"/>
      <c r="C46" s="99"/>
      <c r="D46" s="99"/>
      <c r="E46" s="99"/>
      <c r="F46" s="99"/>
      <c r="G46" s="99"/>
      <c r="H46" s="99"/>
      <c r="I46" s="99"/>
      <c r="J46" s="99"/>
      <c r="K46" s="99"/>
      <c r="L46" s="99"/>
      <c r="M46" s="99"/>
      <c r="N46" s="99"/>
      <c r="O46" s="99"/>
      <c r="P46" s="99"/>
      <c r="Q46" s="99"/>
      <c r="R46" s="99"/>
      <c r="S46" s="99"/>
      <c r="T46" s="99"/>
      <c r="U46" s="99"/>
      <c r="V46" s="99"/>
      <c r="W46" s="99"/>
      <c r="X46" s="99"/>
      <c r="Y46" s="99"/>
    </row>
    <row r="47" spans="1:25" ht="15.75" customHeight="1">
      <c r="A47" s="99"/>
      <c r="B47" s="99"/>
      <c r="C47" s="99"/>
      <c r="D47" s="99"/>
      <c r="E47" s="99"/>
      <c r="F47" s="99"/>
      <c r="G47" s="99"/>
      <c r="H47" s="99"/>
      <c r="I47" s="99"/>
      <c r="J47" s="99"/>
      <c r="K47" s="99"/>
      <c r="L47" s="99"/>
      <c r="M47" s="99"/>
      <c r="N47" s="99"/>
      <c r="O47" s="99"/>
      <c r="P47" s="99"/>
      <c r="Q47" s="99"/>
      <c r="R47" s="99"/>
      <c r="S47" s="99"/>
      <c r="T47" s="99"/>
      <c r="U47" s="99"/>
      <c r="V47" s="99"/>
      <c r="W47" s="99"/>
      <c r="X47" s="99"/>
      <c r="Y47" s="99"/>
    </row>
    <row r="48" spans="1:25" ht="15.75" customHeight="1">
      <c r="A48" s="99"/>
      <c r="B48" s="99"/>
      <c r="C48" s="99"/>
      <c r="D48" s="99"/>
      <c r="E48" s="99"/>
      <c r="F48" s="99"/>
      <c r="G48" s="99"/>
      <c r="H48" s="99"/>
      <c r="I48" s="99"/>
      <c r="J48" s="99"/>
      <c r="K48" s="99"/>
      <c r="L48" s="99"/>
      <c r="M48" s="99"/>
      <c r="N48" s="99"/>
      <c r="O48" s="99"/>
      <c r="P48" s="99"/>
      <c r="Q48" s="99"/>
      <c r="R48" s="99"/>
      <c r="S48" s="99"/>
      <c r="T48" s="99"/>
      <c r="U48" s="99"/>
      <c r="V48" s="99"/>
      <c r="W48" s="99"/>
      <c r="X48" s="99"/>
      <c r="Y48" s="99"/>
    </row>
    <row r="49" spans="1:25" ht="15.75" customHeight="1">
      <c r="A49" s="99"/>
      <c r="B49" s="99"/>
      <c r="C49" s="99"/>
      <c r="D49" s="99"/>
      <c r="E49" s="99"/>
      <c r="F49" s="99"/>
      <c r="G49" s="99"/>
      <c r="H49" s="99"/>
      <c r="I49" s="99"/>
      <c r="J49" s="99"/>
      <c r="K49" s="99"/>
      <c r="L49" s="99"/>
      <c r="M49" s="99"/>
      <c r="N49" s="99"/>
      <c r="O49" s="99"/>
      <c r="P49" s="99"/>
      <c r="Q49" s="99"/>
      <c r="R49" s="99"/>
      <c r="S49" s="99"/>
      <c r="T49" s="99"/>
      <c r="U49" s="99"/>
      <c r="V49" s="99"/>
      <c r="W49" s="99"/>
      <c r="X49" s="99"/>
      <c r="Y49" s="99"/>
    </row>
    <row r="50" spans="1:25" ht="15.75" customHeight="1">
      <c r="A50" s="99"/>
      <c r="B50" s="99"/>
      <c r="C50" s="99"/>
      <c r="D50" s="99"/>
      <c r="E50" s="99"/>
      <c r="F50" s="99"/>
      <c r="G50" s="99"/>
      <c r="H50" s="99"/>
      <c r="I50" s="99"/>
      <c r="J50" s="99"/>
      <c r="K50" s="99"/>
      <c r="L50" s="99"/>
      <c r="M50" s="99"/>
      <c r="N50" s="99"/>
      <c r="O50" s="99"/>
      <c r="P50" s="99"/>
      <c r="Q50" s="99"/>
      <c r="R50" s="99"/>
      <c r="S50" s="99"/>
      <c r="T50" s="99"/>
      <c r="U50" s="99"/>
      <c r="V50" s="99"/>
      <c r="W50" s="99"/>
      <c r="X50" s="99"/>
      <c r="Y50" s="99"/>
    </row>
    <row r="51" spans="1:25" ht="15.75" customHeight="1">
      <c r="A51" s="99"/>
      <c r="B51" s="99"/>
      <c r="C51" s="99"/>
      <c r="D51" s="99"/>
      <c r="E51" s="99"/>
      <c r="F51" s="99"/>
      <c r="G51" s="99"/>
      <c r="H51" s="99"/>
      <c r="I51" s="99"/>
      <c r="J51" s="99"/>
      <c r="K51" s="99"/>
      <c r="L51" s="99"/>
      <c r="M51" s="99"/>
      <c r="N51" s="99"/>
      <c r="O51" s="99"/>
      <c r="P51" s="99"/>
      <c r="Q51" s="99"/>
      <c r="R51" s="99"/>
      <c r="S51" s="99"/>
      <c r="T51" s="99"/>
      <c r="U51" s="99"/>
      <c r="V51" s="99"/>
      <c r="W51" s="99"/>
      <c r="X51" s="99"/>
      <c r="Y51" s="99"/>
    </row>
    <row r="52" spans="1:25" ht="15.75" customHeight="1">
      <c r="A52" s="99"/>
      <c r="B52" s="99"/>
      <c r="C52" s="99"/>
      <c r="D52" s="99"/>
      <c r="E52" s="99"/>
      <c r="F52" s="99"/>
      <c r="G52" s="99"/>
      <c r="H52" s="99"/>
      <c r="I52" s="99"/>
      <c r="J52" s="99"/>
      <c r="K52" s="99"/>
      <c r="L52" s="99"/>
      <c r="M52" s="99"/>
      <c r="N52" s="99"/>
      <c r="O52" s="99"/>
      <c r="P52" s="99"/>
      <c r="Q52" s="99"/>
      <c r="R52" s="99"/>
      <c r="S52" s="99"/>
      <c r="T52" s="99"/>
      <c r="U52" s="99"/>
      <c r="V52" s="99"/>
      <c r="W52" s="99"/>
      <c r="X52" s="99"/>
      <c r="Y52" s="99"/>
    </row>
    <row r="53" spans="1:25" ht="15.75" customHeight="1">
      <c r="A53" s="99"/>
      <c r="B53" s="99"/>
      <c r="C53" s="99"/>
      <c r="D53" s="99"/>
      <c r="E53" s="99"/>
      <c r="F53" s="99"/>
      <c r="G53" s="99"/>
      <c r="H53" s="99"/>
      <c r="I53" s="99"/>
      <c r="J53" s="99"/>
      <c r="K53" s="99"/>
      <c r="L53" s="99"/>
      <c r="M53" s="99"/>
      <c r="N53" s="99"/>
      <c r="O53" s="99"/>
      <c r="P53" s="99"/>
      <c r="Q53" s="99"/>
      <c r="R53" s="99"/>
      <c r="S53" s="99"/>
      <c r="T53" s="99"/>
      <c r="U53" s="99"/>
      <c r="V53" s="99"/>
      <c r="W53" s="99"/>
      <c r="X53" s="99"/>
      <c r="Y53" s="99"/>
    </row>
    <row r="54" spans="1:25" ht="15.75" customHeight="1">
      <c r="A54" s="99"/>
      <c r="B54" s="99"/>
      <c r="C54" s="99"/>
      <c r="D54" s="99"/>
      <c r="E54" s="99"/>
      <c r="F54" s="99"/>
      <c r="G54" s="99"/>
      <c r="H54" s="99"/>
      <c r="I54" s="99"/>
      <c r="J54" s="99"/>
      <c r="K54" s="99"/>
      <c r="L54" s="99"/>
      <c r="M54" s="99"/>
      <c r="N54" s="99"/>
      <c r="O54" s="99"/>
      <c r="P54" s="99"/>
      <c r="Q54" s="99"/>
      <c r="R54" s="99"/>
      <c r="S54" s="99"/>
      <c r="T54" s="99"/>
      <c r="U54" s="99"/>
      <c r="V54" s="99"/>
      <c r="W54" s="99"/>
      <c r="X54" s="99"/>
      <c r="Y54" s="99"/>
    </row>
    <row r="55" spans="1:25" ht="15.75" customHeight="1">
      <c r="A55" s="99"/>
      <c r="B55" s="99"/>
      <c r="C55" s="99"/>
      <c r="D55" s="99"/>
      <c r="E55" s="99"/>
      <c r="F55" s="99"/>
      <c r="G55" s="99"/>
      <c r="H55" s="99"/>
      <c r="I55" s="99"/>
      <c r="J55" s="99"/>
      <c r="K55" s="99"/>
      <c r="L55" s="99"/>
      <c r="M55" s="99"/>
      <c r="N55" s="99"/>
      <c r="O55" s="99"/>
      <c r="P55" s="99"/>
      <c r="Q55" s="99"/>
      <c r="R55" s="99"/>
      <c r="S55" s="99"/>
      <c r="T55" s="99"/>
      <c r="U55" s="99"/>
      <c r="V55" s="99"/>
      <c r="W55" s="99"/>
      <c r="X55" s="99"/>
      <c r="Y55" s="99"/>
    </row>
    <row r="56" spans="1:25" ht="15.75" customHeight="1">
      <c r="A56" s="99"/>
      <c r="B56" s="99"/>
      <c r="C56" s="99"/>
      <c r="D56" s="99"/>
      <c r="E56" s="99"/>
      <c r="F56" s="99"/>
      <c r="G56" s="99"/>
      <c r="H56" s="99"/>
      <c r="I56" s="99"/>
      <c r="J56" s="99"/>
      <c r="K56" s="99"/>
      <c r="L56" s="99"/>
      <c r="M56" s="99"/>
      <c r="N56" s="99"/>
      <c r="O56" s="99"/>
      <c r="P56" s="99"/>
      <c r="Q56" s="99"/>
      <c r="R56" s="99"/>
      <c r="S56" s="99"/>
      <c r="T56" s="99"/>
      <c r="U56" s="99"/>
      <c r="V56" s="99"/>
      <c r="W56" s="99"/>
      <c r="X56" s="99"/>
      <c r="Y56" s="99"/>
    </row>
    <row r="57" spans="1:25" ht="15.75" customHeight="1">
      <c r="A57" s="99"/>
      <c r="B57" s="99"/>
      <c r="C57" s="99"/>
      <c r="D57" s="99"/>
      <c r="E57" s="99"/>
      <c r="F57" s="99"/>
      <c r="G57" s="99"/>
      <c r="H57" s="99"/>
      <c r="I57" s="99"/>
      <c r="J57" s="99"/>
      <c r="K57" s="99"/>
      <c r="L57" s="99"/>
      <c r="M57" s="99"/>
      <c r="N57" s="99"/>
      <c r="O57" s="99"/>
      <c r="P57" s="99"/>
      <c r="Q57" s="99"/>
      <c r="R57" s="99"/>
      <c r="S57" s="99"/>
      <c r="T57" s="99"/>
      <c r="U57" s="99"/>
      <c r="V57" s="99"/>
      <c r="W57" s="99"/>
      <c r="X57" s="99"/>
      <c r="Y57" s="99"/>
    </row>
    <row r="58" spans="1:25" ht="15.75" customHeight="1">
      <c r="A58" s="99"/>
      <c r="B58" s="99"/>
      <c r="C58" s="99"/>
      <c r="D58" s="99"/>
      <c r="E58" s="99"/>
      <c r="F58" s="99"/>
      <c r="G58" s="99"/>
      <c r="H58" s="99"/>
      <c r="I58" s="99"/>
      <c r="J58" s="99"/>
      <c r="K58" s="99"/>
      <c r="L58" s="99"/>
      <c r="M58" s="99"/>
      <c r="N58" s="99"/>
      <c r="O58" s="99"/>
      <c r="P58" s="99"/>
      <c r="Q58" s="99"/>
      <c r="R58" s="99"/>
      <c r="S58" s="99"/>
      <c r="T58" s="99"/>
      <c r="U58" s="99"/>
      <c r="V58" s="99"/>
      <c r="W58" s="99"/>
      <c r="X58" s="99"/>
      <c r="Y58" s="99"/>
    </row>
    <row r="59" spans="1:25" ht="15.75" customHeight="1">
      <c r="A59" s="99"/>
      <c r="B59" s="99"/>
      <c r="C59" s="99"/>
      <c r="D59" s="99"/>
      <c r="E59" s="99"/>
      <c r="F59" s="99"/>
      <c r="G59" s="99"/>
      <c r="H59" s="99"/>
      <c r="I59" s="99"/>
      <c r="J59" s="99"/>
      <c r="K59" s="99"/>
      <c r="L59" s="99"/>
      <c r="M59" s="99"/>
      <c r="N59" s="99"/>
      <c r="O59" s="99"/>
      <c r="P59" s="99"/>
      <c r="Q59" s="99"/>
      <c r="R59" s="99"/>
      <c r="S59" s="99"/>
      <c r="T59" s="99"/>
      <c r="U59" s="99"/>
      <c r="V59" s="99"/>
      <c r="W59" s="99"/>
      <c r="X59" s="99"/>
      <c r="Y59" s="99"/>
    </row>
    <row r="60" spans="1:25" ht="15.75" customHeight="1">
      <c r="A60" s="99"/>
      <c r="B60" s="99"/>
      <c r="C60" s="99"/>
      <c r="D60" s="99"/>
      <c r="E60" s="99"/>
      <c r="F60" s="99"/>
      <c r="G60" s="99"/>
      <c r="H60" s="99"/>
      <c r="I60" s="99"/>
      <c r="J60" s="99"/>
      <c r="K60" s="99"/>
      <c r="L60" s="99"/>
      <c r="M60" s="99"/>
      <c r="N60" s="99"/>
      <c r="O60" s="99"/>
      <c r="P60" s="99"/>
      <c r="Q60" s="99"/>
      <c r="R60" s="99"/>
      <c r="S60" s="99"/>
      <c r="T60" s="99"/>
      <c r="U60" s="99"/>
      <c r="V60" s="99"/>
      <c r="W60" s="99"/>
      <c r="X60" s="99"/>
      <c r="Y60" s="99"/>
    </row>
    <row r="61" spans="1:25" ht="15.75" customHeight="1">
      <c r="A61" s="99"/>
      <c r="B61" s="99"/>
      <c r="C61" s="99"/>
      <c r="D61" s="99"/>
      <c r="E61" s="99"/>
      <c r="F61" s="99"/>
      <c r="G61" s="99"/>
      <c r="H61" s="99"/>
      <c r="I61" s="99"/>
      <c r="J61" s="99"/>
      <c r="K61" s="99"/>
      <c r="L61" s="99"/>
      <c r="M61" s="99"/>
      <c r="N61" s="99"/>
      <c r="O61" s="99"/>
      <c r="P61" s="99"/>
      <c r="Q61" s="99"/>
      <c r="R61" s="99"/>
      <c r="S61" s="99"/>
      <c r="T61" s="99"/>
      <c r="U61" s="99"/>
      <c r="V61" s="99"/>
      <c r="W61" s="99"/>
      <c r="X61" s="99"/>
      <c r="Y61" s="99"/>
    </row>
    <row r="62" spans="1:25" ht="15.75" customHeight="1">
      <c r="A62" s="99"/>
      <c r="B62" s="99"/>
      <c r="C62" s="99"/>
      <c r="D62" s="99"/>
      <c r="E62" s="99"/>
      <c r="F62" s="99"/>
      <c r="G62" s="99"/>
      <c r="H62" s="99"/>
      <c r="I62" s="99"/>
      <c r="J62" s="99"/>
      <c r="K62" s="99"/>
      <c r="L62" s="99"/>
      <c r="M62" s="99"/>
      <c r="N62" s="99"/>
      <c r="O62" s="99"/>
      <c r="P62" s="99"/>
      <c r="Q62" s="99"/>
      <c r="R62" s="99"/>
      <c r="S62" s="99"/>
      <c r="T62" s="99"/>
      <c r="U62" s="99"/>
      <c r="V62" s="99"/>
      <c r="W62" s="99"/>
      <c r="X62" s="99"/>
      <c r="Y62" s="99"/>
    </row>
    <row r="63" spans="1:25" ht="15.75" customHeight="1">
      <c r="A63" s="99"/>
      <c r="B63" s="99"/>
      <c r="C63" s="99"/>
      <c r="D63" s="99"/>
      <c r="E63" s="99"/>
      <c r="F63" s="99"/>
      <c r="G63" s="99"/>
      <c r="H63" s="99"/>
      <c r="I63" s="99"/>
      <c r="J63" s="99"/>
      <c r="K63" s="99"/>
      <c r="L63" s="99"/>
      <c r="M63" s="99"/>
      <c r="N63" s="99"/>
      <c r="O63" s="99"/>
      <c r="P63" s="99"/>
      <c r="Q63" s="99"/>
      <c r="R63" s="99"/>
      <c r="S63" s="99"/>
      <c r="T63" s="99"/>
      <c r="U63" s="99"/>
      <c r="V63" s="99"/>
      <c r="W63" s="99"/>
      <c r="X63" s="99"/>
      <c r="Y63" s="99"/>
    </row>
    <row r="64" spans="1:25" ht="15.75" customHeight="1">
      <c r="A64" s="99"/>
      <c r="B64" s="99"/>
      <c r="C64" s="99"/>
      <c r="D64" s="99"/>
      <c r="E64" s="99"/>
      <c r="F64" s="99"/>
      <c r="G64" s="99"/>
      <c r="H64" s="99"/>
      <c r="I64" s="99"/>
      <c r="J64" s="99"/>
      <c r="K64" s="99"/>
      <c r="L64" s="99"/>
      <c r="M64" s="99"/>
      <c r="N64" s="99"/>
      <c r="O64" s="99"/>
      <c r="P64" s="99"/>
      <c r="Q64" s="99"/>
      <c r="R64" s="99"/>
      <c r="S64" s="99"/>
      <c r="T64" s="99"/>
      <c r="U64" s="99"/>
      <c r="V64" s="99"/>
      <c r="W64" s="99"/>
      <c r="X64" s="99"/>
      <c r="Y64" s="99"/>
    </row>
    <row r="65" spans="1:25" ht="15.75" customHeight="1">
      <c r="A65" s="99"/>
      <c r="B65" s="99"/>
      <c r="C65" s="99"/>
      <c r="D65" s="99"/>
      <c r="E65" s="99"/>
      <c r="F65" s="99"/>
      <c r="G65" s="99"/>
      <c r="H65" s="99"/>
      <c r="I65" s="99"/>
      <c r="J65" s="99"/>
      <c r="K65" s="99"/>
      <c r="L65" s="99"/>
      <c r="M65" s="99"/>
      <c r="N65" s="99"/>
      <c r="O65" s="99"/>
      <c r="P65" s="99"/>
      <c r="Q65" s="99"/>
      <c r="R65" s="99"/>
      <c r="S65" s="99"/>
      <c r="T65" s="99"/>
      <c r="U65" s="99"/>
      <c r="V65" s="99"/>
      <c r="W65" s="99"/>
      <c r="X65" s="99"/>
      <c r="Y65" s="99"/>
    </row>
    <row r="66" spans="1:25" ht="15.75" customHeight="1">
      <c r="A66" s="99"/>
      <c r="B66" s="99"/>
      <c r="C66" s="99"/>
      <c r="D66" s="99"/>
      <c r="E66" s="99"/>
      <c r="F66" s="99"/>
      <c r="G66" s="99"/>
      <c r="H66" s="99"/>
      <c r="I66" s="99"/>
      <c r="J66" s="99"/>
      <c r="K66" s="99"/>
      <c r="L66" s="99"/>
      <c r="M66" s="99"/>
      <c r="N66" s="99"/>
      <c r="O66" s="99"/>
      <c r="P66" s="99"/>
      <c r="Q66" s="99"/>
      <c r="R66" s="99"/>
      <c r="S66" s="99"/>
      <c r="T66" s="99"/>
      <c r="U66" s="99"/>
      <c r="V66" s="99"/>
      <c r="W66" s="99"/>
      <c r="X66" s="99"/>
      <c r="Y66" s="99"/>
    </row>
    <row r="67" spans="1:25" ht="15.75" customHeight="1">
      <c r="A67" s="99"/>
      <c r="B67" s="99"/>
      <c r="C67" s="99"/>
      <c r="D67" s="99"/>
      <c r="E67" s="99"/>
      <c r="F67" s="99"/>
      <c r="G67" s="99"/>
      <c r="H67" s="99"/>
      <c r="I67" s="99"/>
      <c r="J67" s="99"/>
      <c r="K67" s="99"/>
      <c r="L67" s="99"/>
      <c r="M67" s="99"/>
      <c r="N67" s="99"/>
      <c r="O67" s="99"/>
      <c r="P67" s="99"/>
      <c r="Q67" s="99"/>
      <c r="R67" s="99"/>
      <c r="S67" s="99"/>
      <c r="T67" s="99"/>
      <c r="U67" s="99"/>
      <c r="V67" s="99"/>
      <c r="W67" s="99"/>
      <c r="X67" s="99"/>
      <c r="Y67" s="99"/>
    </row>
    <row r="68" spans="1:25" ht="15.75" customHeight="1">
      <c r="A68" s="99"/>
      <c r="B68" s="99"/>
      <c r="C68" s="99"/>
      <c r="D68" s="99"/>
      <c r="E68" s="99"/>
      <c r="F68" s="99"/>
      <c r="G68" s="99"/>
      <c r="H68" s="99"/>
      <c r="I68" s="99"/>
      <c r="J68" s="99"/>
      <c r="K68" s="99"/>
      <c r="L68" s="99"/>
      <c r="M68" s="99"/>
      <c r="N68" s="99"/>
      <c r="O68" s="99"/>
      <c r="P68" s="99"/>
      <c r="Q68" s="99"/>
      <c r="R68" s="99"/>
      <c r="S68" s="99"/>
      <c r="T68" s="99"/>
      <c r="U68" s="99"/>
      <c r="V68" s="99"/>
      <c r="W68" s="99"/>
      <c r="X68" s="99"/>
      <c r="Y68" s="99"/>
    </row>
    <row r="69" spans="1:25" ht="15.75" customHeight="1">
      <c r="A69" s="99"/>
      <c r="B69" s="99"/>
      <c r="C69" s="99"/>
      <c r="D69" s="99"/>
      <c r="E69" s="99"/>
      <c r="F69" s="99"/>
      <c r="G69" s="99"/>
      <c r="H69" s="99"/>
      <c r="I69" s="99"/>
      <c r="J69" s="99"/>
      <c r="K69" s="99"/>
      <c r="L69" s="99"/>
      <c r="M69" s="99"/>
      <c r="N69" s="99"/>
      <c r="O69" s="99"/>
      <c r="P69" s="99"/>
      <c r="Q69" s="99"/>
      <c r="R69" s="99"/>
      <c r="S69" s="99"/>
      <c r="T69" s="99"/>
      <c r="U69" s="99"/>
      <c r="V69" s="99"/>
      <c r="W69" s="99"/>
      <c r="X69" s="99"/>
      <c r="Y69" s="99"/>
    </row>
    <row r="70" spans="1:25" ht="15.75" customHeight="1">
      <c r="A70" s="99"/>
      <c r="B70" s="99"/>
      <c r="C70" s="99"/>
      <c r="D70" s="99"/>
      <c r="E70" s="99"/>
      <c r="F70" s="99"/>
      <c r="G70" s="99"/>
      <c r="H70" s="99"/>
      <c r="I70" s="99"/>
      <c r="J70" s="99"/>
      <c r="K70" s="99"/>
      <c r="L70" s="99"/>
      <c r="M70" s="99"/>
      <c r="N70" s="99"/>
      <c r="O70" s="99"/>
      <c r="P70" s="99"/>
      <c r="Q70" s="99"/>
      <c r="R70" s="99"/>
      <c r="S70" s="99"/>
      <c r="T70" s="99"/>
      <c r="U70" s="99"/>
      <c r="V70" s="99"/>
      <c r="W70" s="99"/>
      <c r="X70" s="99"/>
      <c r="Y70" s="99"/>
    </row>
    <row r="71" spans="1:25" ht="15.75" customHeight="1">
      <c r="A71" s="99"/>
      <c r="B71" s="99"/>
      <c r="C71" s="99"/>
      <c r="D71" s="99"/>
      <c r="E71" s="99"/>
      <c r="F71" s="99"/>
      <c r="G71" s="99"/>
      <c r="H71" s="99"/>
      <c r="I71" s="99"/>
      <c r="J71" s="99"/>
      <c r="K71" s="99"/>
      <c r="L71" s="99"/>
      <c r="M71" s="99"/>
      <c r="N71" s="99"/>
      <c r="O71" s="99"/>
      <c r="P71" s="99"/>
      <c r="Q71" s="99"/>
      <c r="R71" s="99"/>
      <c r="S71" s="99"/>
      <c r="T71" s="99"/>
      <c r="U71" s="99"/>
      <c r="V71" s="99"/>
      <c r="W71" s="99"/>
      <c r="X71" s="99"/>
      <c r="Y71" s="99"/>
    </row>
    <row r="72" spans="1:25" ht="15.75" customHeight="1">
      <c r="A72" s="99"/>
      <c r="B72" s="99"/>
      <c r="C72" s="99"/>
      <c r="D72" s="99"/>
      <c r="E72" s="99"/>
      <c r="F72" s="99"/>
      <c r="G72" s="99"/>
      <c r="H72" s="99"/>
      <c r="I72" s="99"/>
      <c r="J72" s="99"/>
      <c r="K72" s="99"/>
      <c r="L72" s="99"/>
      <c r="M72" s="99"/>
      <c r="N72" s="99"/>
      <c r="O72" s="99"/>
      <c r="P72" s="99"/>
      <c r="Q72" s="99"/>
      <c r="R72" s="99"/>
      <c r="S72" s="99"/>
      <c r="T72" s="99"/>
      <c r="U72" s="99"/>
      <c r="V72" s="99"/>
      <c r="W72" s="99"/>
      <c r="X72" s="99"/>
      <c r="Y72" s="99"/>
    </row>
    <row r="73" spans="1:25" ht="15.75" customHeight="1">
      <c r="A73" s="99"/>
      <c r="B73" s="99"/>
      <c r="C73" s="99"/>
      <c r="D73" s="99"/>
      <c r="E73" s="99"/>
      <c r="F73" s="99"/>
      <c r="G73" s="99"/>
      <c r="H73" s="99"/>
      <c r="I73" s="99"/>
      <c r="J73" s="99"/>
      <c r="K73" s="99"/>
      <c r="L73" s="99"/>
      <c r="M73" s="99"/>
      <c r="N73" s="99"/>
      <c r="O73" s="99"/>
      <c r="P73" s="99"/>
      <c r="Q73" s="99"/>
      <c r="R73" s="99"/>
      <c r="S73" s="99"/>
      <c r="T73" s="99"/>
      <c r="U73" s="99"/>
      <c r="V73" s="99"/>
      <c r="W73" s="99"/>
      <c r="X73" s="99"/>
      <c r="Y73" s="99"/>
    </row>
    <row r="74" spans="1:25" ht="15.75" customHeight="1">
      <c r="A74" s="99"/>
      <c r="B74" s="99"/>
      <c r="C74" s="99"/>
      <c r="D74" s="99"/>
      <c r="E74" s="99"/>
      <c r="F74" s="99"/>
      <c r="G74" s="99"/>
      <c r="H74" s="99"/>
      <c r="I74" s="99"/>
      <c r="J74" s="99"/>
      <c r="K74" s="99"/>
      <c r="L74" s="99"/>
      <c r="M74" s="99"/>
      <c r="N74" s="99"/>
      <c r="O74" s="99"/>
      <c r="P74" s="99"/>
      <c r="Q74" s="99"/>
      <c r="R74" s="99"/>
      <c r="S74" s="99"/>
      <c r="T74" s="99"/>
      <c r="U74" s="99"/>
      <c r="V74" s="99"/>
      <c r="W74" s="99"/>
      <c r="X74" s="99"/>
      <c r="Y74" s="99"/>
    </row>
    <row r="75" spans="1:25" ht="15.75" customHeight="1">
      <c r="A75" s="99"/>
      <c r="B75" s="99"/>
      <c r="C75" s="99"/>
      <c r="D75" s="99"/>
      <c r="E75" s="99"/>
      <c r="F75" s="99"/>
      <c r="G75" s="99"/>
      <c r="H75" s="99"/>
      <c r="I75" s="99"/>
      <c r="J75" s="99"/>
      <c r="K75" s="99"/>
      <c r="L75" s="99"/>
      <c r="M75" s="99"/>
      <c r="N75" s="99"/>
      <c r="O75" s="99"/>
      <c r="P75" s="99"/>
      <c r="Q75" s="99"/>
      <c r="R75" s="99"/>
      <c r="S75" s="99"/>
      <c r="T75" s="99"/>
      <c r="U75" s="99"/>
      <c r="V75" s="99"/>
      <c r="W75" s="99"/>
      <c r="X75" s="99"/>
      <c r="Y75" s="99"/>
    </row>
    <row r="76" spans="1:25" ht="15.75" customHeight="1">
      <c r="A76" s="99"/>
      <c r="B76" s="99"/>
      <c r="C76" s="99"/>
      <c r="D76" s="99"/>
      <c r="E76" s="99"/>
      <c r="F76" s="99"/>
      <c r="G76" s="99"/>
      <c r="H76" s="99"/>
      <c r="I76" s="99"/>
      <c r="J76" s="99"/>
      <c r="K76" s="99"/>
      <c r="L76" s="99"/>
      <c r="M76" s="99"/>
      <c r="N76" s="99"/>
      <c r="O76" s="99"/>
      <c r="P76" s="99"/>
      <c r="Q76" s="99"/>
      <c r="R76" s="99"/>
      <c r="S76" s="99"/>
      <c r="T76" s="99"/>
      <c r="U76" s="99"/>
      <c r="V76" s="99"/>
      <c r="W76" s="99"/>
      <c r="X76" s="99"/>
      <c r="Y76" s="99"/>
    </row>
    <row r="77" spans="1:25" ht="15.75" customHeight="1">
      <c r="A77" s="99"/>
      <c r="B77" s="99"/>
      <c r="C77" s="99"/>
      <c r="D77" s="99"/>
      <c r="E77" s="99"/>
      <c r="F77" s="99"/>
      <c r="G77" s="99"/>
      <c r="H77" s="99"/>
      <c r="I77" s="99"/>
      <c r="J77" s="99"/>
      <c r="K77" s="99"/>
      <c r="L77" s="99"/>
      <c r="M77" s="99"/>
      <c r="N77" s="99"/>
      <c r="O77" s="99"/>
      <c r="P77" s="99"/>
      <c r="Q77" s="99"/>
      <c r="R77" s="99"/>
      <c r="S77" s="99"/>
      <c r="T77" s="99"/>
      <c r="U77" s="99"/>
      <c r="V77" s="99"/>
      <c r="W77" s="99"/>
      <c r="X77" s="99"/>
      <c r="Y77" s="99"/>
    </row>
    <row r="78" spans="1:25" ht="15.75" customHeight="1">
      <c r="A78" s="99"/>
      <c r="B78" s="99"/>
      <c r="C78" s="99"/>
      <c r="D78" s="99"/>
      <c r="E78" s="99"/>
      <c r="F78" s="99"/>
      <c r="G78" s="99"/>
      <c r="H78" s="99"/>
      <c r="I78" s="99"/>
      <c r="J78" s="99"/>
      <c r="K78" s="99"/>
      <c r="L78" s="99"/>
      <c r="M78" s="99"/>
      <c r="N78" s="99"/>
      <c r="O78" s="99"/>
      <c r="P78" s="99"/>
      <c r="Q78" s="99"/>
      <c r="R78" s="99"/>
      <c r="S78" s="99"/>
      <c r="T78" s="99"/>
      <c r="U78" s="99"/>
      <c r="V78" s="99"/>
      <c r="W78" s="99"/>
      <c r="X78" s="99"/>
      <c r="Y78" s="99"/>
    </row>
    <row r="79" spans="1:25" ht="15.75" customHeight="1">
      <c r="A79" s="99"/>
      <c r="B79" s="99"/>
      <c r="C79" s="99"/>
      <c r="D79" s="99"/>
      <c r="E79" s="99"/>
      <c r="F79" s="99"/>
      <c r="G79" s="99"/>
      <c r="H79" s="99"/>
      <c r="I79" s="99"/>
      <c r="J79" s="99"/>
      <c r="K79" s="99"/>
      <c r="L79" s="99"/>
      <c r="M79" s="99"/>
      <c r="N79" s="99"/>
      <c r="O79" s="99"/>
      <c r="P79" s="99"/>
      <c r="Q79" s="99"/>
      <c r="R79" s="99"/>
      <c r="S79" s="99"/>
      <c r="T79" s="99"/>
      <c r="U79" s="99"/>
      <c r="V79" s="99"/>
      <c r="W79" s="99"/>
      <c r="X79" s="99"/>
      <c r="Y79" s="99"/>
    </row>
    <row r="80" spans="1:25" ht="15.75" customHeight="1">
      <c r="A80" s="99"/>
      <c r="B80" s="99"/>
      <c r="C80" s="99"/>
      <c r="D80" s="99"/>
      <c r="E80" s="99"/>
      <c r="F80" s="99"/>
      <c r="G80" s="99"/>
      <c r="H80" s="99"/>
      <c r="I80" s="99"/>
      <c r="J80" s="99"/>
      <c r="K80" s="99"/>
      <c r="L80" s="99"/>
      <c r="M80" s="99"/>
      <c r="N80" s="99"/>
      <c r="O80" s="99"/>
      <c r="P80" s="99"/>
      <c r="Q80" s="99"/>
      <c r="R80" s="99"/>
      <c r="S80" s="99"/>
      <c r="T80" s="99"/>
      <c r="U80" s="99"/>
      <c r="V80" s="99"/>
      <c r="W80" s="99"/>
      <c r="X80" s="99"/>
      <c r="Y80" s="99"/>
    </row>
    <row r="81" spans="1:25" ht="15.75" customHeight="1">
      <c r="A81" s="99"/>
      <c r="B81" s="99"/>
      <c r="C81" s="99"/>
      <c r="D81" s="99"/>
      <c r="E81" s="99"/>
      <c r="F81" s="99"/>
      <c r="G81" s="99"/>
      <c r="H81" s="99"/>
      <c r="I81" s="99"/>
      <c r="J81" s="99"/>
      <c r="K81" s="99"/>
      <c r="L81" s="99"/>
      <c r="M81" s="99"/>
      <c r="N81" s="99"/>
      <c r="O81" s="99"/>
      <c r="P81" s="99"/>
      <c r="Q81" s="99"/>
      <c r="R81" s="99"/>
      <c r="S81" s="99"/>
      <c r="T81" s="99"/>
      <c r="U81" s="99"/>
      <c r="V81" s="99"/>
      <c r="W81" s="99"/>
      <c r="X81" s="99"/>
      <c r="Y81" s="99"/>
    </row>
    <row r="82" spans="1:25" ht="15.75" customHeight="1">
      <c r="A82" s="99"/>
      <c r="B82" s="99"/>
      <c r="C82" s="99"/>
      <c r="D82" s="99"/>
      <c r="E82" s="99"/>
      <c r="F82" s="99"/>
      <c r="G82" s="99"/>
      <c r="H82" s="99"/>
      <c r="I82" s="99"/>
      <c r="J82" s="99"/>
      <c r="K82" s="99"/>
      <c r="L82" s="99"/>
      <c r="M82" s="99"/>
      <c r="N82" s="99"/>
      <c r="O82" s="99"/>
      <c r="P82" s="99"/>
      <c r="Q82" s="99"/>
      <c r="R82" s="99"/>
      <c r="S82" s="99"/>
      <c r="T82" s="99"/>
      <c r="U82" s="99"/>
      <c r="V82" s="99"/>
      <c r="W82" s="99"/>
      <c r="X82" s="99"/>
      <c r="Y82" s="99"/>
    </row>
    <row r="83" spans="1:25" ht="15.75" customHeight="1">
      <c r="A83" s="99"/>
      <c r="B83" s="99"/>
      <c r="C83" s="99"/>
      <c r="D83" s="99"/>
      <c r="E83" s="99"/>
      <c r="F83" s="99"/>
      <c r="G83" s="99"/>
      <c r="H83" s="99"/>
      <c r="I83" s="99"/>
      <c r="J83" s="99"/>
      <c r="K83" s="99"/>
      <c r="L83" s="99"/>
      <c r="M83" s="99"/>
      <c r="N83" s="99"/>
      <c r="O83" s="99"/>
      <c r="P83" s="99"/>
      <c r="Q83" s="99"/>
      <c r="R83" s="99"/>
      <c r="S83" s="99"/>
      <c r="T83" s="99"/>
      <c r="U83" s="99"/>
      <c r="V83" s="99"/>
      <c r="W83" s="99"/>
      <c r="X83" s="99"/>
      <c r="Y83" s="99"/>
    </row>
    <row r="84" spans="1:25" ht="15.75" customHeight="1">
      <c r="A84" s="99"/>
      <c r="B84" s="99"/>
      <c r="C84" s="99"/>
      <c r="D84" s="99"/>
      <c r="E84" s="99"/>
      <c r="F84" s="99"/>
      <c r="G84" s="99"/>
      <c r="H84" s="99"/>
      <c r="I84" s="99"/>
      <c r="J84" s="99"/>
      <c r="K84" s="99"/>
      <c r="L84" s="99"/>
      <c r="M84" s="99"/>
      <c r="N84" s="99"/>
      <c r="O84" s="99"/>
      <c r="P84" s="99"/>
      <c r="Q84" s="99"/>
      <c r="R84" s="99"/>
      <c r="S84" s="99"/>
      <c r="T84" s="99"/>
      <c r="U84" s="99"/>
      <c r="V84" s="99"/>
      <c r="W84" s="99"/>
      <c r="X84" s="99"/>
      <c r="Y84" s="99"/>
    </row>
    <row r="85" spans="1:25" ht="15.75" customHeight="1">
      <c r="A85" s="99"/>
      <c r="B85" s="99"/>
      <c r="C85" s="99"/>
      <c r="D85" s="99"/>
      <c r="E85" s="99"/>
      <c r="F85" s="99"/>
      <c r="G85" s="99"/>
      <c r="H85" s="99"/>
      <c r="I85" s="99"/>
      <c r="J85" s="99"/>
      <c r="K85" s="99"/>
      <c r="L85" s="99"/>
      <c r="M85" s="99"/>
      <c r="N85" s="99"/>
      <c r="O85" s="99"/>
      <c r="P85" s="99"/>
      <c r="Q85" s="99"/>
      <c r="R85" s="99"/>
      <c r="S85" s="99"/>
      <c r="T85" s="99"/>
      <c r="U85" s="99"/>
      <c r="V85" s="99"/>
      <c r="W85" s="99"/>
      <c r="X85" s="99"/>
      <c r="Y85" s="99"/>
    </row>
    <row r="86" spans="1:25" ht="15.75" customHeight="1">
      <c r="A86" s="99"/>
      <c r="B86" s="99"/>
      <c r="C86" s="99"/>
      <c r="D86" s="99"/>
      <c r="E86" s="99"/>
      <c r="F86" s="99"/>
      <c r="G86" s="99"/>
      <c r="H86" s="99"/>
      <c r="I86" s="99"/>
      <c r="J86" s="99"/>
      <c r="K86" s="99"/>
      <c r="L86" s="99"/>
      <c r="M86" s="99"/>
      <c r="N86" s="99"/>
      <c r="O86" s="99"/>
      <c r="P86" s="99"/>
      <c r="Q86" s="99"/>
      <c r="R86" s="99"/>
      <c r="S86" s="99"/>
      <c r="T86" s="99"/>
      <c r="U86" s="99"/>
      <c r="V86" s="99"/>
      <c r="W86" s="99"/>
      <c r="X86" s="99"/>
      <c r="Y86" s="99"/>
    </row>
    <row r="87" spans="1:25" ht="15.75" customHeight="1">
      <c r="A87" s="99"/>
      <c r="B87" s="99"/>
      <c r="C87" s="99"/>
      <c r="D87" s="99"/>
      <c r="E87" s="99"/>
      <c r="F87" s="99"/>
      <c r="G87" s="99"/>
      <c r="H87" s="99"/>
      <c r="I87" s="99"/>
      <c r="J87" s="99"/>
      <c r="K87" s="99"/>
      <c r="L87" s="99"/>
      <c r="M87" s="99"/>
      <c r="N87" s="99"/>
      <c r="O87" s="99"/>
      <c r="P87" s="99"/>
      <c r="Q87" s="99"/>
      <c r="R87" s="99"/>
      <c r="S87" s="99"/>
      <c r="T87" s="99"/>
      <c r="U87" s="99"/>
      <c r="V87" s="99"/>
      <c r="W87" s="99"/>
      <c r="X87" s="99"/>
      <c r="Y87" s="99"/>
    </row>
    <row r="88" spans="1:25" ht="15.75" customHeight="1">
      <c r="A88" s="99"/>
      <c r="B88" s="99"/>
      <c r="C88" s="99"/>
      <c r="D88" s="99"/>
      <c r="E88" s="99"/>
      <c r="F88" s="99"/>
      <c r="G88" s="99"/>
      <c r="H88" s="99"/>
      <c r="I88" s="99"/>
      <c r="J88" s="99"/>
      <c r="K88" s="99"/>
      <c r="L88" s="99"/>
      <c r="M88" s="99"/>
      <c r="N88" s="99"/>
      <c r="O88" s="99"/>
      <c r="P88" s="99"/>
      <c r="Q88" s="99"/>
      <c r="R88" s="99"/>
      <c r="S88" s="99"/>
      <c r="T88" s="99"/>
      <c r="U88" s="99"/>
      <c r="V88" s="99"/>
      <c r="W88" s="99"/>
      <c r="X88" s="99"/>
      <c r="Y88" s="99"/>
    </row>
    <row r="89" spans="1:25" ht="15.75" customHeight="1">
      <c r="A89" s="99"/>
      <c r="B89" s="99"/>
      <c r="C89" s="99"/>
      <c r="D89" s="99"/>
      <c r="E89" s="99"/>
      <c r="F89" s="99"/>
      <c r="G89" s="99"/>
      <c r="H89" s="99"/>
      <c r="I89" s="99"/>
      <c r="J89" s="99"/>
      <c r="K89" s="99"/>
      <c r="L89" s="99"/>
      <c r="M89" s="99"/>
      <c r="N89" s="99"/>
      <c r="O89" s="99"/>
      <c r="P89" s="99"/>
      <c r="Q89" s="99"/>
      <c r="R89" s="99"/>
      <c r="S89" s="99"/>
      <c r="T89" s="99"/>
      <c r="U89" s="99"/>
      <c r="V89" s="99"/>
      <c r="W89" s="99"/>
      <c r="X89" s="99"/>
      <c r="Y89" s="99"/>
    </row>
    <row r="90" spans="1:25" ht="15.75" customHeight="1">
      <c r="A90" s="99"/>
      <c r="B90" s="99"/>
      <c r="C90" s="99"/>
      <c r="D90" s="99"/>
      <c r="E90" s="99"/>
      <c r="F90" s="99"/>
      <c r="G90" s="99"/>
      <c r="H90" s="99"/>
      <c r="I90" s="99"/>
      <c r="J90" s="99"/>
      <c r="K90" s="99"/>
      <c r="L90" s="99"/>
      <c r="M90" s="99"/>
      <c r="N90" s="99"/>
      <c r="O90" s="99"/>
      <c r="P90" s="99"/>
      <c r="Q90" s="99"/>
      <c r="R90" s="99"/>
      <c r="S90" s="99"/>
      <c r="T90" s="99"/>
      <c r="U90" s="99"/>
      <c r="V90" s="99"/>
      <c r="W90" s="99"/>
      <c r="X90" s="99"/>
      <c r="Y90" s="99"/>
    </row>
    <row r="91" spans="1:25" ht="15.75" customHeight="1">
      <c r="A91" s="99"/>
      <c r="B91" s="99"/>
      <c r="C91" s="99"/>
      <c r="D91" s="99"/>
      <c r="E91" s="99"/>
      <c r="F91" s="99"/>
      <c r="G91" s="99"/>
      <c r="H91" s="99"/>
      <c r="I91" s="99"/>
      <c r="J91" s="99"/>
      <c r="K91" s="99"/>
      <c r="L91" s="99"/>
      <c r="M91" s="99"/>
      <c r="N91" s="99"/>
      <c r="O91" s="99"/>
      <c r="P91" s="99"/>
      <c r="Q91" s="99"/>
      <c r="R91" s="99"/>
      <c r="S91" s="99"/>
      <c r="T91" s="99"/>
      <c r="U91" s="99"/>
      <c r="V91" s="99"/>
      <c r="W91" s="99"/>
      <c r="X91" s="99"/>
      <c r="Y91" s="99"/>
    </row>
    <row r="92" spans="1:25" ht="15.75" customHeight="1">
      <c r="A92" s="99"/>
      <c r="B92" s="99"/>
      <c r="C92" s="99"/>
      <c r="D92" s="99"/>
      <c r="E92" s="99"/>
      <c r="F92" s="99"/>
      <c r="G92" s="99"/>
      <c r="H92" s="99"/>
      <c r="I92" s="99"/>
      <c r="J92" s="99"/>
      <c r="K92" s="99"/>
      <c r="L92" s="99"/>
      <c r="M92" s="99"/>
      <c r="N92" s="99"/>
      <c r="O92" s="99"/>
      <c r="P92" s="99"/>
      <c r="Q92" s="99"/>
      <c r="R92" s="99"/>
      <c r="S92" s="99"/>
      <c r="T92" s="99"/>
      <c r="U92" s="99"/>
      <c r="V92" s="99"/>
      <c r="W92" s="99"/>
      <c r="X92" s="99"/>
      <c r="Y92" s="99"/>
    </row>
    <row r="93" spans="1:25" ht="15.75" customHeight="1">
      <c r="A93" s="99"/>
      <c r="B93" s="99"/>
      <c r="C93" s="99"/>
      <c r="D93" s="99"/>
      <c r="E93" s="99"/>
      <c r="F93" s="99"/>
      <c r="G93" s="99"/>
      <c r="H93" s="99"/>
      <c r="I93" s="99"/>
      <c r="J93" s="99"/>
      <c r="K93" s="99"/>
      <c r="L93" s="99"/>
      <c r="M93" s="99"/>
      <c r="N93" s="99"/>
      <c r="O93" s="99"/>
      <c r="P93" s="99"/>
      <c r="Q93" s="99"/>
      <c r="R93" s="99"/>
      <c r="S93" s="99"/>
      <c r="T93" s="99"/>
      <c r="U93" s="99"/>
      <c r="V93" s="99"/>
      <c r="W93" s="99"/>
      <c r="X93" s="99"/>
      <c r="Y93" s="99"/>
    </row>
    <row r="94" spans="1:25" ht="15.75" customHeight="1">
      <c r="A94" s="99"/>
      <c r="B94" s="99"/>
      <c r="C94" s="99"/>
      <c r="D94" s="99"/>
      <c r="E94" s="99"/>
      <c r="F94" s="99"/>
      <c r="G94" s="99"/>
      <c r="H94" s="99"/>
      <c r="I94" s="99"/>
      <c r="J94" s="99"/>
      <c r="K94" s="99"/>
      <c r="L94" s="99"/>
      <c r="M94" s="99"/>
      <c r="N94" s="99"/>
      <c r="O94" s="99"/>
      <c r="P94" s="99"/>
      <c r="Q94" s="99"/>
      <c r="R94" s="99"/>
      <c r="S94" s="99"/>
      <c r="T94" s="99"/>
      <c r="U94" s="99"/>
      <c r="V94" s="99"/>
      <c r="W94" s="99"/>
      <c r="X94" s="99"/>
      <c r="Y94" s="99"/>
    </row>
    <row r="95" spans="1:25" ht="15.75" customHeight="1">
      <c r="A95" s="99"/>
      <c r="B95" s="99"/>
      <c r="C95" s="99"/>
      <c r="D95" s="99"/>
      <c r="E95" s="99"/>
      <c r="F95" s="99"/>
      <c r="G95" s="99"/>
      <c r="H95" s="99"/>
      <c r="I95" s="99"/>
      <c r="J95" s="99"/>
      <c r="K95" s="99"/>
      <c r="L95" s="99"/>
      <c r="M95" s="99"/>
      <c r="N95" s="99"/>
      <c r="O95" s="99"/>
      <c r="P95" s="99"/>
      <c r="Q95" s="99"/>
      <c r="R95" s="99"/>
      <c r="S95" s="99"/>
      <c r="T95" s="99"/>
      <c r="U95" s="99"/>
      <c r="V95" s="99"/>
      <c r="W95" s="99"/>
      <c r="X95" s="99"/>
      <c r="Y95" s="99"/>
    </row>
    <row r="96" spans="1:25" ht="15.75" customHeight="1">
      <c r="A96" s="99"/>
      <c r="B96" s="99"/>
      <c r="C96" s="99"/>
      <c r="D96" s="99"/>
      <c r="E96" s="99"/>
      <c r="F96" s="99"/>
      <c r="G96" s="99"/>
      <c r="H96" s="99"/>
      <c r="I96" s="99"/>
      <c r="J96" s="99"/>
      <c r="K96" s="99"/>
      <c r="L96" s="99"/>
      <c r="M96" s="99"/>
      <c r="N96" s="99"/>
      <c r="O96" s="99"/>
      <c r="P96" s="99"/>
      <c r="Q96" s="99"/>
      <c r="R96" s="99"/>
      <c r="S96" s="99"/>
      <c r="T96" s="99"/>
      <c r="U96" s="99"/>
      <c r="V96" s="99"/>
      <c r="W96" s="99"/>
      <c r="X96" s="99"/>
      <c r="Y96" s="99"/>
    </row>
    <row r="97" spans="1:25" ht="15.75" customHeight="1">
      <c r="A97" s="99"/>
      <c r="B97" s="99"/>
      <c r="C97" s="99"/>
      <c r="D97" s="99"/>
      <c r="E97" s="99"/>
      <c r="F97" s="99"/>
      <c r="G97" s="99"/>
      <c r="H97" s="99"/>
      <c r="I97" s="99"/>
      <c r="J97" s="99"/>
      <c r="K97" s="99"/>
      <c r="L97" s="99"/>
      <c r="M97" s="99"/>
      <c r="N97" s="99"/>
      <c r="O97" s="99"/>
      <c r="P97" s="99"/>
      <c r="Q97" s="99"/>
      <c r="R97" s="99"/>
      <c r="S97" s="99"/>
      <c r="T97" s="99"/>
      <c r="U97" s="99"/>
      <c r="V97" s="99"/>
      <c r="W97" s="99"/>
      <c r="X97" s="99"/>
      <c r="Y97" s="99"/>
    </row>
    <row r="98" spans="1:25" ht="15.75" customHeight="1">
      <c r="A98" s="99"/>
      <c r="B98" s="99"/>
      <c r="C98" s="99"/>
      <c r="D98" s="99"/>
      <c r="E98" s="99"/>
      <c r="F98" s="99"/>
      <c r="G98" s="99"/>
      <c r="H98" s="99"/>
      <c r="I98" s="99"/>
      <c r="J98" s="99"/>
      <c r="K98" s="99"/>
      <c r="L98" s="99"/>
      <c r="M98" s="99"/>
      <c r="N98" s="99"/>
      <c r="O98" s="99"/>
      <c r="P98" s="99"/>
      <c r="Q98" s="99"/>
      <c r="R98" s="99"/>
      <c r="S98" s="99"/>
      <c r="T98" s="99"/>
      <c r="U98" s="99"/>
      <c r="V98" s="99"/>
      <c r="W98" s="99"/>
      <c r="X98" s="99"/>
      <c r="Y98" s="99"/>
    </row>
    <row r="99" spans="1:25" ht="15.75" customHeight="1">
      <c r="A99" s="99"/>
      <c r="B99" s="99"/>
      <c r="C99" s="99"/>
      <c r="D99" s="99"/>
      <c r="E99" s="99"/>
      <c r="F99" s="99"/>
      <c r="G99" s="99"/>
      <c r="H99" s="99"/>
      <c r="I99" s="99"/>
      <c r="J99" s="99"/>
      <c r="K99" s="99"/>
      <c r="L99" s="99"/>
      <c r="M99" s="99"/>
      <c r="N99" s="99"/>
      <c r="O99" s="99"/>
      <c r="P99" s="99"/>
      <c r="Q99" s="99"/>
      <c r="R99" s="99"/>
      <c r="S99" s="99"/>
      <c r="T99" s="99"/>
      <c r="U99" s="99"/>
      <c r="V99" s="99"/>
      <c r="W99" s="99"/>
      <c r="X99" s="99"/>
      <c r="Y99" s="99"/>
    </row>
    <row r="100" spans="1:25" ht="15.75" customHeight="1">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row>
    <row r="101" spans="1:25" ht="15.75" customHeight="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row>
    <row r="102" spans="1:25" ht="15.75" customHeight="1">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row>
    <row r="103" spans="1:25" ht="15.75" customHeight="1">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row>
    <row r="104" spans="1:25" ht="15.75" customHeight="1">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row>
    <row r="105" spans="1:25" ht="15.75" customHeight="1">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row>
    <row r="106" spans="1:25" ht="15.75" customHeight="1">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row>
    <row r="107" spans="1:25" ht="15.75" customHeight="1">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row>
    <row r="108" spans="1:25" ht="15.75" customHeight="1">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row>
    <row r="109" spans="1:25" ht="15.75" customHeight="1">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row>
    <row r="110" spans="1:25" ht="15.75" customHeight="1">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row>
    <row r="111" spans="1:25" ht="15.75" customHeight="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row>
    <row r="112" spans="1:25" ht="15.75" customHeight="1">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row>
    <row r="113" spans="1:25" ht="15.75" customHeight="1">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row>
    <row r="114" spans="1:25" ht="15.75" customHeight="1">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row>
    <row r="115" spans="1:25" ht="15.75"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row>
    <row r="116" spans="1:25" ht="15.75" customHeight="1">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row>
    <row r="117" spans="1:25" ht="15.7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row>
    <row r="118" spans="1:25" ht="15.75" customHeight="1">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row>
    <row r="119" spans="1:25" ht="15.75" customHeight="1">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row>
    <row r="120" spans="1:25" ht="15.75" customHeight="1">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row>
    <row r="121" spans="1:25" ht="15.75" customHeight="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row>
    <row r="122" spans="1:25" ht="15.75" customHeight="1">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row>
    <row r="123" spans="1:25" ht="15.75" customHeight="1">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row>
    <row r="124" spans="1:25" ht="15.75" customHeight="1">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row>
    <row r="125" spans="1:25" ht="15.75" customHeight="1">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row>
    <row r="126" spans="1:25" ht="15.75" customHeight="1">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row>
    <row r="127" spans="1:25" ht="15.75"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row>
    <row r="128" spans="1:25" ht="15.75"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row>
    <row r="129" spans="1:25" ht="15.75"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row>
    <row r="130" spans="1:25" ht="15.75"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row>
    <row r="131" spans="1:25" ht="15.75"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row>
    <row r="132" spans="1:25" ht="15.75"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row>
    <row r="133" spans="1:25" ht="15.75"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row>
    <row r="134" spans="1:25" ht="15.75"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row>
    <row r="135" spans="1:25" ht="15.75"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row>
    <row r="136" spans="1:25" ht="15.75"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row>
    <row r="137" spans="1:25" ht="15.75"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row>
    <row r="138" spans="1:25" ht="15.75"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row>
    <row r="139" spans="1:25" ht="15.75"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row>
    <row r="140" spans="1:25" ht="15.75"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row>
    <row r="141" spans="1:25" ht="15.75"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row>
    <row r="142" spans="1:25" ht="15.75"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row>
    <row r="143" spans="1:25" ht="15.75"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row>
    <row r="144" spans="1:25" ht="15.75"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row>
    <row r="145" spans="1:25" ht="15.7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row>
    <row r="146" spans="1:25" ht="15.75"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row>
    <row r="147" spans="1:25" ht="15.75"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row>
    <row r="148" spans="1:25" ht="15.75"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row>
    <row r="149" spans="1:25" ht="15.75"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row>
    <row r="150" spans="1:25" ht="15.75"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row>
    <row r="151" spans="1:25" ht="15.75"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row>
    <row r="152" spans="1:25" ht="15.75"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row>
    <row r="153" spans="1:25" ht="15.75"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row>
    <row r="154" spans="1:25" ht="15.75"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row>
    <row r="155" spans="1:25" ht="15.75"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row>
    <row r="156" spans="1:25" ht="15.75"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row>
    <row r="157" spans="1:25" ht="15.75"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row>
    <row r="158" spans="1:25" ht="15.75"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row>
    <row r="159" spans="1:25" ht="15.75"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row>
    <row r="160" spans="1:25" ht="15.75"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row>
    <row r="161" spans="1:25" ht="15.75"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row>
    <row r="162" spans="1:25" ht="15.75"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row>
    <row r="163" spans="1:25" ht="15.75"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row>
    <row r="164" spans="1:25" ht="15.75"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row>
    <row r="165" spans="1:25" ht="15.75"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row>
    <row r="166" spans="1:25" ht="15.75"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row>
    <row r="167" spans="1:25" ht="15.75"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row>
    <row r="168" spans="1:25" ht="15.75"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row>
    <row r="169" spans="1:25" ht="15.75"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row>
    <row r="170" spans="1:25" ht="15.75"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row>
    <row r="171" spans="1:25" ht="15.75"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row>
    <row r="172" spans="1:25" ht="15.75"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row>
    <row r="173" spans="1:25" ht="15.75"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row>
    <row r="174" spans="1:25" ht="15.75"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row>
    <row r="175" spans="1:25" ht="15.75"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row>
    <row r="176" spans="1:25" ht="15.75"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row>
    <row r="177" spans="1:25" ht="15.75"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row>
    <row r="178" spans="1:25" ht="15.7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row>
    <row r="179" spans="1:25" ht="15.75"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row>
    <row r="180" spans="1:25" ht="15.75"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row>
    <row r="181" spans="1:25" ht="15.75"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row>
    <row r="182" spans="1:25" ht="15.75"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row>
    <row r="183" spans="1:25" ht="15.75"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row>
    <row r="184" spans="1:25" ht="15.75"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row>
    <row r="185" spans="1:25" ht="15.75"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row>
    <row r="186" spans="1:25" ht="15.75"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row>
    <row r="187" spans="1:25" ht="15.75"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row>
    <row r="188" spans="1:25" ht="15.75"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row>
    <row r="189" spans="1:25" ht="15.75"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row>
    <row r="190" spans="1:25" ht="15.7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row>
    <row r="191" spans="1:25" ht="15.75"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row>
    <row r="192" spans="1:25" ht="15.75"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row>
    <row r="193" spans="1:25" ht="15.75"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row>
    <row r="194" spans="1:25" ht="15.75"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row>
    <row r="195" spans="1:25" ht="15.75"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row>
    <row r="196" spans="1:25" ht="15.75"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row>
    <row r="197" spans="1:25" ht="15.75"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row>
    <row r="198" spans="1:25" ht="15.75"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row>
    <row r="199" spans="1:25" ht="15.75"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row>
    <row r="200" spans="1:25" ht="15.75"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row>
    <row r="201" spans="1:25" ht="15.75"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row>
    <row r="202" spans="1:25" ht="15.75"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row>
    <row r="203" spans="1:25" ht="15.75"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row>
    <row r="204" spans="1:25" ht="15.75"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row>
    <row r="205" spans="1:25" ht="15.75"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row>
    <row r="206" spans="1:25" ht="15.75"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row>
    <row r="207" spans="1:25" ht="15.75"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row>
    <row r="208" spans="1:25" ht="15.75"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row>
    <row r="209" spans="1:25" ht="15.75"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row>
    <row r="210" spans="1:25" ht="15.75"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row>
    <row r="211" spans="1:25" ht="15.7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row>
    <row r="212" spans="1:25" ht="15.75"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row>
    <row r="213" spans="1:25" ht="15.75"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row>
    <row r="214" spans="1:25" ht="15.75"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row>
    <row r="215" spans="1:25" ht="15.75"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row>
    <row r="216" spans="1:25" ht="15.75"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row>
    <row r="217" spans="1:25" ht="15.75"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row>
    <row r="218" spans="1:25" ht="15.75"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row>
    <row r="219" spans="1:25" ht="15.75"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row>
    <row r="220" spans="1:25" ht="15.75"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row>
    <row r="221" spans="1:25" ht="15.75"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row>
    <row r="222" spans="1:25" ht="15.75"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row>
    <row r="223" spans="1:25" ht="15.75"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row>
    <row r="224" spans="1:25" ht="15.75" customHeight="1">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row>
    <row r="225" spans="1:25" ht="15.75" customHeight="1">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row>
    <row r="226" spans="1:25" ht="15.75" customHeight="1">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row>
    <row r="227" spans="1:25" ht="15.75" customHeight="1">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row>
    <row r="228" spans="1:25" ht="15.75" customHeight="1">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row>
    <row r="229" spans="1:25" ht="15.75" customHeight="1">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row>
    <row r="230" spans="1:25" ht="15.75" customHeight="1">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row>
    <row r="231" spans="1:25" ht="15.75" customHeight="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row>
    <row r="232" spans="1:25" ht="15.75" customHeight="1">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row>
    <row r="233" spans="1:25" ht="15.75" customHeight="1">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row>
    <row r="234" spans="1:25" ht="15.75" customHeight="1">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row>
    <row r="235" spans="1:25" ht="15.75" customHeight="1">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row>
    <row r="236" spans="1:25" ht="15.75" customHeight="1">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row>
    <row r="237" spans="1:25" ht="15.75" customHeight="1">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row>
    <row r="238" spans="1:25" ht="15.75" customHeight="1">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row>
    <row r="239" spans="1:25" ht="15.75" customHeight="1">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row>
    <row r="240" spans="1:25" ht="15.75" customHeight="1">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row>
    <row r="241" spans="1:25" ht="15.75" customHeight="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row>
    <row r="242" spans="1:25" ht="15.75" customHeight="1">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row>
    <row r="243" spans="1:25" ht="15.75" customHeight="1">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row>
    <row r="244" spans="1:25" ht="15.75" customHeight="1">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row>
    <row r="245" spans="1:25" ht="15.75" customHeight="1">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row>
    <row r="246" spans="1:25" ht="15.75" customHeight="1">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row>
    <row r="247" spans="1:25" ht="15.75" customHeight="1">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row>
    <row r="248" spans="1:25" ht="15.75" customHeight="1">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row>
    <row r="249" spans="1:25" ht="15.75" customHeight="1">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row>
    <row r="250" spans="1:25" ht="15.75" customHeight="1">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row>
    <row r="251" spans="1:25" ht="15.75" customHeight="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row>
    <row r="252" spans="1:25" ht="15.75" customHeight="1">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row>
    <row r="253" spans="1:25" ht="15.75" customHeight="1">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row>
    <row r="254" spans="1:25" ht="15.75" customHeight="1">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row>
    <row r="255" spans="1:25" ht="15.75" customHeight="1">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row>
    <row r="256" spans="1:25" ht="15.75" customHeight="1">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row>
    <row r="257" spans="1:25" ht="15.75" customHeight="1">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row>
    <row r="258" spans="1:25" ht="15.75" customHeight="1">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row>
    <row r="259" spans="1:25" ht="15.75" customHeight="1">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row>
    <row r="260" spans="1:25" ht="15.75" customHeight="1">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row>
    <row r="261" spans="1:25" ht="15.75" customHeight="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row>
    <row r="262" spans="1:25" ht="15.75" customHeight="1">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row>
    <row r="263" spans="1:25" ht="15.75" customHeight="1">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row>
    <row r="264" spans="1:25" ht="15.75" customHeight="1">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row>
    <row r="265" spans="1:25" ht="15.75" customHeight="1">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row>
    <row r="266" spans="1:25" ht="15.75" customHeight="1">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row>
    <row r="267" spans="1:25" ht="15.75" customHeight="1">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row>
    <row r="268" spans="1:25" ht="15.75" customHeight="1">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row>
    <row r="269" spans="1:25" ht="15.75" customHeight="1">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row>
    <row r="270" spans="1:25" ht="15.75" customHeight="1">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row>
    <row r="271" spans="1:25" ht="15.75" customHeight="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row>
    <row r="272" spans="1:25" ht="15.75" customHeight="1">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row>
    <row r="273" spans="1:25" ht="15.75" customHeight="1">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row>
    <row r="274" spans="1:25" ht="15.75" customHeight="1">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row>
    <row r="275" spans="1:25" ht="15.75" customHeight="1">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row>
    <row r="276" spans="1:25" ht="15.75" customHeight="1">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row>
    <row r="277" spans="1:25" ht="15.75" customHeight="1">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row>
    <row r="278" spans="1:25" ht="15.75" customHeight="1">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row>
    <row r="279" spans="1:25" ht="15.75" customHeigh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row>
    <row r="280" spans="1:25" ht="15.75" customHeight="1">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row>
    <row r="281" spans="1:25" ht="15.75" customHeight="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row>
    <row r="282" spans="1:25" ht="15.75" customHeight="1">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row>
    <row r="283" spans="1:25" ht="15.75" customHeight="1">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row>
    <row r="284" spans="1:25" ht="15.75" customHeight="1">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row>
    <row r="285" spans="1:25" ht="15.75" customHeight="1">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row>
    <row r="286" spans="1:25" ht="15.75" customHeight="1">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row>
    <row r="287" spans="1:25" ht="15.75" customHeight="1">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row>
    <row r="288" spans="1:25" ht="15.75" customHeight="1">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row>
    <row r="289" spans="1:25" ht="15.75" customHeight="1">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row>
    <row r="290" spans="1:25" ht="15.75" customHeight="1">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row>
    <row r="291" spans="1:25" ht="15.75" customHeight="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row>
    <row r="292" spans="1:25" ht="15.75" customHeight="1">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row>
    <row r="293" spans="1:25" ht="15.75" customHeight="1">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row>
    <row r="294" spans="1:25" ht="15.75" customHeight="1">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row>
    <row r="295" spans="1:25" ht="15.75" customHeight="1">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row>
    <row r="296" spans="1:25" ht="15.75" customHeight="1">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row>
    <row r="297" spans="1:25" ht="15.75" customHeight="1">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row>
    <row r="298" spans="1:25" ht="15.75" customHeight="1">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row>
    <row r="299" spans="1:25" ht="15.75" customHeight="1">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row>
    <row r="300" spans="1:25" ht="15.75" customHeight="1">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row>
    <row r="301" spans="1:25" ht="15.75" customHeight="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row>
    <row r="302" spans="1:25" ht="15.75" customHeight="1">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row>
    <row r="303" spans="1:25" ht="15.75" customHeight="1">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row>
    <row r="304" spans="1:25" ht="15.75" customHeight="1">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row>
    <row r="305" spans="1:25" ht="15.75" customHeight="1">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row>
    <row r="306" spans="1:25" ht="15.75" customHeight="1">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row>
    <row r="307" spans="1:25" ht="15.75" customHeight="1">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row>
    <row r="308" spans="1:25" ht="15.75" customHeight="1">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row>
    <row r="309" spans="1:25" ht="15.75" customHeight="1">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row>
    <row r="310" spans="1:25" ht="15.75" customHeight="1">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row>
    <row r="311" spans="1:25" ht="15.75" customHeight="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row>
    <row r="312" spans="1:25" ht="15.75" customHeight="1">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row>
    <row r="313" spans="1:25" ht="15.75" customHeight="1">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row>
    <row r="314" spans="1:25" ht="15.75" customHeight="1">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row>
    <row r="315" spans="1:25" ht="15.75" customHeigh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row>
    <row r="316" spans="1:25" ht="15.75" customHeight="1">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row>
    <row r="317" spans="1:25" ht="15.75" customHeight="1">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row>
    <row r="318" spans="1:25" ht="15.75" customHeight="1">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row>
    <row r="319" spans="1:25" ht="15.75" customHeight="1">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row>
    <row r="320" spans="1:25" ht="15.75" customHeight="1">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row>
    <row r="321" spans="1:25" ht="15.75" customHeight="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row>
    <row r="322" spans="1:25" ht="15.75" customHeight="1">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row>
    <row r="323" spans="1:25" ht="15.75" customHeight="1">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row>
    <row r="324" spans="1:25" ht="15.75" customHeight="1">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row>
    <row r="325" spans="1:25" ht="15.75" customHeight="1">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row>
    <row r="326" spans="1:25" ht="15.75" customHeight="1">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row>
    <row r="327" spans="1:25" ht="15.75" customHeight="1">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row>
    <row r="328" spans="1:25" ht="15.75" customHeight="1">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row>
    <row r="329" spans="1:25" ht="15.75" customHeight="1">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row>
    <row r="330" spans="1:25" ht="15.75" customHeight="1">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row>
    <row r="331" spans="1:25" ht="15.75" customHeight="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row>
    <row r="332" spans="1:25" ht="15.75" customHeight="1">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row>
    <row r="333" spans="1:25" ht="15.75" customHeight="1">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row>
    <row r="334" spans="1:25" ht="15.75" customHeight="1">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row>
    <row r="335" spans="1:25" ht="15.75" customHeight="1">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row>
    <row r="336" spans="1:25" ht="15.75" customHeight="1">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row>
    <row r="337" spans="1:25" ht="15.75" customHeight="1">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row>
    <row r="338" spans="1:25" ht="15.75" customHeight="1">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row>
    <row r="339" spans="1:25" ht="15.75" customHeight="1">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row>
    <row r="340" spans="1:25" ht="15.75" customHeight="1">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row>
    <row r="341" spans="1:25" ht="15.75" customHeight="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row>
    <row r="342" spans="1:25" ht="15.75" customHeight="1">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row>
    <row r="343" spans="1:25" ht="15.75" customHeight="1">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row>
    <row r="344" spans="1:25" ht="15.75" customHeight="1">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row>
    <row r="345" spans="1:25" ht="15.75" customHeight="1">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row>
    <row r="346" spans="1:25" ht="15.75" customHeight="1">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row>
    <row r="347" spans="1:25" ht="15.75" customHeight="1">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row>
    <row r="348" spans="1:25" ht="15.75" customHeight="1">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row>
    <row r="349" spans="1:25" ht="15.75" customHeight="1">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row>
    <row r="350" spans="1:25" ht="15.75" customHeight="1">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row>
    <row r="351" spans="1:25" ht="15.75" customHeight="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row>
    <row r="352" spans="1:25" ht="15.75" customHeight="1">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row>
    <row r="353" spans="1:25" ht="15.75" customHeight="1">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row>
    <row r="354" spans="1:25" ht="15.75" customHeight="1">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row>
    <row r="355" spans="1:25" ht="15.75" customHeight="1">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row>
    <row r="356" spans="1:25" ht="15.75" customHeight="1">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row>
    <row r="357" spans="1:25" ht="15.75" customHeight="1">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row>
    <row r="358" spans="1:25" ht="15.75" customHeight="1">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row>
    <row r="359" spans="1:25" ht="15.75" customHeight="1">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row>
    <row r="360" spans="1:25" ht="15.75" customHeight="1">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row>
    <row r="361" spans="1:25" ht="15.75" customHeight="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row>
    <row r="362" spans="1:25" ht="15.75" customHeight="1">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row>
    <row r="363" spans="1:25" ht="15.75" customHeight="1">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row>
    <row r="364" spans="1:25" ht="15.75" customHeight="1">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row>
    <row r="365" spans="1:25" ht="15.75" customHeight="1">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row>
    <row r="366" spans="1:25" ht="15.75" customHeight="1">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row>
    <row r="367" spans="1:25" ht="15.75" customHeight="1">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row>
    <row r="368" spans="1:25" ht="15.75" customHeight="1">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row>
    <row r="369" spans="1:25" ht="15.75" customHeight="1">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row>
    <row r="370" spans="1:25" ht="15.75" customHeight="1">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row>
    <row r="371" spans="1:25" ht="15.75" customHeight="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row>
    <row r="372" spans="1:25" ht="15.75" customHeight="1">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row>
    <row r="373" spans="1:25" ht="15.75" customHeight="1">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row>
    <row r="374" spans="1:25" ht="15.75" customHeight="1">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row>
    <row r="375" spans="1:25" ht="15.75" customHeight="1">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row>
    <row r="376" spans="1:25" ht="15.75" customHeight="1">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row>
    <row r="377" spans="1:25" ht="15.75" customHeight="1">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row>
    <row r="378" spans="1:25" ht="15.75" customHeight="1">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row>
    <row r="379" spans="1:25" ht="15.75" customHeight="1">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row>
    <row r="380" spans="1:25" ht="15.75" customHeight="1">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row>
    <row r="381" spans="1:25" ht="15.75" customHeight="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row>
    <row r="382" spans="1:25" ht="15.75" customHeight="1">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row>
    <row r="383" spans="1:25" ht="15.75" customHeight="1">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row>
    <row r="384" spans="1:25" ht="15.75" customHeight="1">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row>
    <row r="385" spans="1:25" ht="15.75" customHeight="1">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row>
    <row r="386" spans="1:25" ht="15.75" customHeight="1">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row>
    <row r="387" spans="1:25" ht="15.75" customHeight="1">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row>
    <row r="388" spans="1:25" ht="15.75" customHeight="1">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row>
    <row r="389" spans="1:25" ht="15.75" customHeight="1">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row>
    <row r="390" spans="1:25" ht="15.75" customHeight="1">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row>
    <row r="391" spans="1:25" ht="15.75" customHeight="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row>
    <row r="392" spans="1:25" ht="15.75" customHeight="1">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row>
    <row r="393" spans="1:25" ht="15.75" customHeight="1">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row>
    <row r="394" spans="1:25" ht="15.75" customHeight="1">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row>
    <row r="395" spans="1:25" ht="15.75" customHeight="1">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row>
    <row r="396" spans="1:25" ht="15.75" customHeight="1">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row>
    <row r="397" spans="1:25" ht="15.75" customHeight="1">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row>
    <row r="398" spans="1:25" ht="15.75" customHeight="1">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row>
    <row r="399" spans="1:25" ht="15.75" customHeight="1">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row>
    <row r="400" spans="1:25" ht="15.75" customHeight="1">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row>
    <row r="401" spans="1:25" ht="15.75" customHeight="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row>
    <row r="402" spans="1:25" ht="15.75" customHeight="1">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row>
    <row r="403" spans="1:25" ht="15.75" customHeight="1">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row>
    <row r="404" spans="1:25" ht="15.75" customHeight="1">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row>
    <row r="405" spans="1:25" ht="15.75" customHeight="1">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row>
    <row r="406" spans="1:25" ht="15.75" customHeight="1">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row>
    <row r="407" spans="1:25" ht="15.75" customHeight="1">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row>
    <row r="408" spans="1:25" ht="15.75" customHeight="1">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row>
    <row r="409" spans="1:25" ht="15.75" customHeight="1">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row>
    <row r="410" spans="1:25" ht="15.75" customHeight="1">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row>
    <row r="411" spans="1:25" ht="15.75" customHeight="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row>
    <row r="412" spans="1:25" ht="15.75" customHeight="1">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row>
    <row r="413" spans="1:25" ht="15.75" customHeight="1">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row>
    <row r="414" spans="1:25" ht="15.75" customHeight="1">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row>
    <row r="415" spans="1:25" ht="15.75" customHeight="1">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row>
    <row r="416" spans="1:25" ht="15.75" customHeight="1">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row>
    <row r="417" spans="1:25" ht="15.75" customHeight="1">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row>
    <row r="418" spans="1:25" ht="15.75" customHeight="1">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row>
    <row r="419" spans="1:25" ht="15.75" customHeight="1">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row>
    <row r="420" spans="1:25" ht="15.75" customHeight="1">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row>
    <row r="421" spans="1:25" ht="15.75" customHeight="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row>
    <row r="422" spans="1:25" ht="15.75" customHeight="1">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row>
    <row r="423" spans="1:25" ht="15.75" customHeight="1">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row>
    <row r="424" spans="1:25" ht="15.75" customHeight="1">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row>
    <row r="425" spans="1:25" ht="15.75" customHeight="1">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row>
    <row r="426" spans="1:25" ht="15.75" customHeight="1">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row>
    <row r="427" spans="1:25" ht="15.75" customHeight="1">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row>
    <row r="428" spans="1:25" ht="15.75" customHeight="1">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row>
    <row r="429" spans="1:25" ht="15.75" customHeight="1">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row>
    <row r="430" spans="1:25" ht="15.75" customHeight="1">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row>
    <row r="431" spans="1:25" ht="15.75" customHeight="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row>
    <row r="432" spans="1:25" ht="15.75" customHeight="1">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row>
    <row r="433" spans="1:25" ht="15.75" customHeight="1">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row>
    <row r="434" spans="1:25" ht="15.75" customHeight="1">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row>
    <row r="435" spans="1:25" ht="15.75" customHeight="1">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row>
    <row r="436" spans="1:25" ht="15.75" customHeight="1">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row>
    <row r="437" spans="1:25" ht="15.75" customHeight="1">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row>
    <row r="438" spans="1:25" ht="15.75" customHeight="1">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row>
    <row r="439" spans="1:25" ht="15.75" customHeight="1">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row>
    <row r="440" spans="1:25" ht="15.75" customHeight="1">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row>
    <row r="441" spans="1:25" ht="15.75" customHeight="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row>
    <row r="442" spans="1:25" ht="15.75" customHeight="1">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row>
    <row r="443" spans="1:25" ht="15.75" customHeight="1">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row>
    <row r="444" spans="1:25" ht="15.75" customHeight="1">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row>
    <row r="445" spans="1:25" ht="15.75" customHeight="1">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row>
    <row r="446" spans="1:25" ht="15.75" customHeight="1">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row>
    <row r="447" spans="1:25" ht="15.75" customHeight="1">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row>
    <row r="448" spans="1:25" ht="15.75" customHeight="1">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row>
    <row r="449" spans="1:25" ht="15.75" customHeight="1">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row>
    <row r="450" spans="1:25" ht="15.75" customHeight="1">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row>
    <row r="451" spans="1:25" ht="15.75" customHeight="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row>
    <row r="452" spans="1:25" ht="15.75" customHeight="1">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row>
    <row r="453" spans="1:25" ht="15.75" customHeight="1">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row>
    <row r="454" spans="1:25" ht="15.75" customHeight="1">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row>
    <row r="455" spans="1:25" ht="15.75" customHeight="1">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row>
    <row r="456" spans="1:25" ht="15.75" customHeight="1">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row>
    <row r="457" spans="1:25" ht="15.75" customHeight="1">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row>
    <row r="458" spans="1:25" ht="15.75" customHeight="1">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row>
    <row r="459" spans="1:25" ht="15.75" customHeight="1">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row>
    <row r="460" spans="1:25" ht="15.75" customHeight="1">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row>
    <row r="461" spans="1:25" ht="15.75" customHeight="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row>
    <row r="462" spans="1:25" ht="15.75" customHeight="1">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row>
    <row r="463" spans="1:25" ht="15.75" customHeight="1">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row>
    <row r="464" spans="1:25" ht="15.75" customHeight="1">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row>
    <row r="465" spans="1:25" ht="15.75" customHeight="1">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row>
    <row r="466" spans="1:25" ht="15.75" customHeight="1">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row>
    <row r="467" spans="1:25" ht="15.75" customHeight="1">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row>
    <row r="468" spans="1:25" ht="15.75" customHeight="1">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row>
    <row r="469" spans="1:25" ht="15.75" customHeight="1">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row>
    <row r="470" spans="1:25" ht="15.75" customHeight="1">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row>
    <row r="471" spans="1:25" ht="15.75" customHeight="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row>
    <row r="472" spans="1:25" ht="15.75" customHeight="1">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row>
    <row r="473" spans="1:25" ht="15.75" customHeight="1">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row>
    <row r="474" spans="1:25" ht="15.75" customHeight="1">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row>
    <row r="475" spans="1:25" ht="15.75" customHeight="1">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row>
    <row r="476" spans="1:25" ht="15.75" customHeight="1">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row>
    <row r="477" spans="1:25" ht="15.75" customHeight="1">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row>
    <row r="478" spans="1:25" ht="15.75" customHeight="1">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row>
    <row r="479" spans="1:25" ht="15.75" customHeight="1">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row>
    <row r="480" spans="1:25" ht="15.75" customHeight="1">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row>
    <row r="481" spans="1:25" ht="15.75" customHeight="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row>
    <row r="482" spans="1:25" ht="15.75" customHeight="1">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row>
    <row r="483" spans="1:25" ht="15.75" customHeight="1">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row>
    <row r="484" spans="1:25" ht="15.75" customHeight="1">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row>
    <row r="485" spans="1:25" ht="15.75" customHeight="1">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row>
    <row r="486" spans="1:25" ht="15.75" customHeight="1">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row>
    <row r="487" spans="1:25" ht="15.75" customHeight="1">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row>
    <row r="488" spans="1:25" ht="15.75" customHeight="1">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row>
    <row r="489" spans="1:25" ht="15.75" customHeight="1">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row>
    <row r="490" spans="1:25" ht="15.75" customHeight="1">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row>
    <row r="491" spans="1:25" ht="15.75" customHeight="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row>
    <row r="492" spans="1:25" ht="15.75" customHeight="1">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row>
    <row r="493" spans="1:25" ht="15.75" customHeight="1">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row>
    <row r="494" spans="1:25" ht="15.75" customHeight="1">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row>
    <row r="495" spans="1:25" ht="15.75" customHeight="1">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row>
    <row r="496" spans="1:25" ht="15.75" customHeight="1">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row>
    <row r="497" spans="1:25" ht="15.75" customHeight="1">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row>
    <row r="498" spans="1:25" ht="15.75" customHeight="1">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row>
    <row r="499" spans="1:25" ht="15.75" customHeight="1">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row>
    <row r="500" spans="1:25" ht="15.75" customHeight="1">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row>
    <row r="501" spans="1:25" ht="15.75" customHeight="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row>
    <row r="502" spans="1:25" ht="15.75" customHeight="1">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row>
    <row r="503" spans="1:25" ht="15.75" customHeight="1">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row>
    <row r="504" spans="1:25" ht="15.75" customHeight="1">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row>
    <row r="505" spans="1:25" ht="15.75" customHeight="1">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row>
    <row r="506" spans="1:25" ht="15.75" customHeight="1">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row>
    <row r="507" spans="1:25" ht="15.75" customHeight="1">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row>
    <row r="508" spans="1:25" ht="15.75" customHeight="1">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row>
    <row r="509" spans="1:25" ht="15.75" customHeight="1">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row>
    <row r="510" spans="1:25" ht="15.75" customHeight="1">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row>
    <row r="511" spans="1:25" ht="15.75" customHeight="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row>
    <row r="512" spans="1:25" ht="15.75" customHeight="1">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row>
    <row r="513" spans="1:25" ht="15.75" customHeight="1">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row>
    <row r="514" spans="1:25" ht="15.75" customHeight="1">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row>
    <row r="515" spans="1:25" ht="15.75" customHeight="1">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row>
    <row r="516" spans="1:25" ht="15.75" customHeight="1">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row>
    <row r="517" spans="1:25" ht="15.75" customHeight="1">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row>
    <row r="518" spans="1:25" ht="15.75" customHeight="1">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row>
    <row r="519" spans="1:25" ht="15.75" customHeight="1">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row>
    <row r="520" spans="1:25" ht="15.75" customHeight="1">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row>
    <row r="521" spans="1:25" ht="15.75" customHeight="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row>
    <row r="522" spans="1:25" ht="15.75" customHeight="1">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row>
    <row r="523" spans="1:25" ht="15.75" customHeight="1">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row>
    <row r="524" spans="1:25" ht="15.75" customHeight="1">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row>
    <row r="525" spans="1:25" ht="15.75" customHeight="1">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row>
    <row r="526" spans="1:25" ht="15.75" customHeight="1">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row>
    <row r="527" spans="1:25" ht="15.75" customHeight="1">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row>
    <row r="528" spans="1:25" ht="15.75" customHeight="1">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row>
    <row r="529" spans="1:25" ht="15.75" customHeight="1">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row>
    <row r="530" spans="1:25" ht="15.75" customHeight="1">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row>
    <row r="531" spans="1:25" ht="15.75" customHeight="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row>
    <row r="532" spans="1:25" ht="15.75" customHeight="1">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row>
    <row r="533" spans="1:25" ht="15.75" customHeight="1">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row>
    <row r="534" spans="1:25" ht="15.75" customHeight="1">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row>
    <row r="535" spans="1:25" ht="15.75" customHeight="1">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row>
    <row r="536" spans="1:25" ht="15.75" customHeight="1">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row>
    <row r="537" spans="1:25" ht="15.75" customHeight="1">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row>
    <row r="538" spans="1:25" ht="15.75" customHeight="1">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row>
    <row r="539" spans="1:25" ht="15.75" customHeight="1">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row>
    <row r="540" spans="1:25" ht="15.75" customHeight="1">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row>
    <row r="541" spans="1:25" ht="15.75" customHeight="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row>
    <row r="542" spans="1:25" ht="15.75" customHeight="1">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row>
    <row r="543" spans="1:25" ht="15.75" customHeight="1">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row>
    <row r="544" spans="1:25" ht="15.75" customHeight="1">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row>
    <row r="545" spans="1:25" ht="15.75" customHeight="1">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row>
    <row r="546" spans="1:25" ht="15.75" customHeight="1">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row>
    <row r="547" spans="1:25" ht="15.75" customHeight="1">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row>
    <row r="548" spans="1:25" ht="15.75" customHeight="1">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row>
    <row r="549" spans="1:25" ht="15.75" customHeight="1">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row>
    <row r="550" spans="1:25" ht="15.75" customHeight="1">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row>
    <row r="551" spans="1:25" ht="15.75" customHeight="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row>
    <row r="552" spans="1:25" ht="15.75" customHeight="1">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row>
    <row r="553" spans="1:25" ht="15.75" customHeight="1">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row>
    <row r="554" spans="1:25" ht="15.75" customHeight="1">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row>
    <row r="555" spans="1:25" ht="15.75" customHeight="1">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row>
    <row r="556" spans="1:25" ht="15.75" customHeight="1">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row>
    <row r="557" spans="1:25" ht="15.75" customHeight="1">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row>
    <row r="558" spans="1:25" ht="15.75" customHeight="1">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row>
    <row r="559" spans="1:25" ht="15.75" customHeight="1">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row>
    <row r="560" spans="1:25" ht="15.75" customHeight="1">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row>
    <row r="561" spans="1:25" ht="15.75" customHeight="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row>
    <row r="562" spans="1:25" ht="15.75" customHeight="1">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row>
    <row r="563" spans="1:25" ht="15.75" customHeight="1">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row>
    <row r="564" spans="1:25" ht="15.75" customHeight="1">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row>
    <row r="565" spans="1:25" ht="15.75" customHeight="1">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row>
    <row r="566" spans="1:25" ht="15.75" customHeight="1">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row>
    <row r="567" spans="1:25" ht="15.75" customHeight="1">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row>
    <row r="568" spans="1:25" ht="15.75" customHeight="1">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row>
    <row r="569" spans="1:25" ht="15.75" customHeight="1">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row>
    <row r="570" spans="1:25" ht="15.75" customHeight="1">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row>
    <row r="571" spans="1:25" ht="15.75" customHeight="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row>
    <row r="572" spans="1:25" ht="15.75" customHeight="1">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row>
    <row r="573" spans="1:25" ht="15.75" customHeight="1">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row>
    <row r="574" spans="1:25" ht="15.75" customHeight="1">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row>
    <row r="575" spans="1:25" ht="15.75" customHeight="1">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row>
    <row r="576" spans="1:25" ht="15.75" customHeight="1">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row>
    <row r="577" spans="1:25" ht="15.75" customHeight="1">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row>
    <row r="578" spans="1:25" ht="15.75" customHeight="1">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row>
    <row r="579" spans="1:25" ht="15.75" customHeight="1">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row>
    <row r="580" spans="1:25" ht="15.75" customHeight="1">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row>
    <row r="581" spans="1:25" ht="15.75" customHeight="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row>
    <row r="582" spans="1:25" ht="15.75" customHeight="1">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row>
    <row r="583" spans="1:25" ht="15.75" customHeight="1">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row>
    <row r="584" spans="1:25" ht="15.75" customHeight="1">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row>
    <row r="585" spans="1:25" ht="15.75" customHeight="1">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row>
    <row r="586" spans="1:25" ht="15.75" customHeight="1">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row>
    <row r="587" spans="1:25" ht="15.75" customHeight="1">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row>
    <row r="588" spans="1:25" ht="15.75" customHeight="1">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row>
    <row r="589" spans="1:25" ht="15.75" customHeight="1">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row>
    <row r="590" spans="1:25" ht="15.75" customHeight="1">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row>
    <row r="591" spans="1:25" ht="15.75" customHeight="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row>
    <row r="592" spans="1:25" ht="15.75" customHeight="1">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row>
    <row r="593" spans="1:25" ht="15.75" customHeight="1">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row>
    <row r="594" spans="1:25" ht="15.75" customHeight="1">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row>
    <row r="595" spans="1:25" ht="15.75" customHeight="1">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row>
    <row r="596" spans="1:25" ht="15.75" customHeight="1">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row>
    <row r="597" spans="1:25" ht="15.75" customHeight="1">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row>
    <row r="598" spans="1:25" ht="15.75" customHeight="1">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row>
    <row r="599" spans="1:25" ht="15.75" customHeight="1">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row>
    <row r="600" spans="1:25" ht="15.75" customHeight="1">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row>
    <row r="601" spans="1:25" ht="15.75" customHeight="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row>
    <row r="602" spans="1:25" ht="15.75" customHeight="1">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row>
    <row r="603" spans="1:25" ht="15.75" customHeight="1">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row>
    <row r="604" spans="1:25" ht="15.75" customHeight="1">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row>
    <row r="605" spans="1:25" ht="15.75" customHeight="1">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row>
    <row r="606" spans="1:25" ht="15.75" customHeight="1">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row>
    <row r="607" spans="1:25" ht="15.75" customHeight="1">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row>
    <row r="608" spans="1:25" ht="15.75" customHeight="1">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row>
    <row r="609" spans="1:25" ht="15.75" customHeight="1">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row>
    <row r="610" spans="1:25" ht="15.75" customHeight="1">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row>
    <row r="611" spans="1:25" ht="15.75" customHeight="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row>
    <row r="612" spans="1:25" ht="15.75" customHeight="1">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row>
    <row r="613" spans="1:25" ht="15.75" customHeight="1">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row>
    <row r="614" spans="1:25" ht="15.75" customHeight="1">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row>
    <row r="615" spans="1:25" ht="15.75" customHeight="1">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row>
    <row r="616" spans="1:25" ht="15.75" customHeight="1">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row>
    <row r="617" spans="1:25" ht="15.75" customHeight="1">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row>
    <row r="618" spans="1:25" ht="15.75" customHeight="1">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row>
    <row r="619" spans="1:25" ht="15.75" customHeight="1">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row>
    <row r="620" spans="1:25" ht="15.75" customHeight="1">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row>
    <row r="621" spans="1:25" ht="15.75" customHeight="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row>
    <row r="622" spans="1:25" ht="15.75" customHeight="1">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row>
    <row r="623" spans="1:25" ht="15.75" customHeight="1">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row>
    <row r="624" spans="1:25" ht="15.75" customHeight="1">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row>
    <row r="625" spans="1:25" ht="15.75" customHeight="1">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row>
    <row r="626" spans="1:25" ht="15.75" customHeight="1">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row>
    <row r="627" spans="1:25" ht="15.75" customHeight="1">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row>
    <row r="628" spans="1:25" ht="15.75" customHeight="1">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row>
    <row r="629" spans="1:25" ht="15.75" customHeight="1">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row>
    <row r="630" spans="1:25" ht="15.75" customHeight="1">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row>
    <row r="631" spans="1:25" ht="15.75" customHeight="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row>
    <row r="632" spans="1:25" ht="15.75" customHeight="1">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row>
    <row r="633" spans="1:25" ht="15.75" customHeight="1">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row>
    <row r="634" spans="1:25" ht="15.75" customHeight="1">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row>
    <row r="635" spans="1:25" ht="15.75" customHeight="1">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row>
    <row r="636" spans="1:25" ht="15.75" customHeight="1">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row>
    <row r="637" spans="1:25" ht="15.75" customHeight="1">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row>
    <row r="638" spans="1:25" ht="15.75" customHeight="1">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row>
    <row r="639" spans="1:25" ht="15.75" customHeight="1">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row>
    <row r="640" spans="1:25" ht="15.75" customHeight="1">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row>
    <row r="641" spans="1:25" ht="15.75" customHeight="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row>
    <row r="642" spans="1:25" ht="15.75" customHeight="1">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row>
    <row r="643" spans="1:25" ht="15.75" customHeight="1">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row>
    <row r="644" spans="1:25" ht="15.75" customHeight="1">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row>
    <row r="645" spans="1:25" ht="15.75" customHeight="1">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row>
    <row r="646" spans="1:25" ht="15.75" customHeight="1">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row>
    <row r="647" spans="1:25" ht="15.75" customHeight="1">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row>
    <row r="648" spans="1:25" ht="15.75" customHeight="1">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row>
    <row r="649" spans="1:25" ht="15.75" customHeight="1">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row>
    <row r="650" spans="1:25" ht="15.75" customHeight="1">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row>
    <row r="651" spans="1:25" ht="15.75" customHeight="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row>
    <row r="652" spans="1:25" ht="15.75" customHeight="1">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row>
    <row r="653" spans="1:25" ht="15.75" customHeight="1">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row>
    <row r="654" spans="1:25" ht="15.75" customHeight="1">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row>
    <row r="655" spans="1:25" ht="15.75" customHeight="1">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row>
    <row r="656" spans="1:25" ht="15.75" customHeight="1">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row>
    <row r="657" spans="1:25" ht="15.75" customHeight="1">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row>
    <row r="658" spans="1:25" ht="15.75" customHeight="1">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row>
    <row r="659" spans="1:25" ht="15.75" customHeight="1">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row>
    <row r="660" spans="1:25" ht="15.75" customHeight="1">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row>
    <row r="661" spans="1:25" ht="15.75" customHeight="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row>
    <row r="662" spans="1:25" ht="15.75" customHeight="1">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row>
    <row r="663" spans="1:25" ht="15.75" customHeight="1">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row>
    <row r="664" spans="1:25" ht="15.75" customHeight="1">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row>
    <row r="665" spans="1:25" ht="15.75" customHeight="1">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row>
    <row r="666" spans="1:25" ht="15.75" customHeight="1">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row>
    <row r="667" spans="1:25" ht="15.75" customHeight="1">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row>
    <row r="668" spans="1:25" ht="15.75" customHeight="1">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row>
    <row r="669" spans="1:25" ht="15.75" customHeight="1">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row>
    <row r="670" spans="1:25" ht="15.75" customHeight="1">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row>
    <row r="671" spans="1:25" ht="15.75" customHeight="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row>
    <row r="672" spans="1:25" ht="15.75" customHeight="1">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row>
    <row r="673" spans="1:25" ht="15.75" customHeight="1">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row>
    <row r="674" spans="1:25" ht="15.75" customHeight="1">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row>
    <row r="675" spans="1:25" ht="15.75" customHeight="1">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row>
    <row r="676" spans="1:25" ht="15.75" customHeight="1">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row>
    <row r="677" spans="1:25" ht="15.75" customHeight="1">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row>
    <row r="678" spans="1:25" ht="15.75" customHeight="1">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row>
    <row r="679" spans="1:25" ht="15.75" customHeight="1">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row>
    <row r="680" spans="1:25" ht="15.75" customHeight="1">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row>
    <row r="681" spans="1:25" ht="15.75" customHeight="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row>
    <row r="682" spans="1:25" ht="15.75" customHeight="1">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row>
    <row r="683" spans="1:25" ht="15.75" customHeight="1">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row>
    <row r="684" spans="1:25" ht="15.75" customHeight="1">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row>
    <row r="685" spans="1:25" ht="15.75" customHeight="1">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row>
    <row r="686" spans="1:25" ht="15.75" customHeight="1">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row>
    <row r="687" spans="1:25" ht="15.75" customHeight="1">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row>
    <row r="688" spans="1:25" ht="15.75" customHeight="1">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row>
    <row r="689" spans="1:25" ht="15.75" customHeight="1">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row>
    <row r="690" spans="1:25" ht="15.75" customHeight="1">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row>
    <row r="691" spans="1:25" ht="15.75" customHeight="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row>
    <row r="692" spans="1:25" ht="15.75" customHeight="1">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row>
    <row r="693" spans="1:25" ht="15.75" customHeight="1">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row>
    <row r="694" spans="1:25" ht="15.75" customHeight="1">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row>
    <row r="695" spans="1:25" ht="15.75" customHeight="1">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row>
    <row r="696" spans="1:25" ht="15.75" customHeight="1">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row>
    <row r="697" spans="1:25" ht="15.75" customHeight="1">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row>
    <row r="698" spans="1:25" ht="15.75" customHeight="1">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row>
    <row r="699" spans="1:25" ht="15.75" customHeight="1">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row>
    <row r="700" spans="1:25" ht="15.75" customHeight="1">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row>
    <row r="701" spans="1:25" ht="15.75" customHeight="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row>
    <row r="702" spans="1:25" ht="15.75" customHeight="1">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row>
    <row r="703" spans="1:25" ht="15.75" customHeight="1">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row>
    <row r="704" spans="1:25" ht="15.75" customHeight="1">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row>
    <row r="705" spans="1:25" ht="15.75" customHeight="1">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row>
    <row r="706" spans="1:25" ht="15.75" customHeight="1">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row>
    <row r="707" spans="1:25" ht="15.75" customHeight="1">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row>
    <row r="708" spans="1:25" ht="15.75" customHeight="1">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row>
    <row r="709" spans="1:25" ht="15.75" customHeight="1">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row>
    <row r="710" spans="1:25" ht="15.75" customHeight="1">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row>
    <row r="711" spans="1:25" ht="15.75" customHeight="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row>
    <row r="712" spans="1:25" ht="15.75" customHeight="1">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row>
    <row r="713" spans="1:25" ht="15.75" customHeight="1">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row>
    <row r="714" spans="1:25" ht="15.75" customHeight="1">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row>
    <row r="715" spans="1:25" ht="15.75" customHeight="1">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row>
    <row r="716" spans="1:25" ht="15.75" customHeight="1">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row>
    <row r="717" spans="1:25" ht="15.75" customHeight="1">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row>
    <row r="718" spans="1:25" ht="15.75" customHeight="1">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row>
    <row r="719" spans="1:25" ht="15.75" customHeight="1">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row>
    <row r="720" spans="1:25" ht="15.75" customHeight="1">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row>
    <row r="721" spans="1:25" ht="15.75" customHeight="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row>
    <row r="722" spans="1:25" ht="15.75" customHeight="1">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row>
    <row r="723" spans="1:25" ht="15.75" customHeight="1">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row>
    <row r="724" spans="1:25" ht="15.75" customHeight="1">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row>
    <row r="725" spans="1:25" ht="15.75" customHeight="1">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row>
    <row r="726" spans="1:25" ht="15.75" customHeight="1">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row>
    <row r="727" spans="1:25" ht="15.75" customHeight="1">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row>
    <row r="728" spans="1:25" ht="15.75" customHeight="1">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row>
    <row r="729" spans="1:25" ht="15.75" customHeight="1">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row>
    <row r="730" spans="1:25" ht="15.75" customHeight="1">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row>
    <row r="731" spans="1:25" ht="15.75" customHeight="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row>
    <row r="732" spans="1:25" ht="15.75" customHeight="1">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row>
    <row r="733" spans="1:25" ht="15.75" customHeight="1">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row>
    <row r="734" spans="1:25" ht="15.75" customHeight="1">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row>
    <row r="735" spans="1:25" ht="15.75" customHeight="1">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row>
    <row r="736" spans="1:25" ht="15.75" customHeight="1">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row>
    <row r="737" spans="1:25" ht="15.75" customHeight="1">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row>
    <row r="738" spans="1:25" ht="15.75" customHeight="1">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row>
    <row r="739" spans="1:25" ht="15.75" customHeight="1">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row>
    <row r="740" spans="1:25" ht="15.75" customHeight="1">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row>
    <row r="741" spans="1:25" ht="15.75" customHeight="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row>
    <row r="742" spans="1:25" ht="15.75" customHeight="1">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row>
    <row r="743" spans="1:25" ht="15.75" customHeight="1">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row>
    <row r="744" spans="1:25" ht="15.75" customHeight="1">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row>
    <row r="745" spans="1:25" ht="15.75" customHeight="1">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row>
    <row r="746" spans="1:25" ht="15.75" customHeight="1">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row>
    <row r="747" spans="1:25" ht="15.75" customHeight="1">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row>
    <row r="748" spans="1:25" ht="15.75" customHeight="1">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row>
    <row r="749" spans="1:25" ht="15.75" customHeight="1">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row>
    <row r="750" spans="1:25" ht="15.75" customHeight="1">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row>
    <row r="751" spans="1:25" ht="15.75" customHeight="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row>
    <row r="752" spans="1:25" ht="15.75" customHeight="1">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row>
    <row r="753" spans="1:25" ht="15.75" customHeight="1">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row>
    <row r="754" spans="1:25" ht="15.75" customHeight="1">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row>
    <row r="755" spans="1:25" ht="15.75" customHeight="1">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row>
    <row r="756" spans="1:25" ht="15.75" customHeight="1">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row>
    <row r="757" spans="1:25" ht="15.75" customHeight="1">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row>
    <row r="758" spans="1:25" ht="15.75" customHeight="1">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row>
    <row r="759" spans="1:25" ht="15.75" customHeight="1">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row>
    <row r="760" spans="1:25" ht="15.75" customHeight="1">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row>
    <row r="761" spans="1:25" ht="15.75" customHeight="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row>
    <row r="762" spans="1:25" ht="15.75" customHeight="1">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row>
    <row r="763" spans="1:25" ht="15.75" customHeight="1">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row>
    <row r="764" spans="1:25" ht="15.75" customHeight="1">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row>
    <row r="765" spans="1:25" ht="15.75" customHeight="1">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row>
    <row r="766" spans="1:25" ht="15.75" customHeight="1">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row>
    <row r="767" spans="1:25" ht="15.75" customHeight="1">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row>
    <row r="768" spans="1:25" ht="15.75" customHeight="1">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row>
    <row r="769" spans="1:25" ht="15.75" customHeight="1">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row>
    <row r="770" spans="1:25" ht="15.75" customHeight="1">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row>
    <row r="771" spans="1:25" ht="15.75" customHeight="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row>
    <row r="772" spans="1:25" ht="15.75" customHeight="1">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row>
    <row r="773" spans="1:25" ht="15.75" customHeight="1">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row>
    <row r="774" spans="1:25" ht="15.75" customHeight="1">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row>
    <row r="775" spans="1:25" ht="15.75" customHeight="1">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row>
    <row r="776" spans="1:25" ht="15.75" customHeight="1">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row>
    <row r="777" spans="1:25" ht="15.75" customHeight="1">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row>
    <row r="778" spans="1:25" ht="15.75" customHeight="1">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row>
    <row r="779" spans="1:25" ht="15.75" customHeight="1">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row>
    <row r="780" spans="1:25" ht="15.75" customHeight="1">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row>
    <row r="781" spans="1:25" ht="15.75" customHeight="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row>
    <row r="782" spans="1:25" ht="15.75" customHeight="1">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row>
    <row r="783" spans="1:25" ht="15.75" customHeight="1">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row>
    <row r="784" spans="1:25" ht="15.75" customHeight="1">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row>
    <row r="785" spans="1:25" ht="15.75" customHeight="1">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row>
    <row r="786" spans="1:25" ht="15.75" customHeight="1">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row>
    <row r="787" spans="1:25" ht="15.75" customHeight="1">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row>
    <row r="788" spans="1:25" ht="15.75" customHeight="1">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row>
    <row r="789" spans="1:25" ht="15.75" customHeight="1">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row>
    <row r="790" spans="1:25" ht="15.75" customHeight="1">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row>
    <row r="791" spans="1:25" ht="15.75" customHeight="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row>
    <row r="792" spans="1:25" ht="15.75" customHeight="1">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row>
    <row r="793" spans="1:25" ht="15.75" customHeight="1">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row>
    <row r="794" spans="1:25" ht="15.75" customHeight="1">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row>
    <row r="795" spans="1:25" ht="15.75" customHeight="1">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row>
    <row r="796" spans="1:25" ht="15.75" customHeight="1">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row>
    <row r="797" spans="1:25" ht="15.75" customHeight="1">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row>
    <row r="798" spans="1:25" ht="15.75" customHeight="1">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row>
    <row r="799" spans="1:25" ht="15.75" customHeight="1">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row>
    <row r="800" spans="1:25" ht="15.75" customHeight="1">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row>
    <row r="801" spans="1:25" ht="15.75" customHeight="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row>
    <row r="802" spans="1:25" ht="15.75" customHeight="1">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row>
    <row r="803" spans="1:25" ht="15.75" customHeight="1">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row>
    <row r="804" spans="1:25" ht="15.75" customHeight="1">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row>
    <row r="805" spans="1:25" ht="15.75" customHeight="1">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row>
    <row r="806" spans="1:25" ht="15.75" customHeight="1">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row>
    <row r="807" spans="1:25" ht="15.75" customHeight="1">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row>
    <row r="808" spans="1:25" ht="15.75" customHeight="1">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row>
    <row r="809" spans="1:25" ht="15.75" customHeight="1">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row>
    <row r="810" spans="1:25" ht="15.75" customHeight="1">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row>
    <row r="811" spans="1:25" ht="15.75" customHeight="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row>
    <row r="812" spans="1:25" ht="15.75" customHeight="1">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row>
    <row r="813" spans="1:25" ht="15.75" customHeight="1">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row>
    <row r="814" spans="1:25" ht="15.75" customHeight="1">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row>
    <row r="815" spans="1:25" ht="15.75" customHeight="1">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row>
    <row r="816" spans="1:25" ht="15.75" customHeight="1">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row>
    <row r="817" spans="1:25" ht="15.75" customHeight="1">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row>
    <row r="818" spans="1:25" ht="15.75" customHeight="1">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row>
    <row r="819" spans="1:25" ht="15.75" customHeight="1">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row>
    <row r="820" spans="1:25" ht="15.75" customHeight="1">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row>
    <row r="821" spans="1:25" ht="15.75" customHeight="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row>
    <row r="822" spans="1:25" ht="15.75" customHeight="1">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row>
    <row r="823" spans="1:25" ht="15.75" customHeight="1">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row>
    <row r="824" spans="1:25" ht="15.75" customHeight="1">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row>
    <row r="825" spans="1:25" ht="15.75" customHeight="1">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row>
    <row r="826" spans="1:25" ht="15.75" customHeight="1">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row>
    <row r="827" spans="1:25" ht="15.75" customHeight="1">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row>
    <row r="828" spans="1:25" ht="15.75" customHeight="1">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row>
    <row r="829" spans="1:25" ht="15.75" customHeight="1">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row>
    <row r="830" spans="1:25" ht="15.75" customHeight="1">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row>
    <row r="831" spans="1:25" ht="15.75" customHeight="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row>
    <row r="832" spans="1:25" ht="15.75" customHeight="1">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row>
    <row r="833" spans="1:25" ht="15.75" customHeight="1">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row>
    <row r="834" spans="1:25" ht="15.75" customHeight="1">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row>
    <row r="835" spans="1:25" ht="15.75" customHeight="1">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row>
    <row r="836" spans="1:25" ht="15.75" customHeight="1">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row>
    <row r="837" spans="1:25" ht="15.75" customHeight="1">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row>
    <row r="838" spans="1:25" ht="15.75" customHeight="1">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row>
    <row r="839" spans="1:25" ht="15.75" customHeight="1">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row>
    <row r="840" spans="1:25" ht="15.75" customHeight="1">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row>
    <row r="841" spans="1:25" ht="15.75" customHeight="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row>
    <row r="842" spans="1:25" ht="15.75" customHeight="1">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row>
    <row r="843" spans="1:25" ht="15.75" customHeight="1">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row>
    <row r="844" spans="1:25" ht="15.75" customHeight="1">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row>
    <row r="845" spans="1:25" ht="15.75" customHeight="1">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row>
    <row r="846" spans="1:25" ht="15.75" customHeight="1">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row>
    <row r="847" spans="1:25" ht="15.75" customHeight="1">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row>
    <row r="848" spans="1:25" ht="15.75" customHeight="1">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row>
    <row r="849" spans="1:25" ht="15.75" customHeight="1">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row>
    <row r="850" spans="1:25" ht="15.75" customHeight="1">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row>
    <row r="851" spans="1:25" ht="15.75" customHeight="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row>
    <row r="852" spans="1:25" ht="15.75" customHeight="1">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row>
    <row r="853" spans="1:25" ht="15.75" customHeight="1">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row>
    <row r="854" spans="1:25" ht="15.75" customHeight="1">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row>
    <row r="855" spans="1:25" ht="15.75" customHeight="1">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row>
    <row r="856" spans="1:25" ht="15.75" customHeight="1">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row>
    <row r="857" spans="1:25" ht="15.75" customHeight="1">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row>
    <row r="858" spans="1:25" ht="15.75" customHeight="1">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row>
    <row r="859" spans="1:25" ht="15.75" customHeight="1">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row>
    <row r="860" spans="1:25" ht="15.75" customHeight="1">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row>
    <row r="861" spans="1:25" ht="15.75" customHeight="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row>
    <row r="862" spans="1:25" ht="15.75" customHeight="1">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row>
    <row r="863" spans="1:25" ht="15.75" customHeight="1">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row>
    <row r="864" spans="1:25" ht="15.75" customHeight="1">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row>
    <row r="865" spans="1:25" ht="15.75" customHeight="1">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row>
    <row r="866" spans="1:25" ht="15.75" customHeight="1">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row>
    <row r="867" spans="1:25" ht="15.75" customHeight="1">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row>
    <row r="868" spans="1:25" ht="15.75" customHeight="1">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row>
    <row r="869" spans="1:25" ht="15.75" customHeight="1">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row>
    <row r="870" spans="1:25" ht="15.75" customHeight="1">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row>
    <row r="871" spans="1:25" ht="15.75" customHeight="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row>
    <row r="872" spans="1:25" ht="15.75" customHeight="1">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row>
    <row r="873" spans="1:25" ht="15.75" customHeight="1">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row>
    <row r="874" spans="1:25" ht="15.75" customHeight="1">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row>
    <row r="875" spans="1:25" ht="15.75" customHeight="1">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row>
    <row r="876" spans="1:25" ht="15.75" customHeight="1">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row>
    <row r="877" spans="1:25" ht="15.75" customHeight="1">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row>
    <row r="878" spans="1:25" ht="15.75" customHeight="1">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row>
    <row r="879" spans="1:25" ht="15.75" customHeight="1">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row>
    <row r="880" spans="1:25" ht="15.75" customHeight="1">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row>
    <row r="881" spans="1:25" ht="15.75" customHeight="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row>
  </sheetData>
  <mergeCells count="9">
    <mergeCell ref="L2:O2"/>
    <mergeCell ref="L3:O3"/>
    <mergeCell ref="L4:O4"/>
    <mergeCell ref="C1:J2"/>
    <mergeCell ref="A12:B12"/>
    <mergeCell ref="A1:B2"/>
    <mergeCell ref="B3:F3"/>
    <mergeCell ref="B4:F4"/>
    <mergeCell ref="B5:F5"/>
  </mergeCells>
  <conditionalFormatting sqref="J7:Y7 K8:Y8 J8:J11">
    <cfRule type="cellIs" dxfId="60" priority="2" stopIfTrue="1" operator="between">
      <formula>3</formula>
      <formula>6.75</formula>
    </cfRule>
    <cfRule type="cellIs" dxfId="59" priority="3" stopIfTrue="1" operator="between">
      <formula>7</formula>
      <formula>14</formula>
    </cfRule>
    <cfRule type="cellIs" dxfId="58" priority="4" stopIfTrue="1" operator="between">
      <formula>15</formula>
      <formula>36</formula>
    </cfRule>
  </conditionalFormatting>
  <conditionalFormatting sqref="L7:Y8">
    <cfRule type="cellIs" dxfId="57" priority="1" stopIfTrue="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8066-A079-4AF5-9155-8DDB0591D254}">
  <dimension ref="A1:J111"/>
  <sheetViews>
    <sheetView showGridLines="0" topLeftCell="B1" workbookViewId="0">
      <pane ySplit="3" topLeftCell="A13" activePane="bottomLeft" state="frozen"/>
      <selection pane="bottomLeft" activeCell="D4" sqref="D4"/>
    </sheetView>
  </sheetViews>
  <sheetFormatPr defaultRowHeight="14.4"/>
  <cols>
    <col min="2" max="2" width="21.88671875" customWidth="1"/>
    <col min="3" max="3" width="21.5546875" customWidth="1"/>
    <col min="4" max="4" width="45" customWidth="1"/>
    <col min="5" max="5" width="39.44140625" customWidth="1"/>
  </cols>
  <sheetData>
    <row r="1" spans="1:10" s="70" customFormat="1" ht="28.2" customHeight="1">
      <c r="D1" s="71" t="s">
        <v>253</v>
      </c>
      <c r="J1" s="71"/>
    </row>
    <row r="2" spans="1:10" ht="15" thickBot="1"/>
    <row r="3" spans="1:10" ht="19.8" customHeight="1">
      <c r="A3" s="56" t="s">
        <v>0</v>
      </c>
      <c r="B3" s="56" t="s">
        <v>132</v>
      </c>
      <c r="C3" s="57" t="s">
        <v>133</v>
      </c>
      <c r="D3" s="57" t="s">
        <v>354</v>
      </c>
      <c r="E3" s="57" t="s">
        <v>355</v>
      </c>
    </row>
    <row r="4" spans="1:10" s="61" customFormat="1" ht="94.2" customHeight="1">
      <c r="A4" s="58">
        <f t="shared" ref="A4:A80" si="0">ROW(A4) - 3</f>
        <v>1</v>
      </c>
      <c r="B4" s="59" t="s">
        <v>27</v>
      </c>
      <c r="C4" s="60" t="s">
        <v>30</v>
      </c>
      <c r="D4" s="50" t="s">
        <v>257</v>
      </c>
      <c r="E4" s="51" t="s">
        <v>33</v>
      </c>
    </row>
    <row r="5" spans="1:10" s="61" customFormat="1" ht="31.8" customHeight="1">
      <c r="A5" s="58">
        <f t="shared" si="0"/>
        <v>2</v>
      </c>
      <c r="B5" s="62"/>
      <c r="C5" s="60" t="s">
        <v>34</v>
      </c>
      <c r="D5" s="50" t="s">
        <v>258</v>
      </c>
      <c r="E5" s="51" t="s">
        <v>36</v>
      </c>
    </row>
    <row r="6" spans="1:10" s="61" customFormat="1" ht="33.6" customHeight="1">
      <c r="A6" s="58">
        <f t="shared" si="0"/>
        <v>3</v>
      </c>
      <c r="B6" s="62"/>
      <c r="C6" s="60" t="s">
        <v>37</v>
      </c>
      <c r="D6" s="50" t="s">
        <v>259</v>
      </c>
      <c r="E6" s="51" t="s">
        <v>39</v>
      </c>
    </row>
    <row r="7" spans="1:10" s="61" customFormat="1" ht="36.6" customHeight="1">
      <c r="A7" s="58">
        <f t="shared" si="0"/>
        <v>4</v>
      </c>
      <c r="B7" s="62"/>
      <c r="C7" s="60" t="s">
        <v>40</v>
      </c>
      <c r="D7" s="50" t="s">
        <v>260</v>
      </c>
      <c r="E7" s="51" t="s">
        <v>301</v>
      </c>
    </row>
    <row r="8" spans="1:10" s="61" customFormat="1" ht="35.4" customHeight="1">
      <c r="A8" s="58">
        <f t="shared" si="0"/>
        <v>5</v>
      </c>
      <c r="B8" s="62"/>
      <c r="C8" s="60" t="s">
        <v>43</v>
      </c>
      <c r="D8" s="50" t="s">
        <v>261</v>
      </c>
      <c r="E8" s="51" t="s">
        <v>301</v>
      </c>
    </row>
    <row r="9" spans="1:10" s="61" customFormat="1" ht="37.200000000000003" customHeight="1">
      <c r="A9" s="58">
        <f t="shared" si="0"/>
        <v>6</v>
      </c>
      <c r="B9" s="62"/>
      <c r="C9" s="60" t="s">
        <v>46</v>
      </c>
      <c r="D9" s="50" t="s">
        <v>262</v>
      </c>
      <c r="E9" s="51" t="s">
        <v>49</v>
      </c>
    </row>
    <row r="10" spans="1:10" s="61" customFormat="1" ht="69" customHeight="1">
      <c r="A10" s="58">
        <f t="shared" si="0"/>
        <v>7</v>
      </c>
      <c r="B10" s="62"/>
      <c r="C10" s="60" t="s">
        <v>50</v>
      </c>
      <c r="D10" s="50" t="s">
        <v>263</v>
      </c>
      <c r="E10" s="51" t="s">
        <v>53</v>
      </c>
    </row>
    <row r="11" spans="1:10" s="61" customFormat="1" ht="34.200000000000003" customHeight="1">
      <c r="A11" s="58">
        <f t="shared" si="0"/>
        <v>8</v>
      </c>
      <c r="B11" s="62"/>
      <c r="C11" s="60" t="s">
        <v>54</v>
      </c>
      <c r="D11" s="50" t="s">
        <v>55</v>
      </c>
      <c r="E11" s="51" t="s">
        <v>57</v>
      </c>
    </row>
    <row r="12" spans="1:10" s="61" customFormat="1" ht="38.4" customHeight="1">
      <c r="A12" s="58">
        <f t="shared" si="0"/>
        <v>9</v>
      </c>
      <c r="B12" s="62"/>
      <c r="C12" s="60" t="s">
        <v>58</v>
      </c>
      <c r="D12" s="50" t="s">
        <v>264</v>
      </c>
      <c r="E12" s="51" t="s">
        <v>49</v>
      </c>
    </row>
    <row r="13" spans="1:10" s="61" customFormat="1" ht="25.8" customHeight="1">
      <c r="A13" s="58">
        <f t="shared" si="0"/>
        <v>10</v>
      </c>
      <c r="B13" s="62"/>
      <c r="C13" s="60" t="s">
        <v>361</v>
      </c>
      <c r="D13" s="50" t="s">
        <v>265</v>
      </c>
      <c r="E13" s="51" t="s">
        <v>301</v>
      </c>
    </row>
    <row r="14" spans="1:10" s="61" customFormat="1" ht="30.6" customHeight="1">
      <c r="A14" s="58">
        <f t="shared" si="0"/>
        <v>11</v>
      </c>
      <c r="B14" s="62"/>
      <c r="C14" s="24" t="s">
        <v>77</v>
      </c>
      <c r="D14" s="17" t="s">
        <v>353</v>
      </c>
      <c r="E14" s="121" t="s">
        <v>352</v>
      </c>
    </row>
    <row r="15" spans="1:10" s="61" customFormat="1" ht="54.6" customHeight="1">
      <c r="A15" s="58">
        <f t="shared" si="0"/>
        <v>12</v>
      </c>
      <c r="B15" s="24" t="s">
        <v>351</v>
      </c>
      <c r="C15" s="24" t="s">
        <v>351</v>
      </c>
      <c r="D15" s="17" t="s">
        <v>362</v>
      </c>
      <c r="E15" s="121" t="s">
        <v>352</v>
      </c>
    </row>
    <row r="16" spans="1:10" s="61" customFormat="1" ht="48" customHeight="1">
      <c r="A16" s="58">
        <f t="shared" si="0"/>
        <v>13</v>
      </c>
      <c r="B16" s="59" t="s">
        <v>96</v>
      </c>
      <c r="C16" s="60" t="s">
        <v>96</v>
      </c>
      <c r="D16" s="50" t="s">
        <v>266</v>
      </c>
      <c r="E16" s="51" t="s">
        <v>98</v>
      </c>
    </row>
    <row r="17" spans="1:5" s="61" customFormat="1" ht="34.799999999999997" customHeight="1">
      <c r="A17" s="58">
        <f t="shared" si="0"/>
        <v>14</v>
      </c>
      <c r="B17" s="59" t="s">
        <v>99</v>
      </c>
      <c r="C17" s="60" t="s">
        <v>99</v>
      </c>
      <c r="D17" s="50" t="s">
        <v>267</v>
      </c>
      <c r="E17" s="51" t="s">
        <v>98</v>
      </c>
    </row>
    <row r="18" spans="1:5" s="61" customFormat="1" ht="39.6" customHeight="1">
      <c r="A18" s="58">
        <f t="shared" si="0"/>
        <v>15</v>
      </c>
      <c r="B18" s="59" t="s">
        <v>101</v>
      </c>
      <c r="C18" s="60" t="s">
        <v>101</v>
      </c>
      <c r="D18" s="50" t="s">
        <v>268</v>
      </c>
      <c r="E18" s="51" t="s">
        <v>98</v>
      </c>
    </row>
    <row r="19" spans="1:5" s="61" customFormat="1" ht="49.8" customHeight="1">
      <c r="A19" s="58">
        <f t="shared" si="0"/>
        <v>16</v>
      </c>
      <c r="B19" s="24" t="s">
        <v>349</v>
      </c>
      <c r="C19" s="24" t="s">
        <v>349</v>
      </c>
      <c r="D19" s="17" t="s">
        <v>350</v>
      </c>
      <c r="E19" s="51" t="s">
        <v>98</v>
      </c>
    </row>
    <row r="20" spans="1:5" s="61" customFormat="1" ht="50.4" customHeight="1">
      <c r="A20" s="58">
        <f t="shared" si="0"/>
        <v>17</v>
      </c>
      <c r="B20" s="59" t="s">
        <v>134</v>
      </c>
      <c r="C20" s="60" t="s">
        <v>363</v>
      </c>
      <c r="D20" s="50" t="s">
        <v>269</v>
      </c>
      <c r="E20" s="51" t="s">
        <v>136</v>
      </c>
    </row>
    <row r="21" spans="1:5" s="61" customFormat="1" ht="37.799999999999997" customHeight="1">
      <c r="A21" s="58">
        <f t="shared" si="0"/>
        <v>18</v>
      </c>
      <c r="B21" s="24" t="s">
        <v>270</v>
      </c>
      <c r="C21" s="24" t="s">
        <v>270</v>
      </c>
      <c r="D21" s="17" t="s">
        <v>272</v>
      </c>
      <c r="E21" s="51" t="s">
        <v>274</v>
      </c>
    </row>
    <row r="22" spans="1:5" s="61" customFormat="1" ht="66.599999999999994" customHeight="1">
      <c r="A22" s="58">
        <f t="shared" si="0"/>
        <v>19</v>
      </c>
      <c r="B22" s="24" t="s">
        <v>271</v>
      </c>
      <c r="C22" s="24" t="s">
        <v>271</v>
      </c>
      <c r="D22" s="17" t="s">
        <v>273</v>
      </c>
      <c r="E22" s="51"/>
    </row>
    <row r="23" spans="1:5" s="61" customFormat="1" ht="39" customHeight="1">
      <c r="A23" s="58">
        <f t="shared" si="0"/>
        <v>20</v>
      </c>
      <c r="B23" s="59" t="s">
        <v>275</v>
      </c>
      <c r="C23" s="59" t="s">
        <v>275</v>
      </c>
      <c r="D23" s="50" t="s">
        <v>276</v>
      </c>
      <c r="E23" s="51"/>
    </row>
    <row r="24" spans="1:5" s="61" customFormat="1" ht="28.2" customHeight="1">
      <c r="A24" s="58">
        <f t="shared" si="0"/>
        <v>21</v>
      </c>
      <c r="B24" s="59" t="s">
        <v>63</v>
      </c>
      <c r="C24" s="60" t="s">
        <v>63</v>
      </c>
      <c r="D24" s="50" t="s">
        <v>64</v>
      </c>
      <c r="E24" s="51" t="s">
        <v>65</v>
      </c>
    </row>
    <row r="25" spans="1:5" s="61" customFormat="1" ht="47.4" customHeight="1">
      <c r="A25" s="58">
        <f t="shared" si="0"/>
        <v>22</v>
      </c>
      <c r="B25" s="59" t="s">
        <v>277</v>
      </c>
      <c r="C25" s="60" t="s">
        <v>277</v>
      </c>
      <c r="D25" s="17" t="s">
        <v>278</v>
      </c>
      <c r="E25" s="51"/>
    </row>
    <row r="26" spans="1:5" s="61" customFormat="1" ht="28.2" customHeight="1">
      <c r="A26" s="58">
        <f t="shared" si="0"/>
        <v>23</v>
      </c>
      <c r="B26" s="73" t="s">
        <v>279</v>
      </c>
      <c r="C26" s="24" t="s">
        <v>279</v>
      </c>
      <c r="D26" s="17" t="s">
        <v>280</v>
      </c>
      <c r="E26" s="51"/>
    </row>
    <row r="27" spans="1:5" s="61" customFormat="1" ht="55.2" customHeight="1">
      <c r="A27" s="58">
        <f t="shared" si="0"/>
        <v>24</v>
      </c>
      <c r="B27" s="73" t="s">
        <v>286</v>
      </c>
      <c r="C27" s="24" t="s">
        <v>286</v>
      </c>
      <c r="D27" s="17" t="s">
        <v>287</v>
      </c>
      <c r="E27" s="51"/>
    </row>
    <row r="28" spans="1:5" s="61" customFormat="1" ht="56.4" customHeight="1">
      <c r="A28" s="58">
        <f t="shared" si="0"/>
        <v>25</v>
      </c>
      <c r="B28" s="73" t="s">
        <v>288</v>
      </c>
      <c r="C28" s="24" t="s">
        <v>288</v>
      </c>
      <c r="D28" s="17" t="s">
        <v>289</v>
      </c>
      <c r="E28" s="51"/>
    </row>
    <row r="29" spans="1:5" s="61" customFormat="1" ht="43.2" customHeight="1">
      <c r="A29" s="58">
        <f t="shared" si="0"/>
        <v>26</v>
      </c>
      <c r="B29" s="73" t="s">
        <v>281</v>
      </c>
      <c r="C29" s="24" t="s">
        <v>281</v>
      </c>
      <c r="D29" s="17" t="s">
        <v>282</v>
      </c>
      <c r="E29" s="51"/>
    </row>
    <row r="30" spans="1:5" s="61" customFormat="1" ht="26.4" customHeight="1">
      <c r="A30" s="58">
        <f t="shared" si="0"/>
        <v>27</v>
      </c>
      <c r="B30" s="59" t="s">
        <v>66</v>
      </c>
      <c r="C30" s="60" t="s">
        <v>66</v>
      </c>
      <c r="D30" s="50" t="s">
        <v>67</v>
      </c>
      <c r="E30" s="51" t="s">
        <v>137</v>
      </c>
    </row>
    <row r="31" spans="1:5" s="61" customFormat="1" ht="37.799999999999997" customHeight="1">
      <c r="A31" s="58">
        <f t="shared" si="0"/>
        <v>28</v>
      </c>
      <c r="B31" s="59" t="s">
        <v>68</v>
      </c>
      <c r="C31" s="60" t="s">
        <v>68</v>
      </c>
      <c r="D31" s="17" t="s">
        <v>283</v>
      </c>
      <c r="E31" s="51" t="s">
        <v>138</v>
      </c>
    </row>
    <row r="32" spans="1:5" s="61" customFormat="1" ht="37.200000000000003" customHeight="1">
      <c r="A32" s="58">
        <f t="shared" si="0"/>
        <v>29</v>
      </c>
      <c r="B32" s="59" t="s">
        <v>70</v>
      </c>
      <c r="C32" s="60" t="s">
        <v>70</v>
      </c>
      <c r="D32" s="17" t="s">
        <v>284</v>
      </c>
      <c r="E32" s="51" t="s">
        <v>72</v>
      </c>
    </row>
    <row r="33" spans="1:5" s="61" customFormat="1" ht="37.799999999999997" customHeight="1">
      <c r="A33" s="58">
        <f t="shared" si="0"/>
        <v>30</v>
      </c>
      <c r="B33" s="59" t="s">
        <v>73</v>
      </c>
      <c r="C33" s="60" t="s">
        <v>73</v>
      </c>
      <c r="D33" s="17" t="s">
        <v>285</v>
      </c>
      <c r="E33" s="51" t="s">
        <v>75</v>
      </c>
    </row>
    <row r="34" spans="1:5" s="61" customFormat="1" ht="39.6" customHeight="1">
      <c r="A34" s="58">
        <f t="shared" si="0"/>
        <v>31</v>
      </c>
      <c r="B34" s="63" t="s">
        <v>76</v>
      </c>
      <c r="C34" s="60" t="s">
        <v>77</v>
      </c>
      <c r="D34" s="17" t="s">
        <v>293</v>
      </c>
      <c r="E34" s="121" t="s">
        <v>294</v>
      </c>
    </row>
    <row r="35" spans="1:5" s="61" customFormat="1" ht="38.4" customHeight="1">
      <c r="A35" s="58">
        <f t="shared" si="0"/>
        <v>32</v>
      </c>
      <c r="B35" s="64"/>
      <c r="C35" s="60" t="s">
        <v>80</v>
      </c>
      <c r="D35" s="17" t="s">
        <v>292</v>
      </c>
      <c r="E35" s="121" t="s">
        <v>295</v>
      </c>
    </row>
    <row r="36" spans="1:5" s="61" customFormat="1" ht="36" customHeight="1">
      <c r="A36" s="58">
        <f t="shared" si="0"/>
        <v>33</v>
      </c>
      <c r="B36" s="64"/>
      <c r="C36" s="24" t="s">
        <v>34</v>
      </c>
      <c r="D36" s="17" t="s">
        <v>290</v>
      </c>
      <c r="E36" s="121" t="s">
        <v>291</v>
      </c>
    </row>
    <row r="37" spans="1:5" s="61" customFormat="1" ht="26.4" customHeight="1">
      <c r="A37" s="58">
        <f t="shared" si="0"/>
        <v>34</v>
      </c>
      <c r="B37" s="64"/>
      <c r="C37" s="60" t="s">
        <v>82</v>
      </c>
      <c r="D37" s="17" t="s">
        <v>296</v>
      </c>
      <c r="E37" s="51" t="s">
        <v>83</v>
      </c>
    </row>
    <row r="38" spans="1:5" s="61" customFormat="1" ht="34.200000000000003" customHeight="1">
      <c r="A38" s="58">
        <f t="shared" si="0"/>
        <v>35</v>
      </c>
      <c r="B38" s="63" t="s">
        <v>139</v>
      </c>
      <c r="C38" s="60" t="s">
        <v>140</v>
      </c>
      <c r="D38" s="65" t="s">
        <v>141</v>
      </c>
      <c r="E38" s="60" t="s">
        <v>142</v>
      </c>
    </row>
    <row r="39" spans="1:5" s="61" customFormat="1" ht="37.799999999999997" customHeight="1">
      <c r="A39" s="58">
        <f t="shared" si="0"/>
        <v>36</v>
      </c>
      <c r="B39" s="64"/>
      <c r="C39" s="60" t="s">
        <v>143</v>
      </c>
      <c r="D39" s="65" t="s">
        <v>144</v>
      </c>
      <c r="E39" s="60" t="s">
        <v>145</v>
      </c>
    </row>
    <row r="40" spans="1:5" s="61" customFormat="1" ht="19.8" customHeight="1">
      <c r="A40" s="58">
        <f t="shared" si="0"/>
        <v>37</v>
      </c>
      <c r="B40" s="64"/>
      <c r="C40" s="63" t="s">
        <v>146</v>
      </c>
      <c r="D40" s="66" t="s">
        <v>147</v>
      </c>
      <c r="E40" s="60"/>
    </row>
    <row r="41" spans="1:5" s="61" customFormat="1" ht="34.799999999999997" customHeight="1">
      <c r="A41" s="58">
        <f t="shared" si="0"/>
        <v>38</v>
      </c>
      <c r="B41" s="64"/>
      <c r="C41" s="64"/>
      <c r="D41" s="65" t="s">
        <v>148</v>
      </c>
      <c r="E41" s="60"/>
    </row>
    <row r="42" spans="1:5" s="61" customFormat="1" ht="33.6" customHeight="1">
      <c r="A42" s="58">
        <f t="shared" si="0"/>
        <v>39</v>
      </c>
      <c r="B42" s="64"/>
      <c r="C42" s="64"/>
      <c r="D42" s="65" t="s">
        <v>149</v>
      </c>
      <c r="E42" s="60"/>
    </row>
    <row r="43" spans="1:5" s="61" customFormat="1" ht="25.8" customHeight="1">
      <c r="A43" s="58">
        <f t="shared" si="0"/>
        <v>40</v>
      </c>
      <c r="B43" s="64"/>
      <c r="C43" s="64"/>
      <c r="D43" s="65" t="s">
        <v>150</v>
      </c>
      <c r="E43" s="60"/>
    </row>
    <row r="44" spans="1:5" s="61" customFormat="1" ht="22.8" customHeight="1">
      <c r="A44" s="58">
        <f t="shared" si="0"/>
        <v>41</v>
      </c>
      <c r="B44" s="64"/>
      <c r="C44" s="67"/>
      <c r="D44" s="65" t="s">
        <v>151</v>
      </c>
      <c r="E44" s="60"/>
    </row>
    <row r="45" spans="1:5" s="61" customFormat="1" ht="27" customHeight="1">
      <c r="A45" s="58">
        <f t="shared" si="0"/>
        <v>42</v>
      </c>
      <c r="B45" s="64"/>
      <c r="C45" s="67" t="s">
        <v>152</v>
      </c>
      <c r="D45" s="65" t="s">
        <v>153</v>
      </c>
      <c r="E45" s="60" t="s">
        <v>154</v>
      </c>
    </row>
    <row r="46" spans="1:5" s="61" customFormat="1" ht="27" customHeight="1">
      <c r="A46" s="58">
        <f t="shared" si="0"/>
        <v>43</v>
      </c>
      <c r="B46" s="64"/>
      <c r="C46" s="60" t="s">
        <v>155</v>
      </c>
      <c r="D46" s="66" t="s">
        <v>156</v>
      </c>
      <c r="E46" s="60" t="s">
        <v>157</v>
      </c>
    </row>
    <row r="47" spans="1:5" s="61" customFormat="1" ht="22.8" customHeight="1">
      <c r="A47" s="58">
        <f t="shared" si="0"/>
        <v>44</v>
      </c>
      <c r="B47" s="64"/>
      <c r="C47" s="60" t="s">
        <v>158</v>
      </c>
      <c r="D47" s="66" t="s">
        <v>159</v>
      </c>
      <c r="E47" s="60" t="s">
        <v>160</v>
      </c>
    </row>
    <row r="48" spans="1:5" s="61" customFormat="1" ht="27" customHeight="1">
      <c r="A48" s="58">
        <f t="shared" si="0"/>
        <v>45</v>
      </c>
      <c r="B48" s="64"/>
      <c r="C48" s="60" t="s">
        <v>161</v>
      </c>
      <c r="D48" s="65" t="s">
        <v>162</v>
      </c>
      <c r="E48" s="68"/>
    </row>
    <row r="49" spans="1:5" s="61" customFormat="1" ht="46.8" customHeight="1">
      <c r="A49" s="58">
        <f t="shared" si="0"/>
        <v>46</v>
      </c>
      <c r="B49" s="63" t="s">
        <v>76</v>
      </c>
      <c r="C49" s="60" t="s">
        <v>140</v>
      </c>
      <c r="D49" s="65" t="s">
        <v>163</v>
      </c>
      <c r="E49" s="60" t="s">
        <v>164</v>
      </c>
    </row>
    <row r="50" spans="1:5" s="61" customFormat="1" ht="24.6" customHeight="1">
      <c r="A50" s="58">
        <f t="shared" si="0"/>
        <v>47</v>
      </c>
      <c r="B50" s="64"/>
      <c r="C50" s="60" t="s">
        <v>165</v>
      </c>
      <c r="D50" s="65" t="s">
        <v>166</v>
      </c>
      <c r="E50" s="60"/>
    </row>
    <row r="51" spans="1:5" s="61" customFormat="1" ht="36.6" customHeight="1">
      <c r="A51" s="58">
        <f t="shared" si="0"/>
        <v>48</v>
      </c>
      <c r="B51" s="67"/>
      <c r="C51" s="60" t="s">
        <v>158</v>
      </c>
      <c r="D51" s="65" t="s">
        <v>167</v>
      </c>
      <c r="E51" s="60" t="s">
        <v>168</v>
      </c>
    </row>
    <row r="52" spans="1:5" s="61" customFormat="1" ht="53.4" customHeight="1">
      <c r="A52" s="58">
        <f t="shared" si="0"/>
        <v>49</v>
      </c>
      <c r="B52" s="63" t="s">
        <v>169</v>
      </c>
      <c r="C52" s="60" t="s">
        <v>140</v>
      </c>
      <c r="D52" s="65" t="s">
        <v>170</v>
      </c>
      <c r="E52" s="60" t="s">
        <v>164</v>
      </c>
    </row>
    <row r="53" spans="1:5" s="61" customFormat="1" ht="27.6" customHeight="1">
      <c r="A53" s="58">
        <f t="shared" si="0"/>
        <v>50</v>
      </c>
      <c r="B53" s="64"/>
      <c r="C53" s="60" t="s">
        <v>165</v>
      </c>
      <c r="D53" s="65" t="s">
        <v>171</v>
      </c>
      <c r="E53" s="60"/>
    </row>
    <row r="54" spans="1:5" s="61" customFormat="1" ht="35.4" customHeight="1">
      <c r="A54" s="58">
        <f t="shared" si="0"/>
        <v>51</v>
      </c>
      <c r="B54" s="67"/>
      <c r="C54" s="60" t="s">
        <v>158</v>
      </c>
      <c r="D54" s="65" t="s">
        <v>172</v>
      </c>
      <c r="E54" s="60" t="s">
        <v>168</v>
      </c>
    </row>
    <row r="55" spans="1:5" s="61" customFormat="1" ht="22.2" customHeight="1">
      <c r="A55" s="58">
        <f t="shared" si="0"/>
        <v>52</v>
      </c>
      <c r="B55" s="63" t="s">
        <v>255</v>
      </c>
      <c r="C55" s="60" t="s">
        <v>140</v>
      </c>
      <c r="D55" s="65" t="s">
        <v>141</v>
      </c>
      <c r="E55" s="60" t="s">
        <v>173</v>
      </c>
    </row>
    <row r="56" spans="1:5" s="61" customFormat="1" ht="35.4" customHeight="1">
      <c r="A56" s="58">
        <f t="shared" si="0"/>
        <v>53</v>
      </c>
      <c r="B56" s="64"/>
      <c r="C56" s="60" t="s">
        <v>174</v>
      </c>
      <c r="D56" s="65" t="s">
        <v>175</v>
      </c>
      <c r="E56" s="60" t="s">
        <v>176</v>
      </c>
    </row>
    <row r="57" spans="1:5" s="61" customFormat="1" ht="36.6" customHeight="1">
      <c r="A57" s="58">
        <f t="shared" si="0"/>
        <v>54</v>
      </c>
      <c r="B57" s="64"/>
      <c r="C57" s="63" t="s">
        <v>146</v>
      </c>
      <c r="D57" s="65" t="s">
        <v>177</v>
      </c>
      <c r="E57" s="60" t="s">
        <v>178</v>
      </c>
    </row>
    <row r="58" spans="1:5" s="61" customFormat="1" ht="36" customHeight="1">
      <c r="A58" s="58">
        <f t="shared" si="0"/>
        <v>55</v>
      </c>
      <c r="B58" s="64"/>
      <c r="C58" s="67"/>
      <c r="D58" s="65" t="s">
        <v>179</v>
      </c>
      <c r="E58" s="60" t="s">
        <v>180</v>
      </c>
    </row>
    <row r="59" spans="1:5" s="61" customFormat="1" ht="28.2" customHeight="1">
      <c r="A59" s="58">
        <f t="shared" si="0"/>
        <v>56</v>
      </c>
      <c r="B59" s="64"/>
      <c r="C59" s="63" t="s">
        <v>181</v>
      </c>
      <c r="D59" s="65" t="s">
        <v>182</v>
      </c>
      <c r="E59" s="60" t="s">
        <v>183</v>
      </c>
    </row>
    <row r="60" spans="1:5" s="61" customFormat="1" ht="28.8" customHeight="1">
      <c r="A60" s="58">
        <f t="shared" si="0"/>
        <v>57</v>
      </c>
      <c r="B60" s="67"/>
      <c r="C60" s="67"/>
      <c r="D60" s="65" t="s">
        <v>184</v>
      </c>
      <c r="E60" s="60" t="s">
        <v>185</v>
      </c>
    </row>
    <row r="61" spans="1:5" s="61" customFormat="1" ht="33" customHeight="1">
      <c r="A61" s="58">
        <f t="shared" si="0"/>
        <v>58</v>
      </c>
      <c r="B61" s="63" t="s">
        <v>186</v>
      </c>
      <c r="C61" s="64" t="s">
        <v>27</v>
      </c>
      <c r="D61" s="65" t="s">
        <v>187</v>
      </c>
      <c r="E61" s="60" t="s">
        <v>188</v>
      </c>
    </row>
    <row r="62" spans="1:5" s="61" customFormat="1" ht="76.8" customHeight="1">
      <c r="A62" s="58">
        <f t="shared" si="0"/>
        <v>59</v>
      </c>
      <c r="B62" s="64"/>
      <c r="C62" s="64"/>
      <c r="D62" s="65" t="s">
        <v>189</v>
      </c>
      <c r="E62" s="60" t="s">
        <v>190</v>
      </c>
    </row>
    <row r="63" spans="1:5" s="61" customFormat="1" ht="33.6" customHeight="1">
      <c r="A63" s="58">
        <f t="shared" si="0"/>
        <v>60</v>
      </c>
      <c r="B63" s="64"/>
      <c r="C63" s="63" t="s">
        <v>146</v>
      </c>
      <c r="D63" s="65" t="s">
        <v>191</v>
      </c>
      <c r="E63" s="60" t="s">
        <v>192</v>
      </c>
    </row>
    <row r="64" spans="1:5" s="61" customFormat="1" ht="39" customHeight="1">
      <c r="A64" s="58">
        <f t="shared" si="0"/>
        <v>61</v>
      </c>
      <c r="B64" s="64"/>
      <c r="C64" s="64"/>
      <c r="D64" s="65" t="s">
        <v>193</v>
      </c>
      <c r="E64" s="60" t="s">
        <v>194</v>
      </c>
    </row>
    <row r="65" spans="1:6" s="61" customFormat="1" ht="32.4" customHeight="1">
      <c r="A65" s="58">
        <f t="shared" si="0"/>
        <v>62</v>
      </c>
      <c r="B65" s="64"/>
      <c r="C65" s="64"/>
      <c r="D65" s="65" t="s">
        <v>195</v>
      </c>
      <c r="E65" s="60" t="s">
        <v>194</v>
      </c>
    </row>
    <row r="66" spans="1:6" s="61" customFormat="1" ht="39" customHeight="1">
      <c r="A66" s="58">
        <f t="shared" si="0"/>
        <v>63</v>
      </c>
      <c r="B66" s="64"/>
      <c r="C66" s="64"/>
      <c r="D66" s="65" t="s">
        <v>196</v>
      </c>
      <c r="E66" s="60" t="s">
        <v>194</v>
      </c>
    </row>
    <row r="67" spans="1:6" s="61" customFormat="1" ht="40.200000000000003" customHeight="1">
      <c r="A67" s="58">
        <f t="shared" si="0"/>
        <v>64</v>
      </c>
      <c r="B67" s="64"/>
      <c r="C67" s="64"/>
      <c r="D67" s="65" t="s">
        <v>197</v>
      </c>
      <c r="E67" s="60" t="s">
        <v>194</v>
      </c>
    </row>
    <row r="68" spans="1:6" s="61" customFormat="1" ht="38.4" customHeight="1">
      <c r="A68" s="58">
        <f t="shared" si="0"/>
        <v>65</v>
      </c>
      <c r="B68" s="64"/>
      <c r="C68" s="64"/>
      <c r="D68" s="65" t="s">
        <v>254</v>
      </c>
      <c r="E68" s="60" t="s">
        <v>198</v>
      </c>
    </row>
    <row r="69" spans="1:6" s="61" customFormat="1" ht="40.200000000000003" customHeight="1">
      <c r="A69" s="58">
        <f t="shared" si="0"/>
        <v>66</v>
      </c>
      <c r="B69" s="64"/>
      <c r="C69" s="64"/>
      <c r="D69" s="65" t="s">
        <v>199</v>
      </c>
      <c r="E69" s="60" t="s">
        <v>194</v>
      </c>
    </row>
    <row r="70" spans="1:6" s="61" customFormat="1" ht="40.200000000000003" customHeight="1">
      <c r="A70" s="58">
        <f t="shared" si="0"/>
        <v>67</v>
      </c>
      <c r="B70" s="64"/>
      <c r="C70" s="64"/>
      <c r="D70" s="65" t="s">
        <v>310</v>
      </c>
      <c r="E70" s="60" t="s">
        <v>194</v>
      </c>
    </row>
    <row r="71" spans="1:6" s="61" customFormat="1" ht="36" customHeight="1">
      <c r="A71" s="58">
        <f t="shared" si="0"/>
        <v>68</v>
      </c>
      <c r="B71" s="64"/>
      <c r="C71" s="64"/>
      <c r="D71" s="65" t="s">
        <v>200</v>
      </c>
      <c r="E71" s="60" t="s">
        <v>194</v>
      </c>
    </row>
    <row r="72" spans="1:6" s="61" customFormat="1" ht="34.799999999999997" customHeight="1">
      <c r="A72" s="58">
        <f t="shared" si="0"/>
        <v>69</v>
      </c>
      <c r="B72" s="64"/>
      <c r="C72" s="64"/>
      <c r="D72" s="65" t="s">
        <v>201</v>
      </c>
      <c r="E72" s="60" t="s">
        <v>202</v>
      </c>
    </row>
    <row r="73" spans="1:6" s="61" customFormat="1" ht="34.799999999999997" customHeight="1">
      <c r="A73" s="58">
        <f t="shared" si="0"/>
        <v>70</v>
      </c>
      <c r="B73" s="64"/>
      <c r="C73" s="64"/>
      <c r="D73" s="65" t="s">
        <v>203</v>
      </c>
      <c r="E73" s="60" t="s">
        <v>194</v>
      </c>
    </row>
    <row r="74" spans="1:6" s="61" customFormat="1" ht="30" customHeight="1">
      <c r="A74" s="58">
        <f t="shared" si="0"/>
        <v>71</v>
      </c>
      <c r="B74" s="63" t="s">
        <v>256</v>
      </c>
      <c r="C74" s="60" t="s">
        <v>140</v>
      </c>
      <c r="D74" s="65" t="s">
        <v>74</v>
      </c>
      <c r="E74" s="60" t="s">
        <v>204</v>
      </c>
    </row>
    <row r="75" spans="1:6" s="61" customFormat="1" ht="84" customHeight="1">
      <c r="A75" s="58">
        <f t="shared" si="0"/>
        <v>72</v>
      </c>
      <c r="B75" s="64"/>
      <c r="C75" s="67" t="s">
        <v>27</v>
      </c>
      <c r="D75" s="65" t="s">
        <v>189</v>
      </c>
      <c r="E75" s="60" t="s">
        <v>190</v>
      </c>
      <c r="F75" s="69"/>
    </row>
    <row r="76" spans="1:6" s="61" customFormat="1" ht="29.4" customHeight="1">
      <c r="A76" s="58">
        <f t="shared" si="0"/>
        <v>73</v>
      </c>
      <c r="B76" s="64"/>
      <c r="C76" s="60" t="s">
        <v>158</v>
      </c>
      <c r="D76" s="65" t="s">
        <v>205</v>
      </c>
      <c r="E76" s="60" t="s">
        <v>206</v>
      </c>
    </row>
    <row r="77" spans="1:6" s="61" customFormat="1" ht="26.4" customHeight="1">
      <c r="A77" s="58">
        <f t="shared" si="0"/>
        <v>74</v>
      </c>
      <c r="B77" s="64"/>
      <c r="C77" s="60" t="s">
        <v>207</v>
      </c>
      <c r="D77" s="65" t="s">
        <v>208</v>
      </c>
      <c r="E77" s="60" t="s">
        <v>209</v>
      </c>
    </row>
    <row r="78" spans="1:6" s="61" customFormat="1" ht="36" customHeight="1">
      <c r="A78" s="58">
        <f t="shared" si="0"/>
        <v>75</v>
      </c>
      <c r="B78" s="64"/>
      <c r="C78" s="63" t="s">
        <v>181</v>
      </c>
      <c r="D78" s="65" t="s">
        <v>210</v>
      </c>
      <c r="E78" s="60" t="s">
        <v>211</v>
      </c>
    </row>
    <row r="79" spans="1:6" s="61" customFormat="1" ht="28.2" customHeight="1">
      <c r="A79" s="58">
        <f t="shared" si="0"/>
        <v>76</v>
      </c>
      <c r="B79" s="64"/>
      <c r="C79" s="67"/>
      <c r="D79" s="65" t="s">
        <v>212</v>
      </c>
      <c r="E79" s="60" t="s">
        <v>211</v>
      </c>
    </row>
    <row r="80" spans="1:6" s="61" customFormat="1" ht="39" customHeight="1">
      <c r="A80" s="58">
        <f t="shared" si="0"/>
        <v>77</v>
      </c>
      <c r="B80" s="64"/>
      <c r="C80" s="63" t="s">
        <v>213</v>
      </c>
      <c r="D80" s="65" t="s">
        <v>214</v>
      </c>
      <c r="E80" s="60" t="s">
        <v>215</v>
      </c>
    </row>
    <row r="81" spans="1:5" s="61" customFormat="1" ht="35.4" customHeight="1">
      <c r="A81" s="58">
        <f t="shared" ref="A81:A111" si="1">ROW(A81) - 3</f>
        <v>78</v>
      </c>
      <c r="B81" s="64"/>
      <c r="C81" s="67"/>
      <c r="D81" s="65" t="s">
        <v>216</v>
      </c>
      <c r="E81" s="60" t="s">
        <v>215</v>
      </c>
    </row>
    <row r="82" spans="1:5" s="61" customFormat="1" ht="28.8" customHeight="1">
      <c r="A82" s="58">
        <f t="shared" si="1"/>
        <v>79</v>
      </c>
      <c r="B82" s="64"/>
      <c r="C82" s="63" t="s">
        <v>217</v>
      </c>
      <c r="D82" s="65" t="s">
        <v>218</v>
      </c>
      <c r="E82" s="60" t="s">
        <v>219</v>
      </c>
    </row>
    <row r="83" spans="1:5" s="61" customFormat="1" ht="24" customHeight="1">
      <c r="A83" s="58">
        <f t="shared" si="1"/>
        <v>80</v>
      </c>
      <c r="B83" s="64"/>
      <c r="C83" s="64"/>
      <c r="D83" s="65" t="s">
        <v>220</v>
      </c>
      <c r="E83" s="60" t="s">
        <v>219</v>
      </c>
    </row>
    <row r="84" spans="1:5" s="61" customFormat="1" ht="24.6" customHeight="1">
      <c r="A84" s="58">
        <f t="shared" si="1"/>
        <v>81</v>
      </c>
      <c r="B84" s="64"/>
      <c r="C84" s="67"/>
      <c r="D84" s="65" t="s">
        <v>221</v>
      </c>
      <c r="E84" s="60" t="s">
        <v>222</v>
      </c>
    </row>
    <row r="85" spans="1:5" s="61" customFormat="1" ht="21.6" customHeight="1">
      <c r="A85" s="58">
        <f t="shared" si="1"/>
        <v>82</v>
      </c>
      <c r="B85" s="67"/>
      <c r="C85" s="60" t="s">
        <v>223</v>
      </c>
      <c r="D85" s="65" t="s">
        <v>74</v>
      </c>
      <c r="E85" s="60" t="s">
        <v>224</v>
      </c>
    </row>
    <row r="86" spans="1:5" s="61" customFormat="1" ht="19.2" customHeight="1">
      <c r="A86" s="58">
        <f t="shared" si="1"/>
        <v>83</v>
      </c>
      <c r="B86" s="63" t="s">
        <v>225</v>
      </c>
      <c r="C86" s="60" t="s">
        <v>27</v>
      </c>
      <c r="D86" s="65" t="s">
        <v>226</v>
      </c>
      <c r="E86" s="60"/>
    </row>
    <row r="87" spans="1:5" s="61" customFormat="1" ht="18" customHeight="1">
      <c r="A87" s="58">
        <f t="shared" si="1"/>
        <v>84</v>
      </c>
      <c r="B87" s="67"/>
      <c r="C87" s="60" t="s">
        <v>158</v>
      </c>
      <c r="D87" s="65" t="s">
        <v>227</v>
      </c>
      <c r="E87" s="60"/>
    </row>
    <row r="88" spans="1:5" s="61" customFormat="1" ht="22.8" customHeight="1">
      <c r="A88" s="58">
        <f t="shared" si="1"/>
        <v>85</v>
      </c>
      <c r="B88" s="63" t="s">
        <v>228</v>
      </c>
      <c r="C88" s="60" t="s">
        <v>99</v>
      </c>
      <c r="D88" s="65" t="s">
        <v>229</v>
      </c>
      <c r="E88" s="60" t="s">
        <v>230</v>
      </c>
    </row>
    <row r="89" spans="1:5" s="61" customFormat="1" ht="21.6" customHeight="1">
      <c r="A89" s="58">
        <f t="shared" si="1"/>
        <v>86</v>
      </c>
      <c r="B89" s="63" t="s">
        <v>82</v>
      </c>
      <c r="C89" s="60" t="s">
        <v>165</v>
      </c>
      <c r="D89" s="65" t="s">
        <v>231</v>
      </c>
      <c r="E89" s="60"/>
    </row>
    <row r="90" spans="1:5" s="61" customFormat="1" ht="33" customHeight="1">
      <c r="A90" s="58">
        <f t="shared" si="1"/>
        <v>87</v>
      </c>
      <c r="B90" s="67"/>
      <c r="C90" s="60" t="s">
        <v>158</v>
      </c>
      <c r="D90" s="65" t="s">
        <v>232</v>
      </c>
      <c r="E90" s="60" t="s">
        <v>233</v>
      </c>
    </row>
    <row r="91" spans="1:5" s="61" customFormat="1" ht="27" customHeight="1">
      <c r="A91" s="58">
        <f t="shared" si="1"/>
        <v>88</v>
      </c>
      <c r="B91" s="63" t="s">
        <v>234</v>
      </c>
      <c r="C91" s="60" t="s">
        <v>235</v>
      </c>
      <c r="D91" s="65" t="s">
        <v>236</v>
      </c>
      <c r="E91" s="60"/>
    </row>
    <row r="92" spans="1:5" s="61" customFormat="1" ht="22.8" customHeight="1">
      <c r="A92" s="58">
        <f t="shared" si="1"/>
        <v>89</v>
      </c>
      <c r="B92" s="67"/>
      <c r="C92" s="60" t="s">
        <v>237</v>
      </c>
      <c r="D92" s="65" t="s">
        <v>238</v>
      </c>
      <c r="E92" s="60"/>
    </row>
    <row r="93" spans="1:5" s="61" customFormat="1" ht="22.2" customHeight="1">
      <c r="A93" s="58">
        <f t="shared" si="1"/>
        <v>90</v>
      </c>
      <c r="B93" s="63" t="s">
        <v>239</v>
      </c>
      <c r="C93" s="60"/>
      <c r="D93" s="65" t="s">
        <v>240</v>
      </c>
      <c r="E93" s="60" t="s">
        <v>241</v>
      </c>
    </row>
    <row r="94" spans="1:5" s="61" customFormat="1" ht="66.599999999999994" customHeight="1">
      <c r="A94" s="58">
        <f t="shared" si="1"/>
        <v>91</v>
      </c>
      <c r="B94" s="64"/>
      <c r="C94" s="60"/>
      <c r="D94" s="65" t="s">
        <v>242</v>
      </c>
      <c r="E94" s="60" t="s">
        <v>243</v>
      </c>
    </row>
    <row r="95" spans="1:5" s="61" customFormat="1" ht="36.6" customHeight="1">
      <c r="A95" s="58">
        <f t="shared" si="1"/>
        <v>92</v>
      </c>
      <c r="B95" s="64"/>
      <c r="C95" s="60"/>
      <c r="D95" s="65" t="s">
        <v>244</v>
      </c>
      <c r="E95" s="60" t="s">
        <v>245</v>
      </c>
    </row>
    <row r="96" spans="1:5" s="61" customFormat="1" ht="25.8" customHeight="1">
      <c r="A96" s="58">
        <f t="shared" si="1"/>
        <v>93</v>
      </c>
      <c r="B96" s="67"/>
      <c r="C96" s="60"/>
      <c r="D96" s="65" t="s">
        <v>246</v>
      </c>
      <c r="E96" s="60" t="s">
        <v>247</v>
      </c>
    </row>
    <row r="97" spans="1:5" s="61" customFormat="1" ht="21.6" customHeight="1">
      <c r="A97" s="58">
        <f t="shared" si="1"/>
        <v>94</v>
      </c>
      <c r="B97" s="118" t="s">
        <v>248</v>
      </c>
      <c r="C97" s="118" t="s">
        <v>181</v>
      </c>
      <c r="D97" s="65" t="s">
        <v>356</v>
      </c>
      <c r="E97" s="60" t="s">
        <v>157</v>
      </c>
    </row>
    <row r="98" spans="1:5" s="61" customFormat="1" ht="21.6" customHeight="1">
      <c r="A98" s="116"/>
      <c r="B98" s="120"/>
      <c r="C98" s="77"/>
      <c r="D98" s="122" t="s">
        <v>357</v>
      </c>
      <c r="E98" s="60" t="s">
        <v>358</v>
      </c>
    </row>
    <row r="99" spans="1:5" s="61" customFormat="1" ht="27" customHeight="1">
      <c r="A99" s="116">
        <f t="shared" si="1"/>
        <v>96</v>
      </c>
      <c r="B99" s="120"/>
      <c r="C99" s="119"/>
      <c r="D99" s="122" t="s">
        <v>359</v>
      </c>
      <c r="E99" s="60" t="s">
        <v>360</v>
      </c>
    </row>
    <row r="100" spans="1:5" s="61" customFormat="1" ht="36.6" customHeight="1">
      <c r="A100" s="116">
        <v>97</v>
      </c>
      <c r="B100" s="77"/>
      <c r="C100" s="60" t="s">
        <v>174</v>
      </c>
      <c r="D100" s="65" t="s">
        <v>365</v>
      </c>
      <c r="E100" s="60" t="s">
        <v>176</v>
      </c>
    </row>
    <row r="101" spans="1:5" s="61" customFormat="1" ht="37.799999999999997" customHeight="1">
      <c r="A101" s="116">
        <f t="shared" si="1"/>
        <v>98</v>
      </c>
      <c r="B101" s="119"/>
      <c r="C101" s="63" t="s">
        <v>146</v>
      </c>
      <c r="D101" s="65" t="s">
        <v>366</v>
      </c>
      <c r="E101" s="60" t="s">
        <v>178</v>
      </c>
    </row>
    <row r="102" spans="1:5" s="61" customFormat="1" ht="27.6" customHeight="1">
      <c r="A102" s="58">
        <f t="shared" si="1"/>
        <v>99</v>
      </c>
      <c r="B102" s="77" t="s">
        <v>249</v>
      </c>
      <c r="C102" s="118" t="s">
        <v>181</v>
      </c>
      <c r="D102" s="65" t="s">
        <v>356</v>
      </c>
      <c r="E102" s="60" t="s">
        <v>157</v>
      </c>
    </row>
    <row r="103" spans="1:5" s="61" customFormat="1" ht="27.6" customHeight="1">
      <c r="A103" s="116">
        <v>97</v>
      </c>
      <c r="B103" s="120"/>
      <c r="C103" s="77"/>
      <c r="D103" s="122" t="s">
        <v>357</v>
      </c>
      <c r="E103" s="60" t="s">
        <v>157</v>
      </c>
    </row>
    <row r="104" spans="1:5" s="61" customFormat="1" ht="27.6" customHeight="1">
      <c r="A104" s="116">
        <f t="shared" si="1"/>
        <v>101</v>
      </c>
      <c r="B104" s="120"/>
      <c r="C104" s="119"/>
      <c r="D104" s="122" t="s">
        <v>359</v>
      </c>
      <c r="E104" s="60" t="s">
        <v>157</v>
      </c>
    </row>
    <row r="105" spans="1:5" s="61" customFormat="1" ht="31.2" customHeight="1">
      <c r="A105" s="116">
        <v>102</v>
      </c>
      <c r="B105" s="77"/>
      <c r="C105" s="117" t="s">
        <v>174</v>
      </c>
      <c r="D105" s="65" t="s">
        <v>367</v>
      </c>
      <c r="E105" s="60" t="s">
        <v>176</v>
      </c>
    </row>
    <row r="106" spans="1:5" s="61" customFormat="1" ht="33" customHeight="1">
      <c r="A106" s="116">
        <f t="shared" si="1"/>
        <v>103</v>
      </c>
      <c r="B106" s="119"/>
      <c r="C106" s="123" t="s">
        <v>146</v>
      </c>
      <c r="D106" s="65" t="s">
        <v>368</v>
      </c>
      <c r="E106" s="60" t="s">
        <v>178</v>
      </c>
    </row>
    <row r="107" spans="1:5" s="61" customFormat="1" ht="21" customHeight="1">
      <c r="A107" s="58">
        <f t="shared" si="1"/>
        <v>104</v>
      </c>
      <c r="B107" s="77" t="s">
        <v>250</v>
      </c>
      <c r="C107" s="60" t="s">
        <v>34</v>
      </c>
      <c r="D107" s="65" t="s">
        <v>370</v>
      </c>
      <c r="E107" s="60" t="s">
        <v>371</v>
      </c>
    </row>
    <row r="108" spans="1:5" s="61" customFormat="1" ht="33.6" customHeight="1">
      <c r="A108" s="116">
        <f t="shared" si="1"/>
        <v>105</v>
      </c>
      <c r="B108" s="119"/>
      <c r="C108" s="59" t="s">
        <v>275</v>
      </c>
      <c r="D108" s="50" t="s">
        <v>276</v>
      </c>
      <c r="E108" s="60" t="s">
        <v>369</v>
      </c>
    </row>
    <row r="109" spans="1:5" s="61" customFormat="1" ht="23.4" customHeight="1">
      <c r="A109" s="116">
        <f t="shared" si="1"/>
        <v>106</v>
      </c>
      <c r="B109" s="119"/>
      <c r="C109" s="59" t="s">
        <v>158</v>
      </c>
      <c r="D109" s="65" t="s">
        <v>232</v>
      </c>
      <c r="E109" s="60" t="s">
        <v>364</v>
      </c>
    </row>
    <row r="110" spans="1:5" s="61" customFormat="1" ht="19.2" customHeight="1">
      <c r="A110" s="58">
        <f t="shared" si="1"/>
        <v>107</v>
      </c>
      <c r="B110" s="119" t="s">
        <v>251</v>
      </c>
      <c r="C110" s="60"/>
      <c r="D110" s="65"/>
      <c r="E110" s="60"/>
    </row>
    <row r="111" spans="1:5" s="61" customFormat="1">
      <c r="A111" s="58">
        <f t="shared" si="1"/>
        <v>108</v>
      </c>
      <c r="B111" s="60" t="s">
        <v>252</v>
      </c>
      <c r="C111" s="60"/>
      <c r="D111" s="65"/>
      <c r="E111"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70737-8D78-4B40-BA3B-55EB2B213B2E}">
  <dimension ref="A1:AS478"/>
  <sheetViews>
    <sheetView showGridLines="0" topLeftCell="E1" zoomScaleNormal="100" workbookViewId="0">
      <pane ySplit="2" topLeftCell="A34" activePane="bottomLeft" state="frozen"/>
      <selection pane="bottomLeft" activeCell="S36" sqref="S36"/>
    </sheetView>
  </sheetViews>
  <sheetFormatPr defaultRowHeight="14.4"/>
  <cols>
    <col min="3" max="3" width="18.109375" customWidth="1"/>
    <col min="4" max="4" width="10.77734375" customWidth="1"/>
    <col min="5" max="5" width="17.33203125" customWidth="1"/>
    <col min="7" max="7" width="21.33203125" customWidth="1"/>
    <col min="8" max="8" width="26.109375" customWidth="1"/>
    <col min="9" max="9" width="0" hidden="1" customWidth="1"/>
    <col min="10" max="10" width="26.33203125" customWidth="1"/>
    <col min="11" max="11" width="10.33203125" hidden="1" customWidth="1"/>
    <col min="12" max="12" width="29.88671875" customWidth="1"/>
    <col min="13" max="13" width="32.6640625" customWidth="1"/>
    <col min="14" max="16" width="0" hidden="1" customWidth="1"/>
    <col min="18" max="18" width="0" hidden="1" customWidth="1"/>
    <col min="19" max="19" width="10.5546875" customWidth="1"/>
    <col min="20" max="20" width="17.88671875" hidden="1" customWidth="1"/>
    <col min="21" max="21" width="1.88671875" hidden="1" customWidth="1"/>
    <col min="22" max="22" width="10.44140625" customWidth="1"/>
    <col min="23" max="23" width="9.44140625" hidden="1" customWidth="1"/>
    <col min="24" max="25" width="9.21875" hidden="1" customWidth="1"/>
    <col min="26" max="26" width="9.5546875" bestFit="1" customWidth="1"/>
    <col min="27" max="27" width="53.77734375" customWidth="1"/>
  </cols>
  <sheetData>
    <row r="1" spans="1:45" ht="19.2" customHeight="1">
      <c r="A1" s="170" t="s">
        <v>0</v>
      </c>
      <c r="B1" s="170" t="s">
        <v>1</v>
      </c>
      <c r="C1" s="170" t="s">
        <v>2</v>
      </c>
      <c r="D1" s="170" t="s">
        <v>3</v>
      </c>
      <c r="E1" s="170" t="s">
        <v>4</v>
      </c>
      <c r="F1" s="170" t="s">
        <v>5</v>
      </c>
      <c r="G1" s="170" t="s">
        <v>6</v>
      </c>
      <c r="H1" s="170" t="s">
        <v>7</v>
      </c>
      <c r="I1" s="170" t="s">
        <v>8</v>
      </c>
      <c r="J1" s="170" t="s">
        <v>9</v>
      </c>
      <c r="K1" s="170" t="s">
        <v>10</v>
      </c>
      <c r="L1" s="170" t="s">
        <v>11</v>
      </c>
      <c r="M1" s="170" t="s">
        <v>12</v>
      </c>
      <c r="N1" s="195" t="s">
        <v>13</v>
      </c>
      <c r="O1" s="197" t="s">
        <v>14</v>
      </c>
      <c r="P1" s="198" t="s">
        <v>15</v>
      </c>
      <c r="Q1" s="198" t="s">
        <v>16</v>
      </c>
      <c r="R1" s="199" t="s">
        <v>17</v>
      </c>
      <c r="S1" s="200"/>
      <c r="T1" s="200"/>
      <c r="U1" s="196"/>
      <c r="V1" s="170" t="s">
        <v>89</v>
      </c>
      <c r="W1" s="170" t="s">
        <v>18</v>
      </c>
      <c r="X1" s="170" t="s">
        <v>19</v>
      </c>
      <c r="Y1" s="170" t="s">
        <v>20</v>
      </c>
      <c r="Z1" s="170" t="s">
        <v>21</v>
      </c>
      <c r="AA1" s="170" t="s">
        <v>22</v>
      </c>
      <c r="AB1" s="1"/>
      <c r="AC1" s="1"/>
      <c r="AD1" s="1"/>
      <c r="AE1" s="1"/>
      <c r="AF1" s="1"/>
      <c r="AG1" s="1"/>
      <c r="AH1" s="1"/>
      <c r="AI1" s="1"/>
      <c r="AJ1" s="1"/>
      <c r="AK1" s="1"/>
      <c r="AL1" s="1"/>
      <c r="AM1" s="2"/>
      <c r="AN1" s="2"/>
      <c r="AO1" s="2"/>
      <c r="AP1" s="2"/>
      <c r="AQ1" s="2"/>
      <c r="AR1" s="2"/>
      <c r="AS1" s="2"/>
    </row>
    <row r="2" spans="1:45" ht="22.5" customHeight="1">
      <c r="A2" s="171"/>
      <c r="B2" s="171"/>
      <c r="C2" s="172"/>
      <c r="D2" s="172"/>
      <c r="E2" s="172"/>
      <c r="F2" s="171"/>
      <c r="G2" s="171"/>
      <c r="H2" s="171"/>
      <c r="I2" s="171"/>
      <c r="J2" s="171"/>
      <c r="K2" s="171"/>
      <c r="L2" s="171"/>
      <c r="M2" s="171"/>
      <c r="N2" s="196"/>
      <c r="O2" s="171"/>
      <c r="P2" s="171"/>
      <c r="Q2" s="171"/>
      <c r="R2" s="3" t="s">
        <v>23</v>
      </c>
      <c r="S2" s="3" t="s">
        <v>28</v>
      </c>
      <c r="T2" s="3" t="s">
        <v>24</v>
      </c>
      <c r="U2" s="3" t="s">
        <v>25</v>
      </c>
      <c r="V2" s="171"/>
      <c r="W2" s="171"/>
      <c r="X2" s="171"/>
      <c r="Y2" s="172"/>
      <c r="Z2" s="172"/>
      <c r="AA2" s="172"/>
      <c r="AB2" s="4"/>
      <c r="AC2" s="4"/>
      <c r="AD2" s="4"/>
      <c r="AE2" s="4"/>
      <c r="AF2" s="4"/>
      <c r="AG2" s="4"/>
      <c r="AH2" s="4"/>
      <c r="AI2" s="4"/>
      <c r="AJ2" s="4"/>
      <c r="AK2" s="4"/>
      <c r="AL2" s="4"/>
      <c r="AM2" s="5"/>
      <c r="AN2" s="5"/>
      <c r="AO2" s="5"/>
      <c r="AP2" s="5"/>
      <c r="AQ2" s="5"/>
      <c r="AR2" s="5"/>
      <c r="AS2" s="5"/>
    </row>
    <row r="3" spans="1:45" ht="22.5" customHeight="1">
      <c r="A3" s="86"/>
      <c r="B3" s="113"/>
      <c r="C3" s="111" t="s">
        <v>112</v>
      </c>
      <c r="D3" s="111"/>
      <c r="E3" s="111"/>
      <c r="F3" s="87"/>
      <c r="G3" s="111"/>
      <c r="H3" s="112"/>
      <c r="I3" s="86"/>
      <c r="J3" s="86"/>
      <c r="K3" s="86"/>
      <c r="L3" s="86"/>
      <c r="M3" s="86"/>
      <c r="N3" s="87"/>
      <c r="O3" s="86"/>
      <c r="P3" s="86"/>
      <c r="Q3" s="86"/>
      <c r="R3" s="3"/>
      <c r="S3" s="114"/>
      <c r="T3" s="3"/>
      <c r="U3" s="3"/>
      <c r="V3" s="86"/>
      <c r="W3" s="86"/>
      <c r="X3" s="112"/>
      <c r="Y3" s="111"/>
      <c r="Z3" s="111"/>
      <c r="AA3" s="111"/>
      <c r="AB3" s="4"/>
      <c r="AC3" s="4"/>
      <c r="AD3" s="4"/>
      <c r="AE3" s="4"/>
      <c r="AF3" s="4"/>
      <c r="AG3" s="4"/>
      <c r="AH3" s="4"/>
      <c r="AI3" s="4"/>
      <c r="AJ3" s="4"/>
      <c r="AK3" s="4"/>
      <c r="AL3" s="4"/>
      <c r="AM3" s="5"/>
      <c r="AN3" s="5"/>
      <c r="AO3" s="5"/>
      <c r="AP3" s="5"/>
      <c r="AQ3" s="5"/>
      <c r="AR3" s="5"/>
      <c r="AS3" s="5"/>
    </row>
    <row r="4" spans="1:45" ht="99" customHeight="1">
      <c r="A4" s="6">
        <f>ROW(A3) - 2</f>
        <v>1</v>
      </c>
      <c r="B4" s="36" t="s">
        <v>131</v>
      </c>
      <c r="C4" s="43" t="s">
        <v>29</v>
      </c>
      <c r="D4" s="179" t="s">
        <v>26</v>
      </c>
      <c r="E4" s="53" t="s">
        <v>27</v>
      </c>
      <c r="F4" s="37"/>
      <c r="G4" s="24" t="s">
        <v>30</v>
      </c>
      <c r="H4" s="19" t="s">
        <v>31</v>
      </c>
      <c r="I4" s="17"/>
      <c r="J4" s="17" t="s">
        <v>88</v>
      </c>
      <c r="K4" s="17"/>
      <c r="L4" s="17" t="s">
        <v>33</v>
      </c>
      <c r="M4" s="17" t="s">
        <v>33</v>
      </c>
      <c r="N4" s="7"/>
      <c r="O4" s="7"/>
      <c r="P4" s="7"/>
      <c r="Q4" s="8"/>
      <c r="R4" s="9"/>
      <c r="S4" s="9" t="s">
        <v>92</v>
      </c>
      <c r="T4" s="9"/>
      <c r="U4" s="9"/>
      <c r="V4" s="44" t="s">
        <v>90</v>
      </c>
      <c r="W4" s="9"/>
      <c r="X4" s="10"/>
      <c r="Y4" s="11"/>
      <c r="Z4" s="12">
        <v>45138</v>
      </c>
      <c r="AA4" s="13"/>
      <c r="AB4" s="14"/>
      <c r="AC4" s="14"/>
      <c r="AD4" s="14"/>
      <c r="AE4" s="14"/>
      <c r="AF4" s="14"/>
      <c r="AG4" s="14"/>
      <c r="AH4" s="14"/>
      <c r="AI4" s="14"/>
      <c r="AJ4" s="14"/>
      <c r="AK4" s="14"/>
      <c r="AL4" s="14"/>
      <c r="AM4" s="14"/>
      <c r="AN4" s="14"/>
      <c r="AO4" s="14"/>
      <c r="AP4" s="14"/>
      <c r="AQ4" s="14"/>
      <c r="AR4" s="14"/>
      <c r="AS4" s="14"/>
    </row>
    <row r="5" spans="1:45" s="21" customFormat="1" ht="27.6">
      <c r="A5" s="6">
        <f t="shared" ref="A5:A33" si="0">ROW(A4) - 2</f>
        <v>2</v>
      </c>
      <c r="B5" s="34"/>
      <c r="C5" s="42"/>
      <c r="D5" s="180"/>
      <c r="E5" s="54"/>
      <c r="F5" s="38"/>
      <c r="G5" s="24" t="s">
        <v>34</v>
      </c>
      <c r="H5" s="19" t="s">
        <v>35</v>
      </c>
      <c r="I5" s="17"/>
      <c r="J5" s="17" t="s">
        <v>88</v>
      </c>
      <c r="K5" s="17"/>
      <c r="L5" s="17" t="s">
        <v>36</v>
      </c>
      <c r="M5" s="17" t="s">
        <v>36</v>
      </c>
      <c r="N5" s="7"/>
      <c r="O5" s="8"/>
      <c r="P5" s="9"/>
      <c r="Q5" s="8"/>
      <c r="R5" s="9"/>
      <c r="S5" s="9" t="s">
        <v>92</v>
      </c>
      <c r="T5" s="9"/>
      <c r="U5" s="18"/>
      <c r="V5" s="44" t="s">
        <v>90</v>
      </c>
      <c r="W5" s="19"/>
      <c r="X5" s="20"/>
      <c r="Y5" s="13"/>
      <c r="Z5" s="12">
        <v>45138</v>
      </c>
      <c r="AA5" s="13"/>
      <c r="AB5" s="14"/>
      <c r="AC5" s="14"/>
      <c r="AD5" s="14"/>
      <c r="AE5" s="14"/>
      <c r="AF5" s="14"/>
      <c r="AG5" s="14"/>
      <c r="AH5" s="14"/>
      <c r="AI5" s="14"/>
      <c r="AJ5" s="14"/>
      <c r="AK5" s="14"/>
      <c r="AL5" s="14"/>
      <c r="AM5" s="14"/>
      <c r="AN5" s="14"/>
      <c r="AO5" s="14"/>
      <c r="AP5" s="14"/>
      <c r="AQ5" s="14"/>
    </row>
    <row r="6" spans="1:45" s="21" customFormat="1" ht="27.6">
      <c r="A6" s="6">
        <f t="shared" si="0"/>
        <v>3</v>
      </c>
      <c r="B6" s="35"/>
      <c r="C6" s="42"/>
      <c r="D6" s="180"/>
      <c r="E6" s="54"/>
      <c r="F6" s="39"/>
      <c r="G6" s="24" t="s">
        <v>37</v>
      </c>
      <c r="H6" s="19" t="s">
        <v>38</v>
      </c>
      <c r="I6" s="17"/>
      <c r="J6" s="17" t="s">
        <v>88</v>
      </c>
      <c r="K6" s="17"/>
      <c r="L6" s="17" t="s">
        <v>39</v>
      </c>
      <c r="M6" s="17" t="s">
        <v>39</v>
      </c>
      <c r="N6" s="7"/>
      <c r="O6" s="8"/>
      <c r="P6" s="9"/>
      <c r="Q6" s="26"/>
      <c r="R6" s="27"/>
      <c r="S6" s="9" t="s">
        <v>92</v>
      </c>
      <c r="T6" s="27"/>
      <c r="U6" s="28"/>
      <c r="V6" s="44" t="s">
        <v>90</v>
      </c>
      <c r="W6" s="29"/>
      <c r="X6" s="30"/>
      <c r="Y6" s="31"/>
      <c r="Z6" s="32">
        <v>45138</v>
      </c>
      <c r="AA6" s="31"/>
      <c r="AB6" s="14"/>
      <c r="AC6" s="14"/>
      <c r="AD6" s="14"/>
      <c r="AE6" s="14"/>
      <c r="AF6" s="14"/>
      <c r="AG6" s="14"/>
      <c r="AH6" s="14"/>
      <c r="AI6" s="14"/>
      <c r="AJ6" s="14"/>
      <c r="AK6" s="14"/>
      <c r="AL6" s="14"/>
      <c r="AM6" s="14"/>
      <c r="AN6" s="14"/>
      <c r="AO6" s="14"/>
    </row>
    <row r="7" spans="1:45" ht="27.6">
      <c r="A7" s="6">
        <f t="shared" si="0"/>
        <v>4</v>
      </c>
      <c r="B7" s="174"/>
      <c r="C7" s="42"/>
      <c r="D7" s="180"/>
      <c r="E7" s="54"/>
      <c r="F7" s="33"/>
      <c r="G7" s="24" t="s">
        <v>40</v>
      </c>
      <c r="H7" s="19" t="s">
        <v>41</v>
      </c>
      <c r="I7" s="17"/>
      <c r="J7" s="17" t="s">
        <v>88</v>
      </c>
      <c r="K7" s="17"/>
      <c r="L7" s="17" t="s">
        <v>42</v>
      </c>
      <c r="M7" s="17" t="s">
        <v>42</v>
      </c>
      <c r="Q7" s="25"/>
      <c r="R7" s="25"/>
      <c r="S7" s="9" t="s">
        <v>92</v>
      </c>
      <c r="T7" s="25"/>
      <c r="U7" s="25"/>
      <c r="V7" s="44" t="s">
        <v>90</v>
      </c>
      <c r="W7" s="25"/>
      <c r="X7" s="25"/>
      <c r="Y7" s="25"/>
      <c r="Z7" s="52">
        <v>45138</v>
      </c>
      <c r="AA7" s="25"/>
    </row>
    <row r="8" spans="1:45" ht="27.6">
      <c r="A8" s="6">
        <f t="shared" si="0"/>
        <v>5</v>
      </c>
      <c r="B8" s="174"/>
      <c r="C8" s="42"/>
      <c r="D8" s="180"/>
      <c r="E8" s="54"/>
      <c r="F8" s="33"/>
      <c r="G8" s="24" t="s">
        <v>43</v>
      </c>
      <c r="H8" s="19" t="s">
        <v>44</v>
      </c>
      <c r="I8" s="17"/>
      <c r="J8" s="17" t="s">
        <v>88</v>
      </c>
      <c r="K8" s="17"/>
      <c r="L8" s="17" t="s">
        <v>93</v>
      </c>
      <c r="M8" s="17" t="s">
        <v>45</v>
      </c>
      <c r="Q8" s="25"/>
      <c r="R8" s="25"/>
      <c r="S8" s="9" t="s">
        <v>92</v>
      </c>
      <c r="T8" s="25"/>
      <c r="U8" s="25"/>
      <c r="V8" s="44" t="s">
        <v>90</v>
      </c>
      <c r="W8" s="25"/>
      <c r="X8" s="25"/>
      <c r="Y8" s="25"/>
      <c r="Z8" s="52">
        <v>45138</v>
      </c>
      <c r="AA8" s="25"/>
    </row>
    <row r="9" spans="1:45" ht="27.6">
      <c r="A9" s="6">
        <f t="shared" si="0"/>
        <v>6</v>
      </c>
      <c r="B9" s="174"/>
      <c r="C9" s="42"/>
      <c r="D9" s="180"/>
      <c r="E9" s="54"/>
      <c r="F9" s="33"/>
      <c r="G9" s="24" t="s">
        <v>46</v>
      </c>
      <c r="H9" s="19" t="s">
        <v>47</v>
      </c>
      <c r="I9" s="17"/>
      <c r="J9" s="17" t="s">
        <v>88</v>
      </c>
      <c r="K9" s="17"/>
      <c r="L9" s="17" t="s">
        <v>48</v>
      </c>
      <c r="M9" s="17" t="s">
        <v>49</v>
      </c>
      <c r="Q9" s="25"/>
      <c r="R9" s="25"/>
      <c r="S9" s="9" t="s">
        <v>94</v>
      </c>
      <c r="T9" s="25"/>
      <c r="U9" s="25"/>
      <c r="V9" s="44" t="s">
        <v>90</v>
      </c>
      <c r="W9" s="25"/>
      <c r="X9" s="25"/>
      <c r="Y9" s="25"/>
      <c r="Z9" s="52">
        <v>45138</v>
      </c>
      <c r="AA9" s="25"/>
    </row>
    <row r="10" spans="1:45" ht="96.6">
      <c r="A10" s="6">
        <f t="shared" si="0"/>
        <v>7</v>
      </c>
      <c r="B10" s="174"/>
      <c r="C10" s="173"/>
      <c r="D10" s="180"/>
      <c r="E10" s="54"/>
      <c r="F10" s="33"/>
      <c r="G10" s="24" t="s">
        <v>50</v>
      </c>
      <c r="H10" s="19" t="s">
        <v>51</v>
      </c>
      <c r="I10" s="17"/>
      <c r="J10" s="17" t="s">
        <v>88</v>
      </c>
      <c r="K10" s="17"/>
      <c r="L10" s="17" t="s">
        <v>52</v>
      </c>
      <c r="M10" s="17" t="s">
        <v>53</v>
      </c>
      <c r="Q10" s="25"/>
      <c r="R10" s="25"/>
      <c r="S10" s="9" t="s">
        <v>94</v>
      </c>
      <c r="T10" s="25"/>
      <c r="U10" s="25"/>
      <c r="V10" s="44" t="s">
        <v>90</v>
      </c>
      <c r="W10" s="25"/>
      <c r="X10" s="25"/>
      <c r="Y10" s="25"/>
      <c r="Z10" s="52">
        <v>45138</v>
      </c>
      <c r="AA10" s="25"/>
    </row>
    <row r="11" spans="1:45" ht="41.4">
      <c r="A11" s="6">
        <f t="shared" si="0"/>
        <v>8</v>
      </c>
      <c r="B11" s="174"/>
      <c r="C11" s="173"/>
      <c r="D11" s="180"/>
      <c r="E11" s="54"/>
      <c r="F11" s="33"/>
      <c r="G11" s="24" t="s">
        <v>54</v>
      </c>
      <c r="H11" s="19" t="s">
        <v>55</v>
      </c>
      <c r="I11" s="17"/>
      <c r="J11" s="17" t="s">
        <v>88</v>
      </c>
      <c r="K11" s="17"/>
      <c r="L11" s="17" t="s">
        <v>56</v>
      </c>
      <c r="M11" s="17" t="s">
        <v>57</v>
      </c>
      <c r="Q11" s="25"/>
      <c r="R11" s="25"/>
      <c r="S11" s="9" t="s">
        <v>94</v>
      </c>
      <c r="T11" s="25"/>
      <c r="U11" s="25"/>
      <c r="V11" s="44" t="s">
        <v>90</v>
      </c>
      <c r="W11" s="25"/>
      <c r="X11" s="25"/>
      <c r="Y11" s="25"/>
      <c r="Z11" s="52">
        <v>45138</v>
      </c>
      <c r="AA11" s="25"/>
    </row>
    <row r="12" spans="1:45" ht="27.6">
      <c r="A12" s="6">
        <f t="shared" si="0"/>
        <v>9</v>
      </c>
      <c r="B12" s="174"/>
      <c r="C12" s="173"/>
      <c r="D12" s="180"/>
      <c r="E12" s="54"/>
      <c r="F12" s="33"/>
      <c r="G12" s="24" t="s">
        <v>58</v>
      </c>
      <c r="H12" s="19" t="s">
        <v>59</v>
      </c>
      <c r="I12" s="17"/>
      <c r="J12" s="17" t="s">
        <v>88</v>
      </c>
      <c r="K12" s="17"/>
      <c r="L12" s="17" t="s">
        <v>49</v>
      </c>
      <c r="M12" s="17" t="s">
        <v>49</v>
      </c>
      <c r="Q12" s="25"/>
      <c r="R12" s="25"/>
      <c r="S12" s="9" t="s">
        <v>92</v>
      </c>
      <c r="T12" s="25"/>
      <c r="U12" s="25"/>
      <c r="V12" s="44" t="s">
        <v>90</v>
      </c>
      <c r="W12" s="25"/>
      <c r="X12" s="25"/>
      <c r="Y12" s="25"/>
      <c r="Z12" s="52">
        <v>45138</v>
      </c>
      <c r="AA12" s="25"/>
    </row>
    <row r="13" spans="1:45" ht="27.6">
      <c r="A13" s="6">
        <f t="shared" si="0"/>
        <v>10</v>
      </c>
      <c r="B13" s="174"/>
      <c r="C13" s="173"/>
      <c r="D13" s="180"/>
      <c r="E13" s="55"/>
      <c r="F13" s="33"/>
      <c r="G13" s="24" t="s">
        <v>60</v>
      </c>
      <c r="H13" s="19" t="s">
        <v>61</v>
      </c>
      <c r="I13" s="17"/>
      <c r="J13" s="17" t="s">
        <v>88</v>
      </c>
      <c r="K13" s="17"/>
      <c r="L13" s="17" t="s">
        <v>62</v>
      </c>
      <c r="M13" s="17" t="s">
        <v>62</v>
      </c>
      <c r="Q13" s="25"/>
      <c r="R13" s="25"/>
      <c r="S13" s="9" t="s">
        <v>95</v>
      </c>
      <c r="T13" s="25"/>
      <c r="U13" s="25"/>
      <c r="V13" s="44"/>
      <c r="W13" s="25"/>
      <c r="X13" s="25"/>
      <c r="Y13" s="25"/>
      <c r="Z13" s="52">
        <v>45138</v>
      </c>
      <c r="AA13" s="25"/>
    </row>
    <row r="14" spans="1:45" ht="27.6">
      <c r="A14" s="6">
        <f t="shared" si="0"/>
        <v>11</v>
      </c>
      <c r="B14" s="174"/>
      <c r="C14" s="173"/>
      <c r="D14" s="180"/>
      <c r="E14" s="16" t="s">
        <v>96</v>
      </c>
      <c r="F14" s="40"/>
      <c r="G14" s="24" t="s">
        <v>96</v>
      </c>
      <c r="H14" s="19" t="s">
        <v>97</v>
      </c>
      <c r="I14" s="17"/>
      <c r="J14" s="17" t="s">
        <v>32</v>
      </c>
      <c r="K14" s="17"/>
      <c r="L14" s="17" t="s">
        <v>98</v>
      </c>
      <c r="M14" s="17" t="s">
        <v>98</v>
      </c>
      <c r="Q14" s="25"/>
      <c r="R14" s="25"/>
      <c r="S14" s="9" t="s">
        <v>92</v>
      </c>
      <c r="T14" s="25"/>
      <c r="U14" s="25"/>
      <c r="V14" s="44" t="s">
        <v>91</v>
      </c>
      <c r="W14" s="25"/>
      <c r="X14" s="25"/>
      <c r="Y14" s="25"/>
      <c r="Z14" s="52">
        <v>45138</v>
      </c>
      <c r="AA14" s="25"/>
    </row>
    <row r="15" spans="1:45" ht="41.4">
      <c r="A15" s="6">
        <f t="shared" si="0"/>
        <v>12</v>
      </c>
      <c r="B15" s="174"/>
      <c r="C15" s="173"/>
      <c r="D15" s="180"/>
      <c r="E15" s="16" t="s">
        <v>99</v>
      </c>
      <c r="F15" s="40"/>
      <c r="G15" s="24" t="s">
        <v>99</v>
      </c>
      <c r="H15" s="19" t="s">
        <v>100</v>
      </c>
      <c r="I15" s="17"/>
      <c r="J15" s="17" t="s">
        <v>32</v>
      </c>
      <c r="K15" s="17"/>
      <c r="L15" s="17" t="s">
        <v>98</v>
      </c>
      <c r="M15" s="17" t="s">
        <v>98</v>
      </c>
      <c r="Q15" s="25"/>
      <c r="R15" s="25"/>
      <c r="S15" s="9" t="s">
        <v>92</v>
      </c>
      <c r="T15" s="25"/>
      <c r="U15" s="25"/>
      <c r="V15" s="44" t="s">
        <v>91</v>
      </c>
      <c r="W15" s="25"/>
      <c r="X15" s="25"/>
      <c r="Y15" s="25"/>
      <c r="Z15" s="52">
        <v>45138</v>
      </c>
      <c r="AA15" s="25"/>
    </row>
    <row r="16" spans="1:45" ht="99" customHeight="1">
      <c r="A16" s="6">
        <f t="shared" si="0"/>
        <v>13</v>
      </c>
      <c r="B16" s="174"/>
      <c r="C16" s="173"/>
      <c r="D16" s="180"/>
      <c r="E16" s="16" t="s">
        <v>101</v>
      </c>
      <c r="F16" s="22"/>
      <c r="G16" s="177" t="s">
        <v>101</v>
      </c>
      <c r="H16" s="175" t="s">
        <v>74</v>
      </c>
      <c r="I16" s="46"/>
      <c r="J16" s="175" t="s">
        <v>32</v>
      </c>
      <c r="K16" s="17"/>
      <c r="L16" s="17" t="s">
        <v>103</v>
      </c>
      <c r="M16" s="17" t="s">
        <v>102</v>
      </c>
      <c r="Q16" s="25"/>
      <c r="R16" s="25"/>
      <c r="S16" s="9" t="s">
        <v>110</v>
      </c>
      <c r="T16" s="25"/>
      <c r="U16" s="25"/>
      <c r="V16" s="44" t="s">
        <v>90</v>
      </c>
      <c r="W16" s="25"/>
      <c r="X16" s="25"/>
      <c r="Y16" s="25"/>
      <c r="Z16" s="52">
        <v>45138</v>
      </c>
      <c r="AA16" s="25"/>
    </row>
    <row r="17" spans="1:27" ht="27.6">
      <c r="A17" s="6">
        <f t="shared" si="0"/>
        <v>14</v>
      </c>
      <c r="B17" s="174"/>
      <c r="C17" s="173"/>
      <c r="D17" s="180"/>
      <c r="E17" s="47"/>
      <c r="F17" s="23"/>
      <c r="G17" s="178"/>
      <c r="H17" s="176"/>
      <c r="I17" s="48"/>
      <c r="J17" s="176"/>
      <c r="K17" s="17"/>
      <c r="L17" s="17" t="s">
        <v>104</v>
      </c>
      <c r="M17" s="17" t="s">
        <v>104</v>
      </c>
      <c r="Q17" s="25"/>
      <c r="R17" s="25"/>
      <c r="S17" s="9" t="s">
        <v>92</v>
      </c>
      <c r="T17" s="25"/>
      <c r="U17" s="25"/>
      <c r="V17" s="44" t="s">
        <v>90</v>
      </c>
      <c r="W17" s="25"/>
      <c r="X17" s="25"/>
      <c r="Y17" s="25"/>
      <c r="Z17" s="52">
        <v>45138</v>
      </c>
      <c r="AA17" s="25"/>
    </row>
    <row r="18" spans="1:27" ht="27.6">
      <c r="A18" s="6">
        <f t="shared" si="0"/>
        <v>15</v>
      </c>
      <c r="B18" s="174"/>
      <c r="C18" s="15"/>
      <c r="D18" s="180"/>
      <c r="E18" s="16" t="s">
        <v>63</v>
      </c>
      <c r="F18" s="40"/>
      <c r="G18" s="24" t="s">
        <v>63</v>
      </c>
      <c r="H18" s="19" t="s">
        <v>64</v>
      </c>
      <c r="I18" s="17"/>
      <c r="J18" s="17" t="s">
        <v>88</v>
      </c>
      <c r="K18" s="17"/>
      <c r="L18" s="17" t="s">
        <v>65</v>
      </c>
      <c r="M18" s="17" t="s">
        <v>65</v>
      </c>
      <c r="Q18" s="25"/>
      <c r="R18" s="25"/>
      <c r="S18" s="9" t="s">
        <v>95</v>
      </c>
      <c r="T18" s="25"/>
      <c r="U18" s="25"/>
      <c r="V18" s="44"/>
      <c r="W18" s="25"/>
      <c r="X18" s="25"/>
      <c r="Y18" s="25"/>
      <c r="Z18" s="52">
        <v>45138</v>
      </c>
      <c r="AA18" s="25"/>
    </row>
    <row r="19" spans="1:27" ht="27.6">
      <c r="A19" s="6">
        <f t="shared" si="0"/>
        <v>16</v>
      </c>
      <c r="B19" s="174"/>
      <c r="C19" s="15"/>
      <c r="D19" s="180"/>
      <c r="E19" s="16" t="s">
        <v>66</v>
      </c>
      <c r="F19" s="40"/>
      <c r="G19" s="24" t="s">
        <v>66</v>
      </c>
      <c r="H19" s="19" t="s">
        <v>67</v>
      </c>
      <c r="I19" s="17"/>
      <c r="J19" s="17" t="s">
        <v>88</v>
      </c>
      <c r="K19" s="17"/>
      <c r="L19" s="17" t="s">
        <v>105</v>
      </c>
      <c r="M19" s="17" t="s">
        <v>105</v>
      </c>
      <c r="Q19" s="25"/>
      <c r="R19" s="25"/>
      <c r="S19" s="9" t="s">
        <v>92</v>
      </c>
      <c r="T19" s="25"/>
      <c r="U19" s="25"/>
      <c r="V19" s="44" t="s">
        <v>90</v>
      </c>
      <c r="W19" s="25"/>
      <c r="X19" s="25"/>
      <c r="Y19" s="25"/>
      <c r="Z19" s="52">
        <v>45138</v>
      </c>
      <c r="AA19" s="25"/>
    </row>
    <row r="20" spans="1:27" ht="27.6">
      <c r="A20" s="6">
        <f t="shared" si="0"/>
        <v>17</v>
      </c>
      <c r="B20" s="174"/>
      <c r="C20" s="15"/>
      <c r="D20" s="180"/>
      <c r="E20" s="16" t="s">
        <v>68</v>
      </c>
      <c r="F20" s="40"/>
      <c r="G20" s="24" t="s">
        <v>68</v>
      </c>
      <c r="H20" s="19" t="s">
        <v>69</v>
      </c>
      <c r="I20" s="17"/>
      <c r="J20" s="17" t="s">
        <v>88</v>
      </c>
      <c r="K20" s="17"/>
      <c r="L20" s="17" t="s">
        <v>106</v>
      </c>
      <c r="M20" s="17" t="s">
        <v>106</v>
      </c>
      <c r="Q20" s="25"/>
      <c r="R20" s="25"/>
      <c r="S20" s="9" t="s">
        <v>92</v>
      </c>
      <c r="T20" s="25"/>
      <c r="U20" s="25"/>
      <c r="V20" s="44" t="s">
        <v>90</v>
      </c>
      <c r="W20" s="25"/>
      <c r="X20" s="25"/>
      <c r="Y20" s="25"/>
      <c r="Z20" s="52">
        <v>45138</v>
      </c>
      <c r="AA20" s="25"/>
    </row>
    <row r="21" spans="1:27" ht="27.6">
      <c r="A21" s="6">
        <f t="shared" si="0"/>
        <v>18</v>
      </c>
      <c r="B21" s="15"/>
      <c r="C21" s="15"/>
      <c r="D21" s="180"/>
      <c r="E21" s="16" t="s">
        <v>70</v>
      </c>
      <c r="F21" s="40"/>
      <c r="G21" s="49" t="s">
        <v>70</v>
      </c>
      <c r="H21" s="19" t="s">
        <v>71</v>
      </c>
      <c r="I21" s="17"/>
      <c r="J21" s="17" t="s">
        <v>88</v>
      </c>
      <c r="K21" s="17"/>
      <c r="L21" s="17" t="s">
        <v>72</v>
      </c>
      <c r="M21" s="17" t="s">
        <v>72</v>
      </c>
      <c r="Q21" s="25"/>
      <c r="R21" s="25"/>
      <c r="S21" s="9" t="s">
        <v>92</v>
      </c>
      <c r="T21" s="25"/>
      <c r="U21" s="25"/>
      <c r="V21" s="44" t="s">
        <v>90</v>
      </c>
      <c r="W21" s="25"/>
      <c r="X21" s="25"/>
      <c r="Y21" s="25"/>
      <c r="Z21" s="52">
        <v>45138</v>
      </c>
      <c r="AA21" s="25"/>
    </row>
    <row r="22" spans="1:27" ht="27.6">
      <c r="A22" s="6">
        <f t="shared" si="0"/>
        <v>19</v>
      </c>
      <c r="B22" s="15"/>
      <c r="C22" s="15"/>
      <c r="D22" s="180"/>
      <c r="E22" s="16" t="s">
        <v>73</v>
      </c>
      <c r="F22" s="40"/>
      <c r="G22" s="24" t="s">
        <v>73</v>
      </c>
      <c r="H22" s="19" t="s">
        <v>74</v>
      </c>
      <c r="I22" s="17"/>
      <c r="J22" s="17" t="s">
        <v>88</v>
      </c>
      <c r="K22" s="17"/>
      <c r="L22" s="17" t="s">
        <v>75</v>
      </c>
      <c r="M22" s="17" t="s">
        <v>75</v>
      </c>
      <c r="Q22" s="25"/>
      <c r="R22" s="25"/>
      <c r="S22" s="9" t="s">
        <v>92</v>
      </c>
      <c r="T22" s="25"/>
      <c r="U22" s="25"/>
      <c r="V22" s="44" t="s">
        <v>90</v>
      </c>
      <c r="W22" s="25"/>
      <c r="X22" s="25"/>
      <c r="Y22" s="25"/>
      <c r="Z22" s="52">
        <v>45138</v>
      </c>
      <c r="AA22" s="25"/>
    </row>
    <row r="23" spans="1:27" ht="27.6">
      <c r="A23" s="6">
        <f t="shared" si="0"/>
        <v>20</v>
      </c>
      <c r="B23" s="15"/>
      <c r="C23" s="15"/>
      <c r="D23" s="15"/>
      <c r="E23" s="188" t="s">
        <v>76</v>
      </c>
      <c r="F23" s="191"/>
      <c r="G23" s="24" t="s">
        <v>77</v>
      </c>
      <c r="H23" s="19" t="s">
        <v>78</v>
      </c>
      <c r="I23" s="17"/>
      <c r="J23" s="17" t="s">
        <v>88</v>
      </c>
      <c r="K23" s="17"/>
      <c r="L23" s="17" t="s">
        <v>79</v>
      </c>
      <c r="M23" s="17" t="s">
        <v>79</v>
      </c>
      <c r="Q23" s="25"/>
      <c r="R23" s="25"/>
      <c r="S23" s="9" t="s">
        <v>92</v>
      </c>
      <c r="T23" s="25"/>
      <c r="U23" s="25"/>
      <c r="V23" s="44" t="s">
        <v>90</v>
      </c>
      <c r="W23" s="25"/>
      <c r="X23" s="25"/>
      <c r="Y23" s="25"/>
      <c r="Z23" s="52">
        <v>45138</v>
      </c>
      <c r="AA23" s="25"/>
    </row>
    <row r="24" spans="1:27" ht="41.4">
      <c r="A24" s="6">
        <f t="shared" si="0"/>
        <v>21</v>
      </c>
      <c r="B24" s="15"/>
      <c r="C24" s="15"/>
      <c r="D24" s="15"/>
      <c r="E24" s="189"/>
      <c r="F24" s="192"/>
      <c r="G24" s="24" t="s">
        <v>80</v>
      </c>
      <c r="H24" s="19"/>
      <c r="I24" s="17"/>
      <c r="J24" s="17" t="s">
        <v>88</v>
      </c>
      <c r="K24" s="17"/>
      <c r="L24" s="17" t="s">
        <v>81</v>
      </c>
      <c r="M24" s="17" t="s">
        <v>81</v>
      </c>
      <c r="Q24" s="25"/>
      <c r="R24" s="25"/>
      <c r="S24" s="9" t="s">
        <v>92</v>
      </c>
      <c r="T24" s="25"/>
      <c r="U24" s="25"/>
      <c r="V24" s="44" t="s">
        <v>90</v>
      </c>
      <c r="W24" s="25"/>
      <c r="X24" s="25"/>
      <c r="Y24" s="25"/>
      <c r="Z24" s="52">
        <v>45138</v>
      </c>
      <c r="AA24" s="25"/>
    </row>
    <row r="25" spans="1:27" ht="27.6">
      <c r="A25" s="6">
        <f t="shared" si="0"/>
        <v>22</v>
      </c>
      <c r="B25" s="15"/>
      <c r="C25" s="15"/>
      <c r="D25" s="15"/>
      <c r="E25" s="190"/>
      <c r="F25" s="193"/>
      <c r="G25" s="24" t="s">
        <v>82</v>
      </c>
      <c r="H25" s="19"/>
      <c r="I25" s="17"/>
      <c r="J25" s="17" t="s">
        <v>88</v>
      </c>
      <c r="K25" s="17"/>
      <c r="L25" s="17" t="s">
        <v>83</v>
      </c>
      <c r="M25" s="17" t="s">
        <v>83</v>
      </c>
      <c r="Q25" s="25"/>
      <c r="R25" s="25"/>
      <c r="S25" s="9" t="s">
        <v>92</v>
      </c>
      <c r="T25" s="25"/>
      <c r="U25" s="25"/>
      <c r="V25" s="44" t="s">
        <v>90</v>
      </c>
      <c r="W25" s="25"/>
      <c r="X25" s="25"/>
      <c r="Y25" s="25"/>
      <c r="Z25" s="52">
        <v>45138</v>
      </c>
      <c r="AA25" s="25"/>
    </row>
    <row r="26" spans="1:27" ht="82.8">
      <c r="A26" s="6">
        <f t="shared" si="0"/>
        <v>23</v>
      </c>
      <c r="B26" s="15"/>
      <c r="C26" s="15"/>
      <c r="D26" s="15"/>
      <c r="E26" s="181" t="s">
        <v>112</v>
      </c>
      <c r="F26" s="183"/>
      <c r="G26" s="177" t="s">
        <v>84</v>
      </c>
      <c r="H26" s="19" t="s">
        <v>108</v>
      </c>
      <c r="I26" s="17"/>
      <c r="J26" s="17" t="s">
        <v>88</v>
      </c>
      <c r="K26" s="17"/>
      <c r="L26" s="17" t="s">
        <v>107</v>
      </c>
      <c r="M26" s="17" t="s">
        <v>107</v>
      </c>
      <c r="Q26" s="25"/>
      <c r="R26" s="25"/>
      <c r="S26" s="9" t="s">
        <v>92</v>
      </c>
      <c r="T26" s="25"/>
      <c r="U26" s="25"/>
      <c r="V26" s="44" t="s">
        <v>90</v>
      </c>
      <c r="W26" s="25"/>
      <c r="X26" s="25"/>
      <c r="Y26" s="25"/>
      <c r="Z26" s="52">
        <v>45138</v>
      </c>
      <c r="AA26" s="25"/>
    </row>
    <row r="27" spans="1:27" ht="110.4">
      <c r="A27" s="6">
        <f t="shared" si="0"/>
        <v>24</v>
      </c>
      <c r="B27" s="15"/>
      <c r="C27" s="15"/>
      <c r="D27" s="15"/>
      <c r="E27" s="182"/>
      <c r="F27" s="184"/>
      <c r="G27" s="194"/>
      <c r="H27" s="19" t="s">
        <v>109</v>
      </c>
      <c r="I27" s="17"/>
      <c r="J27" s="17" t="s">
        <v>88</v>
      </c>
      <c r="K27" s="17"/>
      <c r="L27" s="17" t="s">
        <v>85</v>
      </c>
      <c r="M27" s="17" t="s">
        <v>130</v>
      </c>
      <c r="Q27" s="25"/>
      <c r="R27" s="25"/>
      <c r="S27" s="9" t="s">
        <v>110</v>
      </c>
      <c r="T27" s="25"/>
      <c r="U27" s="25"/>
      <c r="V27" s="44" t="s">
        <v>90</v>
      </c>
      <c r="W27" s="25"/>
      <c r="X27" s="25"/>
      <c r="Y27" s="25"/>
      <c r="Z27" s="52">
        <v>45138</v>
      </c>
      <c r="AA27" s="25"/>
    </row>
    <row r="28" spans="1:27" ht="248.4">
      <c r="A28" s="6">
        <f t="shared" si="0"/>
        <v>25</v>
      </c>
      <c r="B28" s="15"/>
      <c r="C28" s="15"/>
      <c r="D28" s="15"/>
      <c r="E28" s="182"/>
      <c r="F28" s="184"/>
      <c r="G28" s="178"/>
      <c r="H28" s="19" t="s">
        <v>111</v>
      </c>
      <c r="I28" s="17"/>
      <c r="J28" s="17" t="s">
        <v>88</v>
      </c>
      <c r="K28" s="17"/>
      <c r="L28" s="17" t="s">
        <v>86</v>
      </c>
      <c r="M28" s="17" t="s">
        <v>87</v>
      </c>
      <c r="Q28" s="25"/>
      <c r="R28" s="25"/>
      <c r="S28" s="9" t="s">
        <v>110</v>
      </c>
      <c r="T28" s="25"/>
      <c r="U28" s="25"/>
      <c r="V28" s="44" t="s">
        <v>90</v>
      </c>
      <c r="W28" s="25"/>
      <c r="X28" s="25"/>
      <c r="Y28" s="25"/>
      <c r="Z28" s="52">
        <v>45138</v>
      </c>
      <c r="AA28" s="25"/>
    </row>
    <row r="29" spans="1:27" ht="111.6" customHeight="1">
      <c r="A29" s="6">
        <f t="shared" si="0"/>
        <v>26</v>
      </c>
      <c r="B29" s="15"/>
      <c r="C29" s="15"/>
      <c r="D29" s="15"/>
      <c r="E29" s="182"/>
      <c r="F29" s="184"/>
      <c r="G29" s="41" t="s">
        <v>120</v>
      </c>
      <c r="H29" s="50" t="s">
        <v>121</v>
      </c>
      <c r="I29" s="51"/>
      <c r="J29" s="17" t="s">
        <v>88</v>
      </c>
      <c r="K29" s="51"/>
      <c r="L29" s="51" t="s">
        <v>122</v>
      </c>
      <c r="M29" s="51" t="s">
        <v>123</v>
      </c>
      <c r="Q29" s="25"/>
      <c r="R29" s="25"/>
      <c r="S29" s="9" t="s">
        <v>110</v>
      </c>
      <c r="T29" s="25"/>
      <c r="U29" s="25"/>
      <c r="V29" s="44" t="s">
        <v>90</v>
      </c>
      <c r="W29" s="25"/>
      <c r="X29" s="25"/>
      <c r="Y29" s="25"/>
      <c r="Z29" s="52">
        <v>45138</v>
      </c>
      <c r="AA29" s="25"/>
    </row>
    <row r="30" spans="1:27" ht="96.6">
      <c r="A30" s="6">
        <f t="shared" si="0"/>
        <v>27</v>
      </c>
      <c r="B30" s="15"/>
      <c r="C30" s="15"/>
      <c r="D30" s="15"/>
      <c r="E30" s="182"/>
      <c r="F30" s="184"/>
      <c r="G30" s="185" t="s">
        <v>115</v>
      </c>
      <c r="H30" s="50" t="s">
        <v>116</v>
      </c>
      <c r="I30" s="51"/>
      <c r="J30" s="17" t="s">
        <v>88</v>
      </c>
      <c r="K30" s="51"/>
      <c r="L30" s="51" t="s">
        <v>113</v>
      </c>
      <c r="M30" s="51" t="s">
        <v>113</v>
      </c>
      <c r="Q30" s="25"/>
      <c r="R30" s="25"/>
      <c r="S30" s="9" t="s">
        <v>92</v>
      </c>
      <c r="T30" s="25"/>
      <c r="U30" s="25"/>
      <c r="V30" s="44" t="s">
        <v>90</v>
      </c>
      <c r="W30" s="25"/>
      <c r="X30" s="25"/>
      <c r="Y30" s="25"/>
      <c r="Z30" s="52">
        <v>45138</v>
      </c>
      <c r="AA30" s="25"/>
    </row>
    <row r="31" spans="1:27" ht="82.8">
      <c r="A31" s="6">
        <f t="shared" si="0"/>
        <v>28</v>
      </c>
      <c r="B31" s="15"/>
      <c r="C31" s="15"/>
      <c r="D31" s="15"/>
      <c r="E31" s="182"/>
      <c r="F31" s="184"/>
      <c r="G31" s="186"/>
      <c r="H31" s="19" t="s">
        <v>117</v>
      </c>
      <c r="I31" s="17"/>
      <c r="J31" s="17" t="s">
        <v>88</v>
      </c>
      <c r="K31" s="17"/>
      <c r="L31" s="17" t="s">
        <v>118</v>
      </c>
      <c r="M31" s="17" t="s">
        <v>118</v>
      </c>
      <c r="Q31" s="25"/>
      <c r="R31" s="25"/>
      <c r="S31" s="9" t="s">
        <v>92</v>
      </c>
      <c r="T31" s="25"/>
      <c r="U31" s="25"/>
      <c r="V31" s="44" t="s">
        <v>90</v>
      </c>
      <c r="W31" s="25"/>
      <c r="X31" s="25"/>
      <c r="Y31" s="25"/>
      <c r="Z31" s="52">
        <v>45138</v>
      </c>
      <c r="AA31" s="25"/>
    </row>
    <row r="32" spans="1:27" ht="124.2">
      <c r="A32" s="6">
        <f t="shared" si="0"/>
        <v>29</v>
      </c>
      <c r="B32" s="15"/>
      <c r="C32" s="15"/>
      <c r="D32" s="15"/>
      <c r="E32" s="182"/>
      <c r="F32" s="184"/>
      <c r="G32" s="187"/>
      <c r="H32" s="19" t="s">
        <v>119</v>
      </c>
      <c r="I32" s="17"/>
      <c r="J32" s="17" t="s">
        <v>88</v>
      </c>
      <c r="K32" s="17"/>
      <c r="L32" s="17" t="s">
        <v>114</v>
      </c>
      <c r="M32" s="17" t="s">
        <v>114</v>
      </c>
      <c r="Q32" s="25"/>
      <c r="R32" s="25"/>
      <c r="S32" s="9" t="s">
        <v>92</v>
      </c>
      <c r="T32" s="25"/>
      <c r="U32" s="25"/>
      <c r="V32" s="44" t="s">
        <v>90</v>
      </c>
      <c r="W32" s="25"/>
      <c r="X32" s="25"/>
      <c r="Y32" s="25"/>
      <c r="Z32" s="52">
        <v>45138</v>
      </c>
      <c r="AA32" s="25"/>
    </row>
    <row r="33" spans="1:27" ht="96.6">
      <c r="A33" s="6">
        <f t="shared" si="0"/>
        <v>30</v>
      </c>
      <c r="B33" s="15"/>
      <c r="C33" s="15"/>
      <c r="D33" s="15"/>
      <c r="E33" s="72"/>
      <c r="G33" s="185" t="s">
        <v>129</v>
      </c>
      <c r="H33" s="50" t="s">
        <v>125</v>
      </c>
      <c r="I33" s="51"/>
      <c r="J33" s="17" t="s">
        <v>88</v>
      </c>
      <c r="K33" s="51"/>
      <c r="L33" s="51" t="s">
        <v>124</v>
      </c>
      <c r="M33" s="51" t="s">
        <v>124</v>
      </c>
      <c r="Q33" s="25"/>
      <c r="R33" s="25"/>
      <c r="S33" s="9" t="s">
        <v>92</v>
      </c>
      <c r="T33" s="25"/>
      <c r="U33" s="25"/>
      <c r="V33" s="44" t="s">
        <v>90</v>
      </c>
      <c r="W33" s="25"/>
      <c r="X33" s="25"/>
      <c r="Y33" s="25"/>
      <c r="Z33" s="52">
        <v>45138</v>
      </c>
      <c r="AA33" s="25"/>
    </row>
    <row r="34" spans="1:27" ht="151.80000000000001" customHeight="1">
      <c r="A34" s="128">
        <f>ROW(A33) - 2</f>
        <v>31</v>
      </c>
      <c r="B34" s="15"/>
      <c r="C34" s="15"/>
      <c r="D34" s="15"/>
      <c r="E34" s="72"/>
      <c r="G34" s="186"/>
      <c r="H34" s="129" t="s">
        <v>126</v>
      </c>
      <c r="I34" s="46"/>
      <c r="J34" s="46" t="s">
        <v>88</v>
      </c>
      <c r="K34" s="46"/>
      <c r="L34" s="46" t="s">
        <v>127</v>
      </c>
      <c r="M34" s="46" t="s">
        <v>128</v>
      </c>
      <c r="Q34" s="130"/>
      <c r="R34" s="130"/>
      <c r="S34" s="27" t="s">
        <v>110</v>
      </c>
      <c r="T34" s="130"/>
      <c r="U34" s="130"/>
      <c r="V34" s="131" t="s">
        <v>90</v>
      </c>
      <c r="W34" s="130"/>
      <c r="X34" s="130"/>
      <c r="Y34" s="130"/>
      <c r="Z34" s="132">
        <v>45138</v>
      </c>
      <c r="AA34" s="130"/>
    </row>
    <row r="35" spans="1:27">
      <c r="A35" s="25"/>
      <c r="B35" s="25"/>
      <c r="C35" s="25"/>
      <c r="D35" s="25"/>
      <c r="E35" s="25"/>
      <c r="F35" s="25"/>
      <c r="G35" s="25"/>
      <c r="H35" s="25"/>
      <c r="I35" s="25"/>
      <c r="J35" s="25"/>
      <c r="K35" s="25"/>
      <c r="L35" s="25"/>
      <c r="M35" s="25"/>
      <c r="N35" s="25"/>
      <c r="O35" s="25"/>
      <c r="P35" s="25"/>
      <c r="Q35" s="25"/>
      <c r="R35" s="25"/>
      <c r="S35" s="27"/>
      <c r="T35" s="25"/>
      <c r="U35" s="25"/>
      <c r="V35" s="131"/>
      <c r="W35" s="25"/>
      <c r="X35" s="25"/>
      <c r="Y35" s="25"/>
      <c r="Z35" s="25"/>
      <c r="AA35" s="25"/>
    </row>
    <row r="36" spans="1:27" ht="64.2" customHeight="1">
      <c r="A36" s="25">
        <f>ROW(A34) - 2</f>
        <v>32</v>
      </c>
      <c r="B36" s="25"/>
      <c r="C36" s="25"/>
      <c r="D36" s="25"/>
      <c r="E36" s="25"/>
      <c r="F36" s="25"/>
      <c r="G36" s="138" t="s">
        <v>374</v>
      </c>
      <c r="H36" s="133" t="s">
        <v>380</v>
      </c>
      <c r="I36" s="25"/>
      <c r="J36" s="46" t="s">
        <v>88</v>
      </c>
      <c r="K36" s="46" t="s">
        <v>88</v>
      </c>
      <c r="L36" s="134" t="s">
        <v>375</v>
      </c>
      <c r="M36" s="134" t="s">
        <v>381</v>
      </c>
      <c r="N36" s="25"/>
      <c r="O36" s="25"/>
      <c r="P36" s="25"/>
      <c r="Q36" s="25"/>
      <c r="R36" s="25"/>
      <c r="S36" s="27" t="s">
        <v>342</v>
      </c>
      <c r="T36" s="25"/>
      <c r="U36" s="25"/>
      <c r="V36" s="131" t="s">
        <v>90</v>
      </c>
      <c r="W36" s="25"/>
      <c r="X36" s="25"/>
      <c r="Y36" s="25"/>
      <c r="Z36" s="144">
        <v>45139</v>
      </c>
      <c r="AA36" s="25"/>
    </row>
    <row r="37" spans="1:27" ht="54" customHeight="1">
      <c r="A37" s="25">
        <f>ROW(A35) - 2</f>
        <v>33</v>
      </c>
      <c r="B37" s="25"/>
      <c r="C37" s="25"/>
      <c r="D37" s="25"/>
      <c r="E37" s="25"/>
      <c r="F37" s="136"/>
      <c r="G37" s="139"/>
      <c r="H37" s="137" t="s">
        <v>379</v>
      </c>
      <c r="I37" s="25"/>
      <c r="J37" s="46" t="s">
        <v>88</v>
      </c>
      <c r="K37" s="25"/>
      <c r="L37" s="134" t="s">
        <v>378</v>
      </c>
      <c r="M37" s="134" t="s">
        <v>382</v>
      </c>
      <c r="N37" s="25"/>
      <c r="O37" s="25"/>
      <c r="P37" s="25"/>
      <c r="Q37" s="25"/>
      <c r="R37" s="25"/>
      <c r="S37" s="27" t="s">
        <v>110</v>
      </c>
      <c r="T37" s="25"/>
      <c r="U37" s="25"/>
      <c r="V37" s="131" t="s">
        <v>90</v>
      </c>
      <c r="W37" s="25"/>
      <c r="X37" s="25"/>
      <c r="Y37" s="25"/>
      <c r="Z37" s="144">
        <v>45139</v>
      </c>
      <c r="AA37" s="25"/>
    </row>
    <row r="38" spans="1:27" ht="43.2">
      <c r="A38" s="25">
        <f t="shared" ref="A38" si="1">ROW(A36) - 2</f>
        <v>34</v>
      </c>
      <c r="B38" s="25"/>
      <c r="C38" s="25"/>
      <c r="D38" s="25"/>
      <c r="E38" s="25"/>
      <c r="F38" s="136"/>
      <c r="G38" s="140"/>
      <c r="H38" s="137" t="s">
        <v>376</v>
      </c>
      <c r="I38" s="25"/>
      <c r="J38" s="141" t="s">
        <v>88</v>
      </c>
      <c r="K38" s="25"/>
      <c r="L38" s="135" t="s">
        <v>377</v>
      </c>
      <c r="M38" s="134" t="s">
        <v>383</v>
      </c>
      <c r="N38" s="25"/>
      <c r="O38" s="25"/>
      <c r="P38" s="25"/>
      <c r="Q38" s="25"/>
      <c r="R38" s="25"/>
      <c r="S38" s="142" t="s">
        <v>110</v>
      </c>
      <c r="T38" s="25"/>
      <c r="U38" s="25"/>
      <c r="V38" s="143" t="s">
        <v>90</v>
      </c>
      <c r="W38" s="25"/>
      <c r="X38" s="25"/>
      <c r="Y38" s="25"/>
      <c r="Z38" s="144">
        <v>45139</v>
      </c>
      <c r="AA38" s="25"/>
    </row>
    <row r="88" spans="22:22">
      <c r="V88" s="45"/>
    </row>
    <row r="89" spans="22:22">
      <c r="V89" s="45"/>
    </row>
    <row r="90" spans="22:22">
      <c r="V90" s="45"/>
    </row>
    <row r="91" spans="22:22">
      <c r="V91" s="45"/>
    </row>
    <row r="92" spans="22:22">
      <c r="V92" s="45"/>
    </row>
    <row r="93" spans="22:22">
      <c r="V93" s="45"/>
    </row>
    <row r="94" spans="22:22">
      <c r="V94" s="45"/>
    </row>
    <row r="95" spans="22:22">
      <c r="V95" s="45"/>
    </row>
    <row r="96" spans="22:22">
      <c r="V96" s="45"/>
    </row>
    <row r="97" spans="22:22">
      <c r="V97" s="45"/>
    </row>
    <row r="98" spans="22:22">
      <c r="V98" s="45"/>
    </row>
    <row r="99" spans="22:22">
      <c r="V99" s="45"/>
    </row>
    <row r="100" spans="22:22">
      <c r="V100" s="45"/>
    </row>
    <row r="101" spans="22:22">
      <c r="V101" s="45"/>
    </row>
    <row r="102" spans="22:22">
      <c r="V102" s="45"/>
    </row>
    <row r="103" spans="22:22">
      <c r="V103" s="45"/>
    </row>
    <row r="104" spans="22:22">
      <c r="V104" s="45"/>
    </row>
    <row r="105" spans="22:22">
      <c r="V105" s="45"/>
    </row>
    <row r="106" spans="22:22">
      <c r="V106" s="45"/>
    </row>
    <row r="107" spans="22:22">
      <c r="V107" s="45"/>
    </row>
    <row r="108" spans="22:22">
      <c r="V108" s="45"/>
    </row>
    <row r="109" spans="22:22">
      <c r="V109" s="45"/>
    </row>
    <row r="110" spans="22:22">
      <c r="V110" s="45"/>
    </row>
    <row r="111" spans="22:22">
      <c r="V111" s="45"/>
    </row>
    <row r="112" spans="22:22">
      <c r="V112" s="45"/>
    </row>
    <row r="113" spans="22:22">
      <c r="V113" s="45"/>
    </row>
    <row r="114" spans="22:22">
      <c r="V114" s="45"/>
    </row>
    <row r="115" spans="22:22">
      <c r="V115" s="45"/>
    </row>
    <row r="116" spans="22:22">
      <c r="V116" s="45"/>
    </row>
    <row r="117" spans="22:22">
      <c r="V117" s="45"/>
    </row>
    <row r="118" spans="22:22">
      <c r="V118" s="45"/>
    </row>
    <row r="119" spans="22:22">
      <c r="V119" s="45"/>
    </row>
    <row r="120" spans="22:22">
      <c r="V120" s="45"/>
    </row>
    <row r="121" spans="22:22">
      <c r="V121" s="45"/>
    </row>
    <row r="122" spans="22:22">
      <c r="V122" s="45"/>
    </row>
    <row r="123" spans="22:22">
      <c r="V123" s="45"/>
    </row>
    <row r="124" spans="22:22">
      <c r="V124" s="45"/>
    </row>
    <row r="125" spans="22:22">
      <c r="V125" s="45"/>
    </row>
    <row r="126" spans="22:22">
      <c r="V126" s="45"/>
    </row>
    <row r="127" spans="22:22">
      <c r="V127" s="45"/>
    </row>
    <row r="128" spans="22:22">
      <c r="V128" s="45"/>
    </row>
    <row r="129" spans="22:22">
      <c r="V129" s="45"/>
    </row>
    <row r="130" spans="22:22">
      <c r="V130" s="45"/>
    </row>
    <row r="131" spans="22:22">
      <c r="V131" s="45"/>
    </row>
    <row r="132" spans="22:22">
      <c r="V132" s="45"/>
    </row>
    <row r="133" spans="22:22">
      <c r="V133" s="45"/>
    </row>
    <row r="134" spans="22:22">
      <c r="V134" s="45"/>
    </row>
    <row r="135" spans="22:22">
      <c r="V135" s="45"/>
    </row>
    <row r="136" spans="22:22">
      <c r="V136" s="45"/>
    </row>
    <row r="137" spans="22:22">
      <c r="V137" s="45"/>
    </row>
    <row r="138" spans="22:22">
      <c r="V138" s="45"/>
    </row>
    <row r="139" spans="22:22">
      <c r="V139" s="45"/>
    </row>
    <row r="140" spans="22:22">
      <c r="V140" s="45"/>
    </row>
    <row r="141" spans="22:22">
      <c r="V141" s="45"/>
    </row>
    <row r="142" spans="22:22">
      <c r="V142" s="45"/>
    </row>
    <row r="143" spans="22:22">
      <c r="V143" s="45"/>
    </row>
    <row r="144" spans="22:22">
      <c r="V144" s="45"/>
    </row>
    <row r="145" spans="22:22">
      <c r="V145" s="45"/>
    </row>
    <row r="146" spans="22:22">
      <c r="V146" s="45"/>
    </row>
    <row r="147" spans="22:22">
      <c r="V147" s="45"/>
    </row>
    <row r="148" spans="22:22">
      <c r="V148" s="45"/>
    </row>
    <row r="149" spans="22:22">
      <c r="V149" s="45"/>
    </row>
    <row r="150" spans="22:22">
      <c r="V150" s="45"/>
    </row>
    <row r="151" spans="22:22">
      <c r="V151" s="45"/>
    </row>
    <row r="152" spans="22:22">
      <c r="V152" s="45"/>
    </row>
    <row r="153" spans="22:22">
      <c r="V153" s="45"/>
    </row>
    <row r="154" spans="22:22">
      <c r="V154" s="45"/>
    </row>
    <row r="155" spans="22:22">
      <c r="V155" s="45"/>
    </row>
    <row r="156" spans="22:22">
      <c r="V156" s="45"/>
    </row>
    <row r="157" spans="22:22">
      <c r="V157" s="45"/>
    </row>
    <row r="158" spans="22:22">
      <c r="V158" s="45"/>
    </row>
    <row r="159" spans="22:22">
      <c r="V159" s="45"/>
    </row>
    <row r="160" spans="22:22">
      <c r="V160" s="45"/>
    </row>
    <row r="161" spans="22:22">
      <c r="V161" s="45"/>
    </row>
    <row r="162" spans="22:22">
      <c r="V162" s="45"/>
    </row>
    <row r="163" spans="22:22">
      <c r="V163" s="45"/>
    </row>
    <row r="164" spans="22:22">
      <c r="V164" s="45"/>
    </row>
    <row r="165" spans="22:22">
      <c r="V165" s="45"/>
    </row>
    <row r="166" spans="22:22">
      <c r="V166" s="45"/>
    </row>
    <row r="167" spans="22:22">
      <c r="V167" s="45"/>
    </row>
    <row r="168" spans="22:22">
      <c r="V168" s="45"/>
    </row>
    <row r="169" spans="22:22">
      <c r="V169" s="45"/>
    </row>
    <row r="170" spans="22:22">
      <c r="V170" s="45"/>
    </row>
    <row r="171" spans="22:22">
      <c r="V171" s="45"/>
    </row>
    <row r="172" spans="22:22">
      <c r="V172" s="45"/>
    </row>
    <row r="173" spans="22:22">
      <c r="V173" s="45"/>
    </row>
    <row r="174" spans="22:22">
      <c r="V174" s="45"/>
    </row>
    <row r="175" spans="22:22">
      <c r="V175" s="45"/>
    </row>
    <row r="176" spans="22:22">
      <c r="V176" s="45"/>
    </row>
    <row r="177" spans="22:22">
      <c r="V177" s="45"/>
    </row>
    <row r="178" spans="22:22">
      <c r="V178" s="45"/>
    </row>
    <row r="179" spans="22:22">
      <c r="V179" s="45"/>
    </row>
    <row r="180" spans="22:22">
      <c r="V180" s="45"/>
    </row>
    <row r="181" spans="22:22">
      <c r="V181" s="45"/>
    </row>
    <row r="182" spans="22:22">
      <c r="V182" s="45"/>
    </row>
    <row r="183" spans="22:22">
      <c r="V183" s="45"/>
    </row>
    <row r="184" spans="22:22">
      <c r="V184" s="45"/>
    </row>
    <row r="185" spans="22:22">
      <c r="V185" s="45"/>
    </row>
    <row r="186" spans="22:22">
      <c r="V186" s="45"/>
    </row>
    <row r="187" spans="22:22">
      <c r="V187" s="45"/>
    </row>
    <row r="188" spans="22:22">
      <c r="V188" s="45"/>
    </row>
    <row r="189" spans="22:22">
      <c r="V189" s="45"/>
    </row>
    <row r="190" spans="22:22">
      <c r="V190" s="45"/>
    </row>
    <row r="191" spans="22:22">
      <c r="V191" s="45"/>
    </row>
    <row r="192" spans="22:22">
      <c r="V192" s="45"/>
    </row>
    <row r="193" spans="22:22">
      <c r="V193" s="45"/>
    </row>
    <row r="194" spans="22:22">
      <c r="V194" s="45"/>
    </row>
    <row r="195" spans="22:22">
      <c r="V195" s="45"/>
    </row>
    <row r="196" spans="22:22">
      <c r="V196" s="45"/>
    </row>
    <row r="197" spans="22:22">
      <c r="V197" s="45"/>
    </row>
    <row r="198" spans="22:22">
      <c r="V198" s="45"/>
    </row>
    <row r="199" spans="22:22">
      <c r="V199" s="45"/>
    </row>
    <row r="200" spans="22:22">
      <c r="V200" s="45"/>
    </row>
    <row r="201" spans="22:22">
      <c r="V201" s="45"/>
    </row>
    <row r="202" spans="22:22">
      <c r="V202" s="45"/>
    </row>
    <row r="203" spans="22:22">
      <c r="V203" s="45"/>
    </row>
    <row r="204" spans="22:22">
      <c r="V204" s="45"/>
    </row>
    <row r="205" spans="22:22">
      <c r="V205" s="45"/>
    </row>
    <row r="206" spans="22:22">
      <c r="V206" s="45"/>
    </row>
    <row r="207" spans="22:22">
      <c r="V207" s="45"/>
    </row>
    <row r="208" spans="22:22">
      <c r="V208" s="45"/>
    </row>
    <row r="209" spans="22:22">
      <c r="V209" s="45"/>
    </row>
    <row r="210" spans="22:22">
      <c r="V210" s="45"/>
    </row>
    <row r="211" spans="22:22">
      <c r="V211" s="45"/>
    </row>
    <row r="212" spans="22:22">
      <c r="V212" s="45"/>
    </row>
    <row r="213" spans="22:22">
      <c r="V213" s="45"/>
    </row>
    <row r="214" spans="22:22">
      <c r="V214" s="45"/>
    </row>
    <row r="215" spans="22:22">
      <c r="V215" s="45"/>
    </row>
    <row r="216" spans="22:22">
      <c r="V216" s="45"/>
    </row>
    <row r="217" spans="22:22">
      <c r="V217" s="45"/>
    </row>
    <row r="218" spans="22:22">
      <c r="V218" s="45"/>
    </row>
    <row r="219" spans="22:22">
      <c r="V219" s="45"/>
    </row>
    <row r="220" spans="22:22">
      <c r="V220" s="45"/>
    </row>
    <row r="221" spans="22:22">
      <c r="V221" s="45"/>
    </row>
    <row r="222" spans="22:22">
      <c r="V222" s="45"/>
    </row>
    <row r="223" spans="22:22">
      <c r="V223" s="45"/>
    </row>
    <row r="224" spans="22:22">
      <c r="V224" s="45"/>
    </row>
    <row r="225" spans="22:22">
      <c r="V225" s="45"/>
    </row>
    <row r="226" spans="22:22">
      <c r="V226" s="45"/>
    </row>
    <row r="227" spans="22:22">
      <c r="V227" s="45"/>
    </row>
    <row r="228" spans="22:22">
      <c r="V228" s="45"/>
    </row>
    <row r="229" spans="22:22">
      <c r="V229" s="45"/>
    </row>
    <row r="230" spans="22:22">
      <c r="V230" s="45"/>
    </row>
    <row r="231" spans="22:22">
      <c r="V231" s="45"/>
    </row>
    <row r="232" spans="22:22">
      <c r="V232" s="45"/>
    </row>
    <row r="233" spans="22:22">
      <c r="V233" s="45"/>
    </row>
    <row r="234" spans="22:22">
      <c r="V234" s="45"/>
    </row>
    <row r="235" spans="22:22">
      <c r="V235" s="45"/>
    </row>
    <row r="236" spans="22:22">
      <c r="V236" s="45"/>
    </row>
    <row r="237" spans="22:22">
      <c r="V237" s="45"/>
    </row>
    <row r="238" spans="22:22">
      <c r="V238" s="45"/>
    </row>
    <row r="239" spans="22:22">
      <c r="V239" s="45"/>
    </row>
    <row r="240" spans="22:22">
      <c r="V240" s="45"/>
    </row>
    <row r="241" spans="22:22">
      <c r="V241" s="45"/>
    </row>
    <row r="242" spans="22:22">
      <c r="V242" s="45"/>
    </row>
    <row r="243" spans="22:22">
      <c r="V243" s="45"/>
    </row>
    <row r="244" spans="22:22">
      <c r="V244" s="45"/>
    </row>
    <row r="245" spans="22:22">
      <c r="V245" s="45"/>
    </row>
    <row r="246" spans="22:22">
      <c r="V246" s="45"/>
    </row>
    <row r="247" spans="22:22">
      <c r="V247" s="45"/>
    </row>
    <row r="248" spans="22:22">
      <c r="V248" s="45"/>
    </row>
    <row r="249" spans="22:22">
      <c r="V249" s="45"/>
    </row>
    <row r="250" spans="22:22">
      <c r="V250" s="45"/>
    </row>
    <row r="251" spans="22:22">
      <c r="V251" s="45"/>
    </row>
    <row r="252" spans="22:22">
      <c r="V252" s="45"/>
    </row>
    <row r="253" spans="22:22">
      <c r="V253" s="45"/>
    </row>
    <row r="254" spans="22:22">
      <c r="V254" s="45"/>
    </row>
    <row r="255" spans="22:22">
      <c r="V255" s="45"/>
    </row>
    <row r="256" spans="22:22">
      <c r="V256" s="45"/>
    </row>
    <row r="257" spans="22:22">
      <c r="V257" s="45"/>
    </row>
    <row r="258" spans="22:22">
      <c r="V258" s="45"/>
    </row>
    <row r="259" spans="22:22">
      <c r="V259" s="45"/>
    </row>
    <row r="260" spans="22:22">
      <c r="V260" s="45"/>
    </row>
    <row r="261" spans="22:22">
      <c r="V261" s="45"/>
    </row>
    <row r="262" spans="22:22">
      <c r="V262" s="45"/>
    </row>
    <row r="263" spans="22:22">
      <c r="V263" s="45"/>
    </row>
    <row r="264" spans="22:22">
      <c r="V264" s="45"/>
    </row>
    <row r="265" spans="22:22">
      <c r="V265" s="45"/>
    </row>
    <row r="266" spans="22:22">
      <c r="V266" s="45"/>
    </row>
    <row r="267" spans="22:22">
      <c r="V267" s="45"/>
    </row>
    <row r="268" spans="22:22">
      <c r="V268" s="45"/>
    </row>
    <row r="269" spans="22:22">
      <c r="V269" s="45"/>
    </row>
    <row r="270" spans="22:22">
      <c r="V270" s="45"/>
    </row>
    <row r="271" spans="22:22">
      <c r="V271" s="45"/>
    </row>
    <row r="272" spans="22:22">
      <c r="V272" s="45"/>
    </row>
    <row r="273" spans="22:22">
      <c r="V273" s="45"/>
    </row>
    <row r="274" spans="22:22">
      <c r="V274" s="45"/>
    </row>
    <row r="275" spans="22:22">
      <c r="V275" s="45"/>
    </row>
    <row r="276" spans="22:22">
      <c r="V276" s="45"/>
    </row>
    <row r="277" spans="22:22">
      <c r="V277" s="45"/>
    </row>
    <row r="278" spans="22:22">
      <c r="V278" s="45"/>
    </row>
    <row r="279" spans="22:22">
      <c r="V279" s="45"/>
    </row>
    <row r="280" spans="22:22">
      <c r="V280" s="45"/>
    </row>
    <row r="281" spans="22:22">
      <c r="V281" s="45"/>
    </row>
    <row r="282" spans="22:22">
      <c r="V282" s="45"/>
    </row>
    <row r="283" spans="22:22">
      <c r="V283" s="45"/>
    </row>
    <row r="284" spans="22:22">
      <c r="V284" s="45"/>
    </row>
    <row r="285" spans="22:22">
      <c r="V285" s="45"/>
    </row>
    <row r="286" spans="22:22">
      <c r="V286" s="45"/>
    </row>
    <row r="287" spans="22:22">
      <c r="V287" s="45"/>
    </row>
    <row r="288" spans="22:22">
      <c r="V288" s="45"/>
    </row>
    <row r="289" spans="22:22">
      <c r="V289" s="45"/>
    </row>
    <row r="290" spans="22:22">
      <c r="V290" s="45"/>
    </row>
    <row r="291" spans="22:22">
      <c r="V291" s="45"/>
    </row>
    <row r="292" spans="22:22">
      <c r="V292" s="45"/>
    </row>
    <row r="293" spans="22:22">
      <c r="V293" s="45"/>
    </row>
    <row r="294" spans="22:22">
      <c r="V294" s="45"/>
    </row>
    <row r="295" spans="22:22">
      <c r="V295" s="45"/>
    </row>
    <row r="296" spans="22:22">
      <c r="V296" s="45"/>
    </row>
    <row r="297" spans="22:22">
      <c r="V297" s="45"/>
    </row>
    <row r="298" spans="22:22">
      <c r="V298" s="45"/>
    </row>
    <row r="299" spans="22:22">
      <c r="V299" s="45"/>
    </row>
    <row r="300" spans="22:22">
      <c r="V300" s="45"/>
    </row>
    <row r="301" spans="22:22">
      <c r="V301" s="45"/>
    </row>
    <row r="302" spans="22:22">
      <c r="V302" s="45"/>
    </row>
    <row r="303" spans="22:22">
      <c r="V303" s="45"/>
    </row>
    <row r="304" spans="22:22">
      <c r="V304" s="45"/>
    </row>
    <row r="305" spans="22:22">
      <c r="V305" s="45"/>
    </row>
    <row r="306" spans="22:22">
      <c r="V306" s="45"/>
    </row>
    <row r="307" spans="22:22">
      <c r="V307" s="45"/>
    </row>
    <row r="308" spans="22:22">
      <c r="V308" s="45"/>
    </row>
    <row r="309" spans="22:22">
      <c r="V309" s="45"/>
    </row>
    <row r="310" spans="22:22">
      <c r="V310" s="45"/>
    </row>
    <row r="311" spans="22:22">
      <c r="V311" s="45"/>
    </row>
    <row r="312" spans="22:22">
      <c r="V312" s="45"/>
    </row>
    <row r="313" spans="22:22">
      <c r="V313" s="45"/>
    </row>
    <row r="314" spans="22:22">
      <c r="V314" s="45"/>
    </row>
    <row r="315" spans="22:22">
      <c r="V315" s="45"/>
    </row>
    <row r="316" spans="22:22">
      <c r="V316" s="45"/>
    </row>
    <row r="317" spans="22:22">
      <c r="V317" s="45"/>
    </row>
    <row r="318" spans="22:22">
      <c r="V318" s="45"/>
    </row>
    <row r="319" spans="22:22">
      <c r="V319" s="45"/>
    </row>
    <row r="320" spans="22:22">
      <c r="V320" s="45"/>
    </row>
    <row r="321" spans="22:22">
      <c r="V321" s="45"/>
    </row>
    <row r="322" spans="22:22">
      <c r="V322" s="45"/>
    </row>
    <row r="323" spans="22:22">
      <c r="V323" s="45"/>
    </row>
    <row r="324" spans="22:22">
      <c r="V324" s="45"/>
    </row>
    <row r="325" spans="22:22">
      <c r="V325" s="45"/>
    </row>
    <row r="326" spans="22:22">
      <c r="V326" s="45"/>
    </row>
    <row r="327" spans="22:22">
      <c r="V327" s="45"/>
    </row>
    <row r="328" spans="22:22">
      <c r="V328" s="45"/>
    </row>
    <row r="329" spans="22:22">
      <c r="V329" s="45"/>
    </row>
    <row r="330" spans="22:22">
      <c r="V330" s="45"/>
    </row>
    <row r="331" spans="22:22">
      <c r="V331" s="45"/>
    </row>
    <row r="332" spans="22:22">
      <c r="V332" s="45"/>
    </row>
    <row r="333" spans="22:22">
      <c r="V333" s="45"/>
    </row>
    <row r="334" spans="22:22">
      <c r="V334" s="45"/>
    </row>
    <row r="335" spans="22:22">
      <c r="V335" s="45"/>
    </row>
    <row r="336" spans="22:22">
      <c r="V336" s="45"/>
    </row>
    <row r="337" spans="22:22">
      <c r="V337" s="45"/>
    </row>
    <row r="338" spans="22:22">
      <c r="V338" s="45"/>
    </row>
    <row r="339" spans="22:22">
      <c r="V339" s="45"/>
    </row>
    <row r="340" spans="22:22">
      <c r="V340" s="45"/>
    </row>
    <row r="341" spans="22:22">
      <c r="V341" s="45"/>
    </row>
    <row r="342" spans="22:22">
      <c r="V342" s="45"/>
    </row>
    <row r="343" spans="22:22">
      <c r="V343" s="45"/>
    </row>
    <row r="344" spans="22:22">
      <c r="V344" s="45"/>
    </row>
    <row r="345" spans="22:22">
      <c r="V345" s="45"/>
    </row>
    <row r="346" spans="22:22">
      <c r="V346" s="45"/>
    </row>
    <row r="347" spans="22:22">
      <c r="V347" s="45"/>
    </row>
    <row r="348" spans="22:22">
      <c r="V348" s="45"/>
    </row>
    <row r="349" spans="22:22">
      <c r="V349" s="45"/>
    </row>
    <row r="350" spans="22:22">
      <c r="V350" s="45"/>
    </row>
    <row r="351" spans="22:22">
      <c r="V351" s="45"/>
    </row>
    <row r="352" spans="22:22">
      <c r="V352" s="45"/>
    </row>
    <row r="353" spans="22:22">
      <c r="V353" s="45"/>
    </row>
    <row r="354" spans="22:22">
      <c r="V354" s="45"/>
    </row>
    <row r="355" spans="22:22">
      <c r="V355" s="45"/>
    </row>
    <row r="356" spans="22:22">
      <c r="V356" s="45"/>
    </row>
    <row r="357" spans="22:22">
      <c r="V357" s="45"/>
    </row>
    <row r="358" spans="22:22">
      <c r="V358" s="45"/>
    </row>
    <row r="359" spans="22:22">
      <c r="V359" s="45"/>
    </row>
    <row r="360" spans="22:22">
      <c r="V360" s="45"/>
    </row>
    <row r="361" spans="22:22">
      <c r="V361" s="45"/>
    </row>
    <row r="362" spans="22:22">
      <c r="V362" s="45"/>
    </row>
    <row r="363" spans="22:22">
      <c r="V363" s="45"/>
    </row>
    <row r="364" spans="22:22">
      <c r="V364" s="45"/>
    </row>
    <row r="365" spans="22:22">
      <c r="V365" s="45"/>
    </row>
    <row r="366" spans="22:22">
      <c r="V366" s="45"/>
    </row>
    <row r="367" spans="22:22">
      <c r="V367" s="45"/>
    </row>
    <row r="368" spans="22:22">
      <c r="V368" s="45"/>
    </row>
    <row r="369" spans="22:22">
      <c r="V369" s="45"/>
    </row>
    <row r="370" spans="22:22">
      <c r="V370" s="45"/>
    </row>
    <row r="371" spans="22:22">
      <c r="V371" s="45"/>
    </row>
    <row r="372" spans="22:22">
      <c r="V372" s="45"/>
    </row>
    <row r="373" spans="22:22">
      <c r="V373" s="45"/>
    </row>
    <row r="374" spans="22:22">
      <c r="V374" s="45"/>
    </row>
    <row r="375" spans="22:22">
      <c r="V375" s="45"/>
    </row>
    <row r="376" spans="22:22">
      <c r="V376" s="45"/>
    </row>
    <row r="377" spans="22:22">
      <c r="V377" s="45"/>
    </row>
    <row r="378" spans="22:22">
      <c r="V378" s="45"/>
    </row>
    <row r="379" spans="22:22">
      <c r="V379" s="45"/>
    </row>
    <row r="380" spans="22:22">
      <c r="V380" s="45"/>
    </row>
    <row r="381" spans="22:22">
      <c r="V381" s="45"/>
    </row>
    <row r="382" spans="22:22">
      <c r="V382" s="45"/>
    </row>
    <row r="383" spans="22:22">
      <c r="V383" s="45"/>
    </row>
    <row r="384" spans="22:22">
      <c r="V384" s="45"/>
    </row>
    <row r="385" spans="22:22">
      <c r="V385" s="45"/>
    </row>
    <row r="386" spans="22:22">
      <c r="V386" s="45"/>
    </row>
    <row r="387" spans="22:22">
      <c r="V387" s="45"/>
    </row>
    <row r="388" spans="22:22">
      <c r="V388" s="45"/>
    </row>
    <row r="389" spans="22:22">
      <c r="V389" s="45"/>
    </row>
    <row r="390" spans="22:22">
      <c r="V390" s="45"/>
    </row>
    <row r="391" spans="22:22">
      <c r="V391" s="45"/>
    </row>
    <row r="392" spans="22:22">
      <c r="V392" s="45"/>
    </row>
    <row r="393" spans="22:22">
      <c r="V393" s="45"/>
    </row>
    <row r="394" spans="22:22">
      <c r="V394" s="45"/>
    </row>
    <row r="395" spans="22:22">
      <c r="V395" s="45"/>
    </row>
    <row r="396" spans="22:22">
      <c r="V396" s="45"/>
    </row>
    <row r="397" spans="22:22">
      <c r="V397" s="45"/>
    </row>
    <row r="398" spans="22:22">
      <c r="V398" s="45"/>
    </row>
    <row r="399" spans="22:22">
      <c r="V399" s="45"/>
    </row>
    <row r="400" spans="22:22">
      <c r="V400" s="45"/>
    </row>
    <row r="401" spans="22:22">
      <c r="V401" s="45"/>
    </row>
    <row r="402" spans="22:22">
      <c r="V402" s="45"/>
    </row>
    <row r="403" spans="22:22">
      <c r="V403" s="45"/>
    </row>
    <row r="404" spans="22:22">
      <c r="V404" s="45"/>
    </row>
    <row r="405" spans="22:22">
      <c r="V405" s="45"/>
    </row>
    <row r="406" spans="22:22">
      <c r="V406" s="45"/>
    </row>
    <row r="407" spans="22:22">
      <c r="V407" s="45"/>
    </row>
    <row r="408" spans="22:22">
      <c r="V408" s="45"/>
    </row>
    <row r="409" spans="22:22">
      <c r="V409" s="45"/>
    </row>
    <row r="410" spans="22:22">
      <c r="V410" s="45"/>
    </row>
    <row r="411" spans="22:22">
      <c r="V411" s="45"/>
    </row>
    <row r="412" spans="22:22">
      <c r="V412" s="45"/>
    </row>
    <row r="413" spans="22:22">
      <c r="V413" s="45"/>
    </row>
    <row r="414" spans="22:22">
      <c r="V414" s="45"/>
    </row>
    <row r="415" spans="22:22">
      <c r="V415" s="45"/>
    </row>
    <row r="416" spans="22:22">
      <c r="V416" s="45"/>
    </row>
    <row r="417" spans="22:22">
      <c r="V417" s="45"/>
    </row>
    <row r="418" spans="22:22">
      <c r="V418" s="45"/>
    </row>
    <row r="419" spans="22:22">
      <c r="V419" s="45"/>
    </row>
    <row r="420" spans="22:22">
      <c r="V420" s="45"/>
    </row>
    <row r="421" spans="22:22">
      <c r="V421" s="45"/>
    </row>
    <row r="422" spans="22:22">
      <c r="V422" s="45"/>
    </row>
    <row r="423" spans="22:22">
      <c r="V423" s="45"/>
    </row>
    <row r="424" spans="22:22">
      <c r="V424" s="45"/>
    </row>
    <row r="425" spans="22:22">
      <c r="V425" s="45"/>
    </row>
    <row r="426" spans="22:22">
      <c r="V426" s="45"/>
    </row>
    <row r="427" spans="22:22">
      <c r="V427" s="45"/>
    </row>
    <row r="428" spans="22:22">
      <c r="V428" s="45"/>
    </row>
    <row r="429" spans="22:22">
      <c r="V429" s="45"/>
    </row>
    <row r="430" spans="22:22">
      <c r="V430" s="45"/>
    </row>
    <row r="431" spans="22:22">
      <c r="V431" s="45"/>
    </row>
    <row r="432" spans="22:22">
      <c r="V432" s="45"/>
    </row>
    <row r="433" spans="22:22">
      <c r="V433" s="45"/>
    </row>
    <row r="434" spans="22:22">
      <c r="V434" s="45"/>
    </row>
    <row r="435" spans="22:22">
      <c r="V435" s="45"/>
    </row>
    <row r="436" spans="22:22">
      <c r="V436" s="45"/>
    </row>
    <row r="437" spans="22:22">
      <c r="V437" s="45"/>
    </row>
    <row r="438" spans="22:22">
      <c r="V438" s="45"/>
    </row>
    <row r="439" spans="22:22">
      <c r="V439" s="45"/>
    </row>
    <row r="440" spans="22:22">
      <c r="V440" s="45"/>
    </row>
    <row r="441" spans="22:22">
      <c r="V441" s="45"/>
    </row>
    <row r="442" spans="22:22">
      <c r="V442" s="45"/>
    </row>
    <row r="443" spans="22:22">
      <c r="V443" s="45"/>
    </row>
    <row r="444" spans="22:22">
      <c r="V444" s="45"/>
    </row>
    <row r="445" spans="22:22">
      <c r="V445" s="45"/>
    </row>
    <row r="446" spans="22:22">
      <c r="V446" s="45"/>
    </row>
    <row r="447" spans="22:22">
      <c r="V447" s="45"/>
    </row>
    <row r="448" spans="22:22">
      <c r="V448" s="45"/>
    </row>
    <row r="449" spans="22:22">
      <c r="V449" s="45"/>
    </row>
    <row r="450" spans="22:22">
      <c r="V450" s="45"/>
    </row>
    <row r="451" spans="22:22">
      <c r="V451" s="45"/>
    </row>
    <row r="452" spans="22:22">
      <c r="V452" s="45"/>
    </row>
    <row r="453" spans="22:22">
      <c r="V453" s="45"/>
    </row>
    <row r="454" spans="22:22">
      <c r="V454" s="45"/>
    </row>
    <row r="455" spans="22:22">
      <c r="V455" s="45"/>
    </row>
    <row r="456" spans="22:22">
      <c r="V456" s="45"/>
    </row>
    <row r="457" spans="22:22">
      <c r="V457" s="45"/>
    </row>
    <row r="458" spans="22:22">
      <c r="V458" s="45"/>
    </row>
    <row r="459" spans="22:22">
      <c r="V459" s="45"/>
    </row>
    <row r="460" spans="22:22">
      <c r="V460" s="45"/>
    </row>
    <row r="461" spans="22:22">
      <c r="V461" s="45"/>
    </row>
    <row r="462" spans="22:22">
      <c r="V462" s="45"/>
    </row>
    <row r="463" spans="22:22">
      <c r="V463" s="45"/>
    </row>
    <row r="464" spans="22:22">
      <c r="V464" s="45"/>
    </row>
    <row r="465" spans="22:22">
      <c r="V465" s="45"/>
    </row>
    <row r="466" spans="22:22">
      <c r="V466" s="45"/>
    </row>
    <row r="467" spans="22:22">
      <c r="V467" s="45"/>
    </row>
    <row r="468" spans="22:22">
      <c r="V468" s="45"/>
    </row>
    <row r="469" spans="22:22">
      <c r="V469" s="45"/>
    </row>
    <row r="470" spans="22:22">
      <c r="V470" s="45"/>
    </row>
    <row r="471" spans="22:22">
      <c r="V471" s="45"/>
    </row>
    <row r="472" spans="22:22">
      <c r="V472" s="45"/>
    </row>
    <row r="473" spans="22:22">
      <c r="V473" s="45"/>
    </row>
    <row r="474" spans="22:22">
      <c r="V474" s="45"/>
    </row>
    <row r="475" spans="22:22">
      <c r="V475" s="45"/>
    </row>
    <row r="476" spans="22:22">
      <c r="V476" s="45"/>
    </row>
    <row r="477" spans="22:22">
      <c r="V477" s="45"/>
    </row>
    <row r="478" spans="22:22">
      <c r="V478" s="45"/>
    </row>
  </sheetData>
  <mergeCells count="38">
    <mergeCell ref="E26:E32"/>
    <mergeCell ref="F26:F32"/>
    <mergeCell ref="G30:G32"/>
    <mergeCell ref="G33:G34"/>
    <mergeCell ref="V1:V2"/>
    <mergeCell ref="E23:E25"/>
    <mergeCell ref="F23:F25"/>
    <mergeCell ref="G26:G28"/>
    <mergeCell ref="M1:M2"/>
    <mergeCell ref="N1:N2"/>
    <mergeCell ref="O1:O2"/>
    <mergeCell ref="P1:P2"/>
    <mergeCell ref="Q1:Q2"/>
    <mergeCell ref="R1:U1"/>
    <mergeCell ref="G1:G2"/>
    <mergeCell ref="H1:H2"/>
    <mergeCell ref="C14:C17"/>
    <mergeCell ref="B7:B20"/>
    <mergeCell ref="J16:J17"/>
    <mergeCell ref="H16:H17"/>
    <mergeCell ref="G16:G17"/>
    <mergeCell ref="C10:C13"/>
    <mergeCell ref="D4:D22"/>
    <mergeCell ref="W1:W2"/>
    <mergeCell ref="X1:X2"/>
    <mergeCell ref="Y1:Y2"/>
    <mergeCell ref="Z1:Z2"/>
    <mergeCell ref="AA1:AA2"/>
    <mergeCell ref="I1:I2"/>
    <mergeCell ref="J1:J2"/>
    <mergeCell ref="K1:K2"/>
    <mergeCell ref="L1:L2"/>
    <mergeCell ref="A1:A2"/>
    <mergeCell ref="B1:B2"/>
    <mergeCell ref="C1:C2"/>
    <mergeCell ref="D1:D2"/>
    <mergeCell ref="E1:E2"/>
    <mergeCell ref="F1:F2"/>
  </mergeCells>
  <conditionalFormatting sqref="F4:F6">
    <cfRule type="notContainsBlanks" dxfId="56" priority="10">
      <formula>LEN(TRIM(F4))&gt;0</formula>
    </cfRule>
  </conditionalFormatting>
  <conditionalFormatting sqref="F14:F16">
    <cfRule type="notContainsBlanks" dxfId="55" priority="1">
      <formula>LEN(TRIM(F14))&gt;0</formula>
    </cfRule>
  </conditionalFormatting>
  <conditionalFormatting sqref="F18:F22">
    <cfRule type="notContainsBlanks" dxfId="54" priority="6">
      <formula>LEN(TRIM(F18))&gt;0</formula>
    </cfRule>
  </conditionalFormatting>
  <conditionalFormatting sqref="O5:O6">
    <cfRule type="containsText" dxfId="53" priority="17" operator="containsText" text="UI">
      <formula>NOT(ISERROR(SEARCH(("UI"),(O5))))</formula>
    </cfRule>
    <cfRule type="containsText" dxfId="52" priority="18" operator="containsText" text="FT">
      <formula>NOT(ISERROR(SEARCH(("FT"),(O5))))</formula>
    </cfRule>
  </conditionalFormatting>
  <conditionalFormatting sqref="P6 T6">
    <cfRule type="expression" dxfId="51" priority="19">
      <formula>IF($I6="NG",TRUE,FALSE)</formula>
    </cfRule>
    <cfRule type="containsText" dxfId="50" priority="20" operator="containsText" text="OK">
      <formula>NOT(ISERROR(SEARCH(("OK"),(P6))))</formula>
    </cfRule>
    <cfRule type="containsText" dxfId="49" priority="21" operator="containsText" text="NG">
      <formula>NOT(ISERROR(SEARCH(("NG"),(P6))))</formula>
    </cfRule>
    <cfRule type="containsText" dxfId="48" priority="22" operator="containsText" text="NA">
      <formula>NOT(ISERROR(SEARCH(("NA"),(P6))))</formula>
    </cfRule>
  </conditionalFormatting>
  <conditionalFormatting sqref="Q4:Q6">
    <cfRule type="containsText" dxfId="47" priority="11" operator="containsText" text="UI">
      <formula>NOT(ISERROR(SEARCH(("UI"),(Q4))))</formula>
    </cfRule>
    <cfRule type="containsText" dxfId="46" priority="12" operator="containsText" text="FT">
      <formula>NOT(ISERROR(SEARCH(("FT"),(Q4))))</formula>
    </cfRule>
  </conditionalFormatting>
  <conditionalFormatting sqref="R4 T4:U4 W4">
    <cfRule type="expression" dxfId="45" priority="39">
      <formula>IF($K5="NG",TRUE,FALSE)</formula>
    </cfRule>
  </conditionalFormatting>
  <conditionalFormatting sqref="R4:R6">
    <cfRule type="containsText" dxfId="44" priority="14" operator="containsText" text="OK">
      <formula>NOT(ISERROR(SEARCH(("OK"),(R4))))</formula>
    </cfRule>
    <cfRule type="containsText" dxfId="43" priority="15" operator="containsText" text="NG">
      <formula>NOT(ISERROR(SEARCH(("NG"),(R4))))</formula>
    </cfRule>
    <cfRule type="containsText" dxfId="42" priority="16" operator="containsText" text="NA">
      <formula>NOT(ISERROR(SEARCH(("NA"),(R4))))</formula>
    </cfRule>
  </conditionalFormatting>
  <conditionalFormatting sqref="R5">
    <cfRule type="expression" dxfId="41" priority="41">
      <formula>IF(#REF!="NG",TRUE,FALSE)</formula>
    </cfRule>
  </conditionalFormatting>
  <conditionalFormatting sqref="R6">
    <cfRule type="expression" dxfId="40" priority="13">
      <formula>IF($K6="NG",TRUE,FALSE)</formula>
    </cfRule>
  </conditionalFormatting>
  <conditionalFormatting sqref="S4 P5 S5:T5 S6:S38">
    <cfRule type="expression" dxfId="39" priority="27">
      <formula>IF(#REF!="NG",TRUE,FALSE)</formula>
    </cfRule>
    <cfRule type="containsText" dxfId="38" priority="28" operator="containsText" text="OK">
      <formula>NOT(ISERROR(SEARCH(("OK"),(P4))))</formula>
    </cfRule>
    <cfRule type="containsText" dxfId="37" priority="29" operator="containsText" text="NG">
      <formula>NOT(ISERROR(SEARCH(("NG"),(P4))))</formula>
    </cfRule>
    <cfRule type="containsText" dxfId="36" priority="30" operator="containsText" text="NA">
      <formula>NOT(ISERROR(SEARCH(("NA"),(P4))))</formula>
    </cfRule>
  </conditionalFormatting>
  <conditionalFormatting sqref="T4:U4 W4">
    <cfRule type="containsText" dxfId="35" priority="7" operator="containsText" text="OK">
      <formula>NOT(ISERROR(SEARCH(("OK"),(T4))))</formula>
    </cfRule>
    <cfRule type="containsText" dxfId="34" priority="8" operator="containsText" text="NG">
      <formula>NOT(ISERROR(SEARCH(("NG"),(T4))))</formula>
    </cfRule>
    <cfRule type="containsText" dxfId="33" priority="9" operator="containsText" text="NA">
      <formula>NOT(ISERROR(SEARCH(("NA"),(T4))))</formula>
    </cfRule>
  </conditionalFormatting>
  <conditionalFormatting sqref="V4:V38">
    <cfRule type="expression" dxfId="32" priority="2">
      <formula>IF($K4="NG",TRUE,FALSE)</formula>
    </cfRule>
    <cfRule type="containsText" dxfId="31" priority="3" operator="containsText" text="OK">
      <formula>NOT(ISERROR(SEARCH(("OK"),(V4))))</formula>
    </cfRule>
    <cfRule type="containsText" dxfId="30" priority="4" operator="containsText" text="NG">
      <formula>NOT(ISERROR(SEARCH(("NG"),(V4))))</formula>
    </cfRule>
    <cfRule type="containsText" dxfId="29" priority="5" operator="containsText" text="NA">
      <formula>NOT(ISERROR(SEARCH(("NA"),(V4))))</formula>
    </cfRule>
  </conditionalFormatting>
  <dataValidations count="7">
    <dataValidation type="list" allowBlank="1" showErrorMessage="1" sqref="O5:O6 Q4:Q6" xr:uid="{38A1E4C8-9422-42EE-8CD8-CE7F4918CF86}">
      <formula1>"UI,FT"</formula1>
    </dataValidation>
    <dataValidation type="list" allowBlank="1" showErrorMessage="1" sqref="T5:T6" xr:uid="{BC37836E-A28C-49B8-BF7D-A649584B2ED4}">
      <formula1>"OK,NG,NA"</formula1>
    </dataValidation>
    <dataValidation type="list" allowBlank="1" sqref="F4:F6" xr:uid="{9B70E848-CEDA-4F8A-9146-BA4354083A7E}">
      <formula1>"Button,Textbox,Label,Radio button,Checkbox,Hyperlink,Datepicker,Biểu đồ,Dropdownlist,Button Icon,Icon"</formula1>
    </dataValidation>
    <dataValidation type="list" allowBlank="1" showErrorMessage="1" sqref="P5:P6 R4:R6" xr:uid="{78B705B6-923B-4EB2-8A06-100CEBE1EDB4}">
      <formula1>"OK,NG,NG-OK,NA,CANCEL"</formula1>
    </dataValidation>
    <dataValidation type="list" allowBlank="1" showErrorMessage="1" sqref="V4:V38" xr:uid="{E75ABA00-460C-49DA-9A19-E3F79907C3DF}">
      <formula1>"Device,Simulator"</formula1>
    </dataValidation>
    <dataValidation type="list" allowBlank="1" showErrorMessage="1" sqref="S13:S38" xr:uid="{098B4351-E66D-4F6D-BFAD-0045B896AC56}">
      <formula1>"OK,NG,NA,CANCEL,NG-OK,PENDING"</formula1>
    </dataValidation>
    <dataValidation type="list" allowBlank="1" showErrorMessage="1" sqref="S4:S12" xr:uid="{A9F971C7-AE67-49C6-8499-9BAF983B3A56}">
      <formula1>"OK,NG,NA,NG-OK,PENDING,CANCEL"</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4A8E6-DDA0-4B19-A7DD-1E9E3B1D03B6}">
  <dimension ref="A1:AS43"/>
  <sheetViews>
    <sheetView showGridLines="0" workbookViewId="0">
      <pane ySplit="2" topLeftCell="A39" activePane="bottomLeft" state="frozen"/>
      <selection pane="bottomLeft" activeCell="J41" sqref="J41"/>
    </sheetView>
  </sheetViews>
  <sheetFormatPr defaultRowHeight="14.4"/>
  <cols>
    <col min="3" max="3" width="18.88671875" customWidth="1"/>
    <col min="4" max="4" width="10.88671875" customWidth="1"/>
    <col min="5" max="5" width="18.77734375" customWidth="1"/>
    <col min="6" max="6" width="12.44140625" customWidth="1"/>
    <col min="7" max="7" width="23" customWidth="1"/>
    <col min="8" max="8" width="30.6640625" customWidth="1"/>
    <col min="9" max="9" width="0" hidden="1" customWidth="1"/>
    <col min="10" max="10" width="21.44140625" customWidth="1"/>
    <col min="11" max="11" width="0" hidden="1" customWidth="1"/>
    <col min="12" max="12" width="36.77734375" customWidth="1"/>
    <col min="13" max="13" width="36.33203125" customWidth="1"/>
    <col min="14" max="16" width="0" hidden="1" customWidth="1"/>
    <col min="18" max="18" width="0" hidden="1" customWidth="1"/>
    <col min="20" max="21" width="0" hidden="1" customWidth="1"/>
    <col min="23" max="25" width="0" hidden="1" customWidth="1"/>
    <col min="26" max="26" width="18" customWidth="1"/>
    <col min="27" max="27" width="66.33203125" customWidth="1"/>
  </cols>
  <sheetData>
    <row r="1" spans="1:45">
      <c r="A1" s="170" t="s">
        <v>0</v>
      </c>
      <c r="B1" s="170" t="s">
        <v>1</v>
      </c>
      <c r="C1" s="170" t="s">
        <v>2</v>
      </c>
      <c r="D1" s="170" t="s">
        <v>3</v>
      </c>
      <c r="E1" s="170" t="s">
        <v>4</v>
      </c>
      <c r="F1" s="170" t="s">
        <v>5</v>
      </c>
      <c r="G1" s="170" t="s">
        <v>297</v>
      </c>
      <c r="H1" s="170" t="s">
        <v>7</v>
      </c>
      <c r="I1" s="170" t="s">
        <v>8</v>
      </c>
      <c r="J1" s="170" t="s">
        <v>9</v>
      </c>
      <c r="K1" s="170" t="s">
        <v>10</v>
      </c>
      <c r="L1" s="170" t="s">
        <v>11</v>
      </c>
      <c r="M1" s="170" t="s">
        <v>12</v>
      </c>
      <c r="N1" s="195" t="s">
        <v>13</v>
      </c>
      <c r="O1" s="197" t="s">
        <v>14</v>
      </c>
      <c r="P1" s="198" t="s">
        <v>15</v>
      </c>
      <c r="Q1" s="198" t="s">
        <v>16</v>
      </c>
      <c r="R1" s="199" t="s">
        <v>17</v>
      </c>
      <c r="S1" s="200"/>
      <c r="T1" s="200"/>
      <c r="U1" s="196"/>
      <c r="V1" s="170" t="s">
        <v>89</v>
      </c>
      <c r="W1" s="170" t="s">
        <v>18</v>
      </c>
      <c r="X1" s="170" t="s">
        <v>19</v>
      </c>
      <c r="Y1" s="170" t="s">
        <v>20</v>
      </c>
      <c r="Z1" s="170" t="s">
        <v>21</v>
      </c>
      <c r="AA1" s="170" t="s">
        <v>22</v>
      </c>
      <c r="AB1" s="1"/>
      <c r="AC1" s="1"/>
      <c r="AD1" s="1"/>
      <c r="AE1" s="1"/>
      <c r="AF1" s="1"/>
      <c r="AG1" s="1"/>
      <c r="AH1" s="1"/>
      <c r="AI1" s="1"/>
      <c r="AJ1" s="1"/>
      <c r="AK1" s="1"/>
      <c r="AL1" s="1"/>
      <c r="AM1" s="2"/>
      <c r="AN1" s="2"/>
      <c r="AO1" s="2"/>
      <c r="AP1" s="2"/>
      <c r="AQ1" s="2"/>
      <c r="AR1" s="2"/>
      <c r="AS1" s="2"/>
    </row>
    <row r="2" spans="1:45" ht="22.5" customHeight="1">
      <c r="A2" s="171"/>
      <c r="B2" s="171"/>
      <c r="C2" s="171"/>
      <c r="D2" s="171"/>
      <c r="E2" s="171"/>
      <c r="F2" s="171"/>
      <c r="G2" s="171"/>
      <c r="H2" s="171"/>
      <c r="I2" s="171"/>
      <c r="J2" s="171"/>
      <c r="K2" s="171"/>
      <c r="L2" s="171"/>
      <c r="M2" s="171"/>
      <c r="N2" s="196"/>
      <c r="O2" s="171"/>
      <c r="P2" s="171"/>
      <c r="Q2" s="171"/>
      <c r="R2" s="3" t="s">
        <v>23</v>
      </c>
      <c r="S2" s="3" t="s">
        <v>300</v>
      </c>
      <c r="T2" s="3" t="s">
        <v>24</v>
      </c>
      <c r="U2" s="3" t="s">
        <v>25</v>
      </c>
      <c r="V2" s="171"/>
      <c r="W2" s="171"/>
      <c r="X2" s="171"/>
      <c r="Y2" s="171"/>
      <c r="Z2" s="171"/>
      <c r="AA2" s="172"/>
      <c r="AB2" s="4"/>
      <c r="AC2" s="4"/>
      <c r="AD2" s="4"/>
      <c r="AE2" s="4"/>
      <c r="AF2" s="4"/>
      <c r="AG2" s="4"/>
      <c r="AH2" s="4"/>
      <c r="AI2" s="4"/>
      <c r="AJ2" s="4"/>
      <c r="AK2" s="4"/>
      <c r="AL2" s="4"/>
      <c r="AM2" s="5"/>
      <c r="AN2" s="5"/>
      <c r="AO2" s="5"/>
      <c r="AP2" s="5"/>
      <c r="AQ2" s="5"/>
      <c r="AR2" s="5"/>
      <c r="AS2" s="5"/>
    </row>
    <row r="3" spans="1:45" ht="22.2" customHeight="1">
      <c r="A3" s="86"/>
      <c r="B3" s="88"/>
      <c r="C3" s="115" t="s">
        <v>384</v>
      </c>
      <c r="D3" s="88"/>
      <c r="E3" s="111"/>
      <c r="F3" s="88"/>
      <c r="G3" s="111"/>
      <c r="H3" s="112"/>
      <c r="I3" s="86"/>
      <c r="J3" s="86"/>
      <c r="K3" s="86"/>
      <c r="L3" s="86"/>
      <c r="M3" s="86"/>
      <c r="N3" s="87"/>
      <c r="O3" s="86"/>
      <c r="P3" s="86"/>
      <c r="Q3" s="86"/>
      <c r="R3" s="114"/>
      <c r="S3" s="114"/>
      <c r="T3" s="3"/>
      <c r="U3" s="3"/>
      <c r="V3" s="86"/>
      <c r="W3" s="86"/>
      <c r="X3" s="86"/>
      <c r="Y3" s="86"/>
      <c r="Z3" s="86"/>
      <c r="AA3" s="88"/>
      <c r="AB3" s="4"/>
      <c r="AC3" s="4"/>
      <c r="AD3" s="4"/>
      <c r="AE3" s="4"/>
      <c r="AF3" s="4"/>
      <c r="AG3" s="4"/>
      <c r="AH3" s="4"/>
      <c r="AI3" s="4"/>
      <c r="AJ3" s="4"/>
      <c r="AK3" s="4"/>
      <c r="AL3" s="4"/>
      <c r="AM3" s="5"/>
      <c r="AN3" s="5"/>
      <c r="AO3" s="5"/>
      <c r="AP3" s="5"/>
      <c r="AQ3" s="5"/>
      <c r="AR3" s="5"/>
      <c r="AS3" s="5"/>
    </row>
    <row r="4" spans="1:45" ht="106.2" customHeight="1">
      <c r="A4" s="74">
        <f>ROW(A3) - 2</f>
        <v>1</v>
      </c>
      <c r="B4" s="15" t="s">
        <v>298</v>
      </c>
      <c r="C4" s="15" t="s">
        <v>302</v>
      </c>
      <c r="D4" s="15" t="s">
        <v>26</v>
      </c>
      <c r="E4" s="201" t="s">
        <v>27</v>
      </c>
      <c r="F4" s="40"/>
      <c r="G4" s="60" t="s">
        <v>30</v>
      </c>
      <c r="H4" s="50" t="s">
        <v>257</v>
      </c>
      <c r="I4" s="17"/>
      <c r="J4" s="7" t="s">
        <v>390</v>
      </c>
      <c r="K4" s="17"/>
      <c r="L4" s="51" t="s">
        <v>33</v>
      </c>
      <c r="M4" s="51" t="s">
        <v>33</v>
      </c>
      <c r="N4" s="7"/>
      <c r="O4" s="7"/>
      <c r="P4" s="7"/>
      <c r="Q4" s="8"/>
      <c r="R4" s="9"/>
      <c r="S4" s="9" t="s">
        <v>92</v>
      </c>
      <c r="T4" s="9"/>
      <c r="U4" s="9"/>
      <c r="V4" s="44" t="s">
        <v>90</v>
      </c>
      <c r="W4" s="9"/>
      <c r="X4" s="18"/>
      <c r="Y4" s="17"/>
      <c r="Z4" s="75">
        <v>45139</v>
      </c>
      <c r="AA4" s="76"/>
      <c r="AB4" s="14"/>
      <c r="AC4" s="14"/>
      <c r="AD4" s="14"/>
      <c r="AE4" s="14"/>
      <c r="AF4" s="14"/>
      <c r="AG4" s="14"/>
      <c r="AH4" s="14"/>
      <c r="AI4" s="14"/>
      <c r="AJ4" s="14"/>
      <c r="AK4" s="14"/>
      <c r="AL4" s="14"/>
      <c r="AM4" s="14"/>
      <c r="AN4" s="14"/>
      <c r="AO4" s="14"/>
      <c r="AP4" s="14"/>
      <c r="AQ4" s="14"/>
      <c r="AR4" s="14"/>
      <c r="AS4" s="14"/>
    </row>
    <row r="5" spans="1:45" ht="41.4">
      <c r="A5" s="74">
        <f t="shared" ref="A5:A42" si="0">ROW(A4) - 2</f>
        <v>2</v>
      </c>
      <c r="B5" s="15"/>
      <c r="C5" s="15"/>
      <c r="D5" s="15"/>
      <c r="E5" s="201"/>
      <c r="F5" s="22"/>
      <c r="G5" s="60" t="s">
        <v>34</v>
      </c>
      <c r="H5" s="50" t="s">
        <v>258</v>
      </c>
      <c r="I5" s="17"/>
      <c r="J5" s="7" t="s">
        <v>390</v>
      </c>
      <c r="K5" s="17"/>
      <c r="L5" s="51" t="s">
        <v>36</v>
      </c>
      <c r="M5" s="51" t="s">
        <v>36</v>
      </c>
      <c r="N5" s="37"/>
      <c r="O5" s="7"/>
      <c r="P5" s="7"/>
      <c r="Q5" s="8"/>
      <c r="R5" s="9"/>
      <c r="S5" s="9" t="s">
        <v>92</v>
      </c>
      <c r="T5" s="9"/>
      <c r="U5" s="9"/>
      <c r="V5" s="44" t="s">
        <v>90</v>
      </c>
      <c r="W5" s="9"/>
      <c r="X5" s="18"/>
      <c r="Y5" s="17"/>
      <c r="Z5" s="75">
        <v>45139</v>
      </c>
      <c r="AA5" s="76"/>
      <c r="AB5" s="14"/>
      <c r="AC5" s="14"/>
      <c r="AD5" s="14"/>
      <c r="AE5" s="14"/>
      <c r="AF5" s="14"/>
      <c r="AG5" s="14"/>
      <c r="AH5" s="14"/>
      <c r="AI5" s="14"/>
      <c r="AJ5" s="14"/>
      <c r="AK5" s="14"/>
      <c r="AL5" s="14"/>
      <c r="AM5" s="14"/>
      <c r="AN5" s="14"/>
      <c r="AO5" s="14"/>
      <c r="AP5" s="14"/>
      <c r="AQ5" s="14"/>
      <c r="AR5" s="14"/>
      <c r="AS5" s="14"/>
    </row>
    <row r="6" spans="1:45" ht="41.4">
      <c r="A6" s="74">
        <f t="shared" si="0"/>
        <v>3</v>
      </c>
      <c r="B6" s="15"/>
      <c r="C6" s="15"/>
      <c r="D6" s="15"/>
      <c r="E6" s="202"/>
      <c r="F6" s="22"/>
      <c r="G6" s="60" t="s">
        <v>37</v>
      </c>
      <c r="H6" s="50" t="s">
        <v>259</v>
      </c>
      <c r="I6" s="17"/>
      <c r="J6" s="7" t="s">
        <v>390</v>
      </c>
      <c r="K6" s="17"/>
      <c r="L6" s="19"/>
      <c r="M6" s="51" t="s">
        <v>39</v>
      </c>
      <c r="N6" s="37"/>
      <c r="O6" s="7"/>
      <c r="P6" s="7"/>
      <c r="Q6" s="8"/>
      <c r="R6" s="9"/>
      <c r="S6" s="9" t="s">
        <v>92</v>
      </c>
      <c r="T6" s="9"/>
      <c r="U6" s="9"/>
      <c r="V6" s="44" t="s">
        <v>90</v>
      </c>
      <c r="W6" s="9"/>
      <c r="X6" s="18"/>
      <c r="Y6" s="17"/>
      <c r="Z6" s="75">
        <v>45139</v>
      </c>
      <c r="AA6" s="76"/>
      <c r="AB6" s="14"/>
      <c r="AC6" s="14"/>
      <c r="AD6" s="14"/>
      <c r="AE6" s="14"/>
      <c r="AF6" s="14"/>
      <c r="AG6" s="14"/>
      <c r="AH6" s="14"/>
      <c r="AI6" s="14"/>
      <c r="AJ6" s="14"/>
      <c r="AK6" s="14"/>
      <c r="AL6" s="14"/>
      <c r="AM6" s="14"/>
      <c r="AN6" s="14"/>
      <c r="AO6" s="14"/>
      <c r="AP6" s="14"/>
      <c r="AQ6" s="14"/>
      <c r="AR6" s="14"/>
      <c r="AS6" s="14"/>
    </row>
    <row r="7" spans="1:45" ht="41.4">
      <c r="A7" s="74">
        <f t="shared" si="0"/>
        <v>4</v>
      </c>
      <c r="C7" s="15"/>
      <c r="D7" s="15"/>
      <c r="E7" s="201"/>
      <c r="F7" s="22"/>
      <c r="G7" s="60" t="s">
        <v>40</v>
      </c>
      <c r="H7" s="50" t="s">
        <v>260</v>
      </c>
      <c r="J7" s="7" t="s">
        <v>390</v>
      </c>
      <c r="L7" s="19"/>
      <c r="M7" s="51" t="s">
        <v>301</v>
      </c>
      <c r="Q7" s="8"/>
      <c r="R7" s="9"/>
      <c r="S7" s="9" t="s">
        <v>92</v>
      </c>
      <c r="T7" s="9"/>
      <c r="U7" s="9"/>
      <c r="V7" s="44" t="s">
        <v>90</v>
      </c>
      <c r="W7" s="9"/>
      <c r="X7" s="18"/>
      <c r="Y7" s="17"/>
      <c r="Z7" s="75">
        <v>45139</v>
      </c>
      <c r="AA7" s="76"/>
    </row>
    <row r="8" spans="1:45" ht="41.4">
      <c r="A8" s="74">
        <f t="shared" si="0"/>
        <v>5</v>
      </c>
      <c r="C8" s="15"/>
      <c r="D8" s="15"/>
      <c r="E8" s="201"/>
      <c r="F8" s="22"/>
      <c r="G8" s="60" t="s">
        <v>43</v>
      </c>
      <c r="H8" s="50" t="s">
        <v>261</v>
      </c>
      <c r="J8" s="7" t="s">
        <v>390</v>
      </c>
      <c r="L8" s="19"/>
      <c r="M8" s="51" t="s">
        <v>301</v>
      </c>
      <c r="Q8" s="8"/>
      <c r="R8" s="9"/>
      <c r="S8" s="9" t="s">
        <v>92</v>
      </c>
      <c r="T8" s="9"/>
      <c r="U8" s="9"/>
      <c r="V8" s="44" t="s">
        <v>90</v>
      </c>
      <c r="W8" s="9"/>
      <c r="X8" s="18"/>
      <c r="Y8" s="17"/>
      <c r="Z8" s="75">
        <v>45139</v>
      </c>
      <c r="AA8" s="76"/>
    </row>
    <row r="9" spans="1:45" ht="41.4">
      <c r="A9" s="74">
        <f t="shared" si="0"/>
        <v>6</v>
      </c>
      <c r="C9" s="15"/>
      <c r="D9" s="15"/>
      <c r="E9" s="202"/>
      <c r="F9" s="22"/>
      <c r="G9" s="60" t="s">
        <v>46</v>
      </c>
      <c r="H9" s="50" t="s">
        <v>262</v>
      </c>
      <c r="J9" s="7" t="s">
        <v>390</v>
      </c>
      <c r="L9" s="19"/>
      <c r="M9" s="51" t="s">
        <v>49</v>
      </c>
      <c r="Q9" s="8"/>
      <c r="R9" s="9"/>
      <c r="S9" s="9" t="s">
        <v>92</v>
      </c>
      <c r="T9" s="9"/>
      <c r="U9" s="9"/>
      <c r="V9" s="44" t="s">
        <v>90</v>
      </c>
      <c r="W9" s="9"/>
      <c r="X9" s="18"/>
      <c r="Y9" s="17"/>
      <c r="Z9" s="75">
        <v>45139</v>
      </c>
      <c r="AA9" s="76"/>
    </row>
    <row r="10" spans="1:45" ht="102.6" customHeight="1">
      <c r="A10" s="74">
        <f t="shared" si="0"/>
        <v>7</v>
      </c>
      <c r="C10" s="15"/>
      <c r="D10" s="15"/>
      <c r="E10" s="201"/>
      <c r="F10" s="22"/>
      <c r="G10" s="60" t="s">
        <v>50</v>
      </c>
      <c r="H10" s="50" t="s">
        <v>263</v>
      </c>
      <c r="J10" s="7" t="s">
        <v>390</v>
      </c>
      <c r="L10" s="51" t="s">
        <v>53</v>
      </c>
      <c r="M10" s="51" t="s">
        <v>53</v>
      </c>
      <c r="Q10" s="8"/>
      <c r="R10" s="9"/>
      <c r="S10" s="9" t="s">
        <v>92</v>
      </c>
      <c r="T10" s="9"/>
      <c r="U10" s="9"/>
      <c r="V10" s="44" t="s">
        <v>90</v>
      </c>
      <c r="W10" s="9"/>
      <c r="X10" s="18"/>
      <c r="Y10" s="17"/>
      <c r="Z10" s="75">
        <v>45139</v>
      </c>
      <c r="AA10" s="76"/>
    </row>
    <row r="11" spans="1:45" ht="41.4">
      <c r="A11" s="74">
        <f t="shared" si="0"/>
        <v>8</v>
      </c>
      <c r="C11" s="15"/>
      <c r="D11" s="15"/>
      <c r="E11" s="201"/>
      <c r="F11" s="22"/>
      <c r="G11" s="60" t="s">
        <v>54</v>
      </c>
      <c r="H11" s="50" t="s">
        <v>55</v>
      </c>
      <c r="J11" s="7" t="s">
        <v>390</v>
      </c>
      <c r="L11" s="19" t="s">
        <v>56</v>
      </c>
      <c r="M11" s="51" t="s">
        <v>57</v>
      </c>
      <c r="Q11" s="8"/>
      <c r="R11" s="9"/>
      <c r="S11" s="9" t="s">
        <v>299</v>
      </c>
      <c r="T11" s="9"/>
      <c r="U11" s="9"/>
      <c r="V11" s="44" t="s">
        <v>90</v>
      </c>
      <c r="W11" s="9"/>
      <c r="X11" s="18"/>
      <c r="Y11" s="17"/>
      <c r="Z11" s="75">
        <v>45139</v>
      </c>
      <c r="AA11" s="76"/>
    </row>
    <row r="12" spans="1:45" ht="41.4">
      <c r="A12" s="74">
        <f t="shared" si="0"/>
        <v>9</v>
      </c>
      <c r="C12" s="15"/>
      <c r="D12" s="15"/>
      <c r="E12" s="202"/>
      <c r="F12" s="22"/>
      <c r="G12" s="60" t="s">
        <v>58</v>
      </c>
      <c r="H12" s="50" t="s">
        <v>264</v>
      </c>
      <c r="J12" s="7" t="s">
        <v>390</v>
      </c>
      <c r="L12" s="51" t="s">
        <v>49</v>
      </c>
      <c r="M12" s="51" t="s">
        <v>49</v>
      </c>
      <c r="Q12" s="8"/>
      <c r="R12" s="9"/>
      <c r="S12" s="9" t="s">
        <v>92</v>
      </c>
      <c r="T12" s="9"/>
      <c r="U12" s="9"/>
      <c r="V12" s="44" t="s">
        <v>90</v>
      </c>
      <c r="W12" s="9"/>
      <c r="X12" s="18"/>
      <c r="Y12" s="17"/>
      <c r="Z12" s="75">
        <v>45139</v>
      </c>
      <c r="AA12" s="76"/>
    </row>
    <row r="13" spans="1:45" ht="41.4">
      <c r="A13" s="74">
        <f t="shared" si="0"/>
        <v>10</v>
      </c>
      <c r="C13" s="15"/>
      <c r="D13" s="15"/>
      <c r="F13" s="22"/>
      <c r="G13" s="60" t="s">
        <v>60</v>
      </c>
      <c r="H13" s="50" t="s">
        <v>265</v>
      </c>
      <c r="J13" s="7" t="s">
        <v>390</v>
      </c>
      <c r="L13" s="51" t="s">
        <v>301</v>
      </c>
      <c r="M13" s="51" t="s">
        <v>301</v>
      </c>
      <c r="Q13" s="8"/>
      <c r="R13" s="9"/>
      <c r="S13" s="9" t="s">
        <v>92</v>
      </c>
      <c r="T13" s="9"/>
      <c r="U13" s="9"/>
      <c r="V13" s="44" t="s">
        <v>90</v>
      </c>
      <c r="W13" s="9"/>
      <c r="X13" s="18"/>
      <c r="Y13" s="17"/>
      <c r="Z13" s="75">
        <v>45139</v>
      </c>
      <c r="AA13" s="76"/>
    </row>
    <row r="14" spans="1:45" ht="41.4">
      <c r="A14" s="74">
        <f t="shared" si="0"/>
        <v>11</v>
      </c>
      <c r="C14" s="15"/>
      <c r="D14" s="15"/>
      <c r="E14" s="60" t="s">
        <v>96</v>
      </c>
      <c r="F14" s="22"/>
      <c r="G14" s="60" t="s">
        <v>96</v>
      </c>
      <c r="H14" s="50" t="s">
        <v>266</v>
      </c>
      <c r="J14" s="7" t="s">
        <v>390</v>
      </c>
      <c r="L14" s="19"/>
      <c r="M14" s="51" t="s">
        <v>98</v>
      </c>
      <c r="Q14" s="8"/>
      <c r="R14" s="9"/>
      <c r="S14" s="9" t="s">
        <v>95</v>
      </c>
      <c r="T14" s="9"/>
      <c r="U14" s="9"/>
      <c r="V14" s="44" t="s">
        <v>90</v>
      </c>
      <c r="W14" s="9"/>
      <c r="X14" s="18"/>
      <c r="Y14" s="17"/>
      <c r="Z14" s="75">
        <v>45139</v>
      </c>
      <c r="AA14" s="76"/>
    </row>
    <row r="15" spans="1:45" ht="41.4">
      <c r="A15" s="74">
        <f t="shared" si="0"/>
        <v>12</v>
      </c>
      <c r="C15" s="15"/>
      <c r="D15" s="15"/>
      <c r="E15" s="60" t="s">
        <v>99</v>
      </c>
      <c r="F15" s="22"/>
      <c r="G15" s="60" t="s">
        <v>99</v>
      </c>
      <c r="H15" s="50" t="s">
        <v>267</v>
      </c>
      <c r="J15" s="7" t="s">
        <v>390</v>
      </c>
      <c r="L15" s="51" t="s">
        <v>98</v>
      </c>
      <c r="M15" s="51" t="s">
        <v>98</v>
      </c>
      <c r="Q15" s="8"/>
      <c r="R15" s="9"/>
      <c r="S15" s="9" t="s">
        <v>92</v>
      </c>
      <c r="T15" s="9"/>
      <c r="U15" s="9"/>
      <c r="V15" s="44" t="s">
        <v>90</v>
      </c>
      <c r="W15" s="9"/>
      <c r="X15" s="18"/>
      <c r="Y15" s="17"/>
      <c r="Z15" s="75">
        <v>45139</v>
      </c>
      <c r="AA15" s="76"/>
    </row>
    <row r="16" spans="1:45" ht="41.4">
      <c r="A16" s="74">
        <f t="shared" si="0"/>
        <v>13</v>
      </c>
      <c r="C16" s="15"/>
      <c r="D16" s="15"/>
      <c r="E16" s="60" t="s">
        <v>101</v>
      </c>
      <c r="F16" s="22"/>
      <c r="G16" s="60" t="s">
        <v>101</v>
      </c>
      <c r="H16" s="50" t="s">
        <v>268</v>
      </c>
      <c r="J16" s="7" t="s">
        <v>390</v>
      </c>
      <c r="L16" s="19"/>
      <c r="M16" s="51"/>
      <c r="Q16" s="8"/>
      <c r="R16" s="9"/>
      <c r="S16" s="9" t="s">
        <v>95</v>
      </c>
      <c r="T16" s="9"/>
      <c r="U16" s="9"/>
      <c r="V16" s="44" t="s">
        <v>90</v>
      </c>
      <c r="W16" s="9"/>
      <c r="X16" s="18"/>
      <c r="Y16" s="17"/>
      <c r="Z16" s="75">
        <v>45139</v>
      </c>
      <c r="AA16" s="76"/>
    </row>
    <row r="17" spans="1:27" ht="60.6" customHeight="1">
      <c r="A17" s="74">
        <f t="shared" si="0"/>
        <v>14</v>
      </c>
      <c r="C17" s="15"/>
      <c r="D17" s="15"/>
      <c r="E17" s="60" t="s">
        <v>135</v>
      </c>
      <c r="F17" s="22"/>
      <c r="G17" s="60" t="s">
        <v>135</v>
      </c>
      <c r="H17" s="50" t="s">
        <v>269</v>
      </c>
      <c r="J17" s="7" t="s">
        <v>390</v>
      </c>
      <c r="L17" s="19"/>
      <c r="M17" s="51" t="s">
        <v>136</v>
      </c>
      <c r="Q17" s="8"/>
      <c r="R17" s="9"/>
      <c r="S17" s="9" t="s">
        <v>95</v>
      </c>
      <c r="T17" s="9"/>
      <c r="U17" s="9"/>
      <c r="V17" s="44" t="s">
        <v>90</v>
      </c>
      <c r="W17" s="9"/>
      <c r="X17" s="18"/>
      <c r="Y17" s="17"/>
      <c r="Z17" s="75">
        <v>45139</v>
      </c>
      <c r="AA17" s="76"/>
    </row>
    <row r="18" spans="1:27" ht="35.4" customHeight="1">
      <c r="A18" s="74">
        <f t="shared" si="0"/>
        <v>15</v>
      </c>
      <c r="C18" s="15"/>
      <c r="D18" s="15"/>
      <c r="E18" s="24" t="s">
        <v>270</v>
      </c>
      <c r="F18" s="22"/>
      <c r="G18" s="24" t="s">
        <v>270</v>
      </c>
      <c r="H18" s="17" t="s">
        <v>272</v>
      </c>
      <c r="J18" s="7" t="s">
        <v>390</v>
      </c>
      <c r="L18" s="19"/>
      <c r="M18" s="51" t="s">
        <v>274</v>
      </c>
      <c r="Q18" s="8"/>
      <c r="R18" s="9"/>
      <c r="S18" s="9" t="s">
        <v>95</v>
      </c>
      <c r="T18" s="9"/>
      <c r="U18" s="9"/>
      <c r="V18" s="44" t="s">
        <v>90</v>
      </c>
      <c r="W18" s="9"/>
      <c r="X18" s="18"/>
      <c r="Y18" s="17"/>
      <c r="Z18" s="75">
        <v>45139</v>
      </c>
      <c r="AA18" s="76"/>
    </row>
    <row r="19" spans="1:27" ht="82.8">
      <c r="A19" s="74">
        <f t="shared" si="0"/>
        <v>16</v>
      </c>
      <c r="C19" s="15"/>
      <c r="D19" s="15"/>
      <c r="E19" s="24" t="s">
        <v>271</v>
      </c>
      <c r="F19" s="22"/>
      <c r="G19" s="24" t="s">
        <v>271</v>
      </c>
      <c r="H19" s="17" t="s">
        <v>273</v>
      </c>
      <c r="J19" s="7" t="s">
        <v>390</v>
      </c>
      <c r="L19" s="19"/>
      <c r="M19" s="51"/>
      <c r="Q19" s="8"/>
      <c r="R19" s="9"/>
      <c r="S19" s="9" t="s">
        <v>95</v>
      </c>
      <c r="T19" s="9"/>
      <c r="U19" s="9"/>
      <c r="V19" s="44" t="s">
        <v>90</v>
      </c>
      <c r="W19" s="9"/>
      <c r="X19" s="18"/>
      <c r="Y19" s="17"/>
      <c r="Z19" s="75">
        <v>45139</v>
      </c>
      <c r="AA19" s="76"/>
    </row>
    <row r="20" spans="1:27" ht="65.400000000000006" customHeight="1">
      <c r="A20" s="74">
        <f t="shared" si="0"/>
        <v>17</v>
      </c>
      <c r="C20" s="15"/>
      <c r="D20" s="15"/>
      <c r="E20" s="59" t="s">
        <v>275</v>
      </c>
      <c r="F20" s="22"/>
      <c r="G20" s="59" t="s">
        <v>275</v>
      </c>
      <c r="H20" s="50" t="s">
        <v>276</v>
      </c>
      <c r="J20" s="7" t="s">
        <v>390</v>
      </c>
      <c r="L20" s="19" t="s">
        <v>314</v>
      </c>
      <c r="M20" s="78" t="s">
        <v>303</v>
      </c>
      <c r="Q20" s="8"/>
      <c r="R20" s="9"/>
      <c r="S20" s="9" t="s">
        <v>92</v>
      </c>
      <c r="T20" s="9"/>
      <c r="U20" s="9"/>
      <c r="V20" s="44" t="s">
        <v>90</v>
      </c>
      <c r="W20" s="9"/>
      <c r="X20" s="18"/>
      <c r="Y20" s="17"/>
      <c r="Z20" s="75">
        <v>45139</v>
      </c>
      <c r="AA20" s="76"/>
    </row>
    <row r="21" spans="1:27" ht="41.4">
      <c r="A21" s="74">
        <f t="shared" si="0"/>
        <v>18</v>
      </c>
      <c r="C21" s="15"/>
      <c r="D21" s="15"/>
      <c r="E21" s="60" t="s">
        <v>63</v>
      </c>
      <c r="F21" s="22"/>
      <c r="G21" s="60" t="s">
        <v>63</v>
      </c>
      <c r="H21" s="50" t="s">
        <v>64</v>
      </c>
      <c r="J21" s="7" t="s">
        <v>390</v>
      </c>
      <c r="L21" s="51" t="s">
        <v>65</v>
      </c>
      <c r="M21" s="51" t="s">
        <v>65</v>
      </c>
      <c r="Q21" s="8"/>
      <c r="R21" s="9"/>
      <c r="S21" s="9" t="s">
        <v>92</v>
      </c>
      <c r="T21" s="9"/>
      <c r="U21" s="9"/>
      <c r="V21" s="44" t="s">
        <v>90</v>
      </c>
      <c r="W21" s="9"/>
      <c r="X21" s="18"/>
      <c r="Y21" s="17"/>
      <c r="Z21" s="75">
        <v>45139</v>
      </c>
      <c r="AA21" s="76"/>
    </row>
    <row r="22" spans="1:27" ht="41.4">
      <c r="A22" s="74">
        <f t="shared" si="0"/>
        <v>19</v>
      </c>
      <c r="C22" s="15"/>
      <c r="D22" s="15"/>
      <c r="E22" s="60" t="s">
        <v>277</v>
      </c>
      <c r="F22" s="22"/>
      <c r="G22" s="60" t="s">
        <v>277</v>
      </c>
      <c r="H22" s="17" t="s">
        <v>278</v>
      </c>
      <c r="J22" s="7" t="s">
        <v>390</v>
      </c>
      <c r="L22" s="19"/>
      <c r="M22" s="51"/>
      <c r="Q22" s="8"/>
      <c r="R22" s="9"/>
      <c r="S22" s="9" t="s">
        <v>95</v>
      </c>
      <c r="T22" s="9"/>
      <c r="U22" s="9"/>
      <c r="V22" s="44" t="s">
        <v>90</v>
      </c>
      <c r="W22" s="9"/>
      <c r="X22" s="18"/>
      <c r="Y22" s="17"/>
      <c r="Z22" s="75">
        <v>45139</v>
      </c>
      <c r="AA22" s="76"/>
    </row>
    <row r="23" spans="1:27" ht="96.6" customHeight="1">
      <c r="A23" s="74">
        <f t="shared" si="0"/>
        <v>20</v>
      </c>
      <c r="C23" s="15"/>
      <c r="D23" s="15"/>
      <c r="E23" s="60" t="s">
        <v>66</v>
      </c>
      <c r="F23" s="22"/>
      <c r="G23" s="60" t="s">
        <v>66</v>
      </c>
      <c r="H23" s="50" t="s">
        <v>347</v>
      </c>
      <c r="J23" s="7" t="s">
        <v>390</v>
      </c>
      <c r="L23" s="19" t="s">
        <v>304</v>
      </c>
      <c r="M23" s="17" t="s">
        <v>348</v>
      </c>
      <c r="Q23" s="8"/>
      <c r="R23" s="9"/>
      <c r="S23" s="9" t="s">
        <v>110</v>
      </c>
      <c r="T23" s="9"/>
      <c r="U23" s="9"/>
      <c r="V23" s="44" t="s">
        <v>90</v>
      </c>
      <c r="W23" s="9"/>
      <c r="X23" s="18"/>
      <c r="Y23" s="17"/>
      <c r="Z23" s="75">
        <v>45139</v>
      </c>
      <c r="AA23" s="76"/>
    </row>
    <row r="24" spans="1:27" ht="48" customHeight="1">
      <c r="A24" s="74">
        <f t="shared" si="0"/>
        <v>21</v>
      </c>
      <c r="C24" s="15"/>
      <c r="D24" s="15"/>
      <c r="E24" s="60" t="s">
        <v>68</v>
      </c>
      <c r="F24" s="22"/>
      <c r="G24" s="60" t="s">
        <v>68</v>
      </c>
      <c r="H24" s="17" t="s">
        <v>283</v>
      </c>
      <c r="J24" s="7" t="s">
        <v>390</v>
      </c>
      <c r="L24" s="51" t="s">
        <v>305</v>
      </c>
      <c r="M24" s="51" t="s">
        <v>305</v>
      </c>
      <c r="Q24" s="8"/>
      <c r="R24" s="9"/>
      <c r="S24" s="9" t="s">
        <v>92</v>
      </c>
      <c r="T24" s="9"/>
      <c r="U24" s="9"/>
      <c r="V24" s="44" t="s">
        <v>90</v>
      </c>
      <c r="W24" s="9"/>
      <c r="X24" s="18"/>
      <c r="Y24" s="17"/>
      <c r="Z24" s="75">
        <v>45139</v>
      </c>
      <c r="AA24" s="76"/>
    </row>
    <row r="25" spans="1:27" ht="37.799999999999997" customHeight="1">
      <c r="A25" s="74">
        <f t="shared" si="0"/>
        <v>22</v>
      </c>
      <c r="C25" s="15"/>
      <c r="D25" s="15"/>
      <c r="E25" s="60" t="s">
        <v>70</v>
      </c>
      <c r="F25" s="22"/>
      <c r="G25" s="60" t="s">
        <v>70</v>
      </c>
      <c r="H25" s="17" t="s">
        <v>284</v>
      </c>
      <c r="J25" s="7" t="s">
        <v>390</v>
      </c>
      <c r="L25" s="51" t="s">
        <v>72</v>
      </c>
      <c r="M25" s="51" t="s">
        <v>72</v>
      </c>
      <c r="Q25" s="8"/>
      <c r="R25" s="9"/>
      <c r="S25" s="9" t="s">
        <v>92</v>
      </c>
      <c r="T25" s="9"/>
      <c r="U25" s="9"/>
      <c r="V25" s="44" t="s">
        <v>90</v>
      </c>
      <c r="W25" s="9"/>
      <c r="X25" s="18"/>
      <c r="Y25" s="17"/>
      <c r="Z25" s="75">
        <v>45139</v>
      </c>
      <c r="AA25" s="76"/>
    </row>
    <row r="26" spans="1:27" ht="41.4">
      <c r="A26" s="74">
        <f t="shared" si="0"/>
        <v>23</v>
      </c>
      <c r="C26" s="15"/>
      <c r="D26" s="15"/>
      <c r="E26" s="60" t="s">
        <v>73</v>
      </c>
      <c r="F26" s="22"/>
      <c r="G26" s="60" t="s">
        <v>73</v>
      </c>
      <c r="H26" s="17" t="s">
        <v>285</v>
      </c>
      <c r="J26" s="7" t="s">
        <v>390</v>
      </c>
      <c r="L26" s="51" t="s">
        <v>75</v>
      </c>
      <c r="M26" s="51" t="s">
        <v>75</v>
      </c>
      <c r="Q26" s="8"/>
      <c r="R26" s="9"/>
      <c r="S26" s="9" t="s">
        <v>92</v>
      </c>
      <c r="T26" s="9"/>
      <c r="U26" s="9"/>
      <c r="V26" s="44" t="s">
        <v>90</v>
      </c>
      <c r="W26" s="9"/>
      <c r="X26" s="18"/>
      <c r="Y26" s="17"/>
      <c r="Z26" s="75">
        <v>45139</v>
      </c>
      <c r="AA26" s="76"/>
    </row>
    <row r="27" spans="1:27" ht="34.200000000000003" customHeight="1">
      <c r="A27" s="74">
        <f t="shared" si="0"/>
        <v>24</v>
      </c>
      <c r="C27" s="15"/>
      <c r="D27" s="15"/>
      <c r="E27" s="77" t="s">
        <v>186</v>
      </c>
      <c r="F27" s="22"/>
      <c r="G27" s="64" t="s">
        <v>27</v>
      </c>
      <c r="H27" s="65" t="s">
        <v>187</v>
      </c>
      <c r="J27" s="7" t="s">
        <v>390</v>
      </c>
      <c r="L27" s="60" t="s">
        <v>188</v>
      </c>
      <c r="M27" s="60" t="s">
        <v>188</v>
      </c>
      <c r="Q27" s="8"/>
      <c r="R27" s="9"/>
      <c r="S27" s="9" t="s">
        <v>92</v>
      </c>
      <c r="T27" s="9"/>
      <c r="U27" s="9"/>
      <c r="V27" s="44" t="s">
        <v>90</v>
      </c>
      <c r="W27" s="9"/>
      <c r="X27" s="18"/>
      <c r="Y27" s="17"/>
      <c r="Z27" s="75">
        <v>45139</v>
      </c>
      <c r="AA27" s="76"/>
    </row>
    <row r="28" spans="1:27" ht="90.6" customHeight="1">
      <c r="A28" s="74">
        <f t="shared" si="0"/>
        <v>25</v>
      </c>
      <c r="C28" s="15"/>
      <c r="D28" s="15"/>
      <c r="F28" s="22"/>
      <c r="G28" s="64"/>
      <c r="H28" s="65" t="s">
        <v>189</v>
      </c>
      <c r="J28" s="7" t="s">
        <v>390</v>
      </c>
      <c r="L28" s="60" t="s">
        <v>306</v>
      </c>
      <c r="M28" s="60" t="s">
        <v>306</v>
      </c>
      <c r="Q28" s="8"/>
      <c r="R28" s="9"/>
      <c r="S28" s="9" t="s">
        <v>92</v>
      </c>
      <c r="T28" s="9"/>
      <c r="U28" s="9"/>
      <c r="V28" s="44" t="s">
        <v>90</v>
      </c>
      <c r="W28" s="9"/>
      <c r="X28" s="18"/>
      <c r="Y28" s="17"/>
      <c r="Z28" s="75">
        <v>45139</v>
      </c>
      <c r="AA28" s="76"/>
    </row>
    <row r="29" spans="1:27" ht="36" customHeight="1">
      <c r="A29" s="74">
        <f t="shared" si="0"/>
        <v>26</v>
      </c>
      <c r="C29" s="15"/>
      <c r="D29" s="15"/>
      <c r="F29" s="22"/>
      <c r="G29" s="63" t="s">
        <v>146</v>
      </c>
      <c r="H29" s="65" t="s">
        <v>191</v>
      </c>
      <c r="J29" s="7" t="s">
        <v>390</v>
      </c>
      <c r="L29" s="60" t="s">
        <v>192</v>
      </c>
      <c r="M29" s="60" t="s">
        <v>192</v>
      </c>
      <c r="Q29" s="8"/>
      <c r="R29" s="9"/>
      <c r="S29" s="9" t="s">
        <v>92</v>
      </c>
      <c r="T29" s="9"/>
      <c r="U29" s="9"/>
      <c r="V29" s="44" t="s">
        <v>90</v>
      </c>
      <c r="W29" s="9"/>
      <c r="X29" s="18"/>
      <c r="Y29" s="17"/>
      <c r="Z29" s="75">
        <v>45139</v>
      </c>
      <c r="AA29" s="76"/>
    </row>
    <row r="30" spans="1:27" ht="36.6" customHeight="1">
      <c r="A30" s="74">
        <f t="shared" si="0"/>
        <v>27</v>
      </c>
      <c r="C30" s="15"/>
      <c r="D30" s="15"/>
      <c r="F30" s="22"/>
      <c r="G30" s="64"/>
      <c r="H30" s="65" t="s">
        <v>193</v>
      </c>
      <c r="J30" s="7" t="s">
        <v>390</v>
      </c>
      <c r="L30" s="60" t="s">
        <v>307</v>
      </c>
      <c r="M30" s="60" t="s">
        <v>307</v>
      </c>
      <c r="Q30" s="8"/>
      <c r="R30" s="9"/>
      <c r="S30" s="9" t="s">
        <v>92</v>
      </c>
      <c r="T30" s="9"/>
      <c r="U30" s="9"/>
      <c r="V30" s="44" t="s">
        <v>90</v>
      </c>
      <c r="W30" s="9"/>
      <c r="X30" s="18"/>
      <c r="Y30" s="17"/>
      <c r="Z30" s="75">
        <v>45139</v>
      </c>
      <c r="AA30" s="76"/>
    </row>
    <row r="31" spans="1:27" ht="33" customHeight="1">
      <c r="A31" s="74">
        <f t="shared" si="0"/>
        <v>28</v>
      </c>
      <c r="C31" s="15"/>
      <c r="D31" s="15"/>
      <c r="F31" s="22"/>
      <c r="G31" s="64"/>
      <c r="H31" s="65" t="s">
        <v>195</v>
      </c>
      <c r="J31" s="7" t="s">
        <v>390</v>
      </c>
      <c r="L31" s="60" t="s">
        <v>307</v>
      </c>
      <c r="M31" s="60" t="s">
        <v>307</v>
      </c>
      <c r="Q31" s="8"/>
      <c r="R31" s="9"/>
      <c r="S31" s="9" t="s">
        <v>92</v>
      </c>
      <c r="T31" s="9"/>
      <c r="U31" s="9"/>
      <c r="V31" s="44" t="s">
        <v>90</v>
      </c>
      <c r="W31" s="9"/>
      <c r="X31" s="18"/>
      <c r="Y31" s="17"/>
      <c r="Z31" s="75">
        <v>45139</v>
      </c>
      <c r="AA31" s="76"/>
    </row>
    <row r="32" spans="1:27" ht="34.799999999999997" customHeight="1">
      <c r="A32" s="74">
        <f t="shared" si="0"/>
        <v>29</v>
      </c>
      <c r="C32" s="15"/>
      <c r="D32" s="15"/>
      <c r="F32" s="22"/>
      <c r="G32" s="64"/>
      <c r="H32" s="65" t="s">
        <v>196</v>
      </c>
      <c r="J32" s="7" t="s">
        <v>390</v>
      </c>
      <c r="L32" s="60" t="s">
        <v>308</v>
      </c>
      <c r="M32" s="60" t="s">
        <v>307</v>
      </c>
      <c r="Q32" s="8"/>
      <c r="R32" s="9"/>
      <c r="S32" s="9" t="s">
        <v>92</v>
      </c>
      <c r="T32" s="9"/>
      <c r="U32" s="9"/>
      <c r="V32" s="44" t="s">
        <v>90</v>
      </c>
      <c r="W32" s="9"/>
      <c r="X32" s="18"/>
      <c r="Y32" s="17"/>
      <c r="Z32" s="75">
        <v>45139</v>
      </c>
      <c r="AA32" s="76"/>
    </row>
    <row r="33" spans="1:27" ht="35.4" customHeight="1">
      <c r="A33" s="74">
        <f t="shared" si="0"/>
        <v>30</v>
      </c>
      <c r="C33" s="15"/>
      <c r="D33" s="15"/>
      <c r="F33" s="22"/>
      <c r="G33" s="64"/>
      <c r="H33" s="65" t="s">
        <v>197</v>
      </c>
      <c r="J33" s="7" t="s">
        <v>390</v>
      </c>
      <c r="L33" s="60" t="s">
        <v>307</v>
      </c>
      <c r="M33" s="60" t="s">
        <v>307</v>
      </c>
      <c r="Q33" s="8"/>
      <c r="R33" s="9"/>
      <c r="S33" s="9" t="s">
        <v>95</v>
      </c>
      <c r="T33" s="9"/>
      <c r="U33" s="9"/>
      <c r="V33" s="44" t="s">
        <v>90</v>
      </c>
      <c r="W33" s="9"/>
      <c r="X33" s="18"/>
      <c r="Y33" s="17"/>
      <c r="Z33" s="75">
        <v>45139</v>
      </c>
      <c r="AA33" s="76"/>
    </row>
    <row r="34" spans="1:27" ht="37.799999999999997" customHeight="1">
      <c r="A34" s="74">
        <f t="shared" si="0"/>
        <v>31</v>
      </c>
      <c r="C34" s="15"/>
      <c r="D34" s="15"/>
      <c r="F34" s="22"/>
      <c r="G34" s="64"/>
      <c r="H34" s="65" t="s">
        <v>309</v>
      </c>
      <c r="J34" s="7" t="s">
        <v>390</v>
      </c>
      <c r="L34" s="60" t="s">
        <v>198</v>
      </c>
      <c r="M34" s="60" t="s">
        <v>198</v>
      </c>
      <c r="Q34" s="8"/>
      <c r="R34" s="9"/>
      <c r="S34" s="9" t="s">
        <v>92</v>
      </c>
      <c r="T34" s="9"/>
      <c r="U34" s="9"/>
      <c r="V34" s="44" t="s">
        <v>90</v>
      </c>
      <c r="W34" s="9"/>
      <c r="X34" s="18"/>
      <c r="Y34" s="17"/>
      <c r="Z34" s="75">
        <v>45139</v>
      </c>
      <c r="AA34" s="76"/>
    </row>
    <row r="35" spans="1:27" ht="45.6" customHeight="1">
      <c r="A35" s="74">
        <f t="shared" si="0"/>
        <v>32</v>
      </c>
      <c r="C35" s="15"/>
      <c r="D35" s="15"/>
      <c r="F35" s="22"/>
      <c r="G35" s="64"/>
      <c r="H35" s="79" t="s">
        <v>310</v>
      </c>
      <c r="J35" s="7" t="s">
        <v>390</v>
      </c>
      <c r="L35" s="80" t="s">
        <v>312</v>
      </c>
      <c r="M35" s="80" t="s">
        <v>312</v>
      </c>
      <c r="Q35" s="8"/>
      <c r="R35" s="9"/>
      <c r="S35" s="9" t="s">
        <v>92</v>
      </c>
      <c r="T35" s="9"/>
      <c r="U35" s="9"/>
      <c r="V35" s="44"/>
      <c r="W35" s="9"/>
      <c r="X35" s="18"/>
      <c r="Y35" s="17"/>
      <c r="Z35" s="75">
        <v>45139</v>
      </c>
      <c r="AA35" s="76"/>
    </row>
    <row r="36" spans="1:27" ht="37.799999999999997" customHeight="1">
      <c r="A36" s="74">
        <f t="shared" si="0"/>
        <v>33</v>
      </c>
      <c r="C36" s="15"/>
      <c r="D36" s="15"/>
      <c r="F36" s="22"/>
      <c r="G36" s="64"/>
      <c r="H36" s="79" t="s">
        <v>311</v>
      </c>
      <c r="J36" s="7" t="s">
        <v>390</v>
      </c>
      <c r="L36" s="80" t="s">
        <v>312</v>
      </c>
      <c r="M36" s="80" t="s">
        <v>307</v>
      </c>
      <c r="Q36" s="8"/>
      <c r="R36" s="9"/>
      <c r="S36" s="9" t="s">
        <v>299</v>
      </c>
      <c r="T36" s="9"/>
      <c r="U36" s="9"/>
      <c r="V36" s="44"/>
      <c r="W36" s="9"/>
      <c r="X36" s="18"/>
      <c r="Y36" s="17"/>
      <c r="Z36" s="75">
        <v>45139</v>
      </c>
      <c r="AA36" s="76"/>
    </row>
    <row r="37" spans="1:27" ht="46.2" customHeight="1">
      <c r="A37" s="74">
        <f t="shared" si="0"/>
        <v>34</v>
      </c>
      <c r="C37" s="15"/>
      <c r="D37" s="15"/>
      <c r="F37" s="22"/>
      <c r="G37" s="64"/>
      <c r="H37" s="65" t="s">
        <v>199</v>
      </c>
      <c r="J37" s="7" t="s">
        <v>390</v>
      </c>
      <c r="L37" s="80" t="s">
        <v>313</v>
      </c>
      <c r="M37" s="60" t="s">
        <v>307</v>
      </c>
      <c r="Q37" s="8"/>
      <c r="R37" s="9"/>
      <c r="S37" s="9" t="s">
        <v>299</v>
      </c>
      <c r="T37" s="9"/>
      <c r="U37" s="9"/>
      <c r="V37" s="44" t="s">
        <v>90</v>
      </c>
      <c r="W37" s="9"/>
      <c r="X37" s="18"/>
      <c r="Y37" s="17"/>
      <c r="Z37" s="75">
        <v>45139</v>
      </c>
      <c r="AA37" s="76"/>
    </row>
    <row r="38" spans="1:27" ht="93.6" customHeight="1">
      <c r="A38" s="74">
        <f t="shared" si="0"/>
        <v>35</v>
      </c>
      <c r="C38" s="15"/>
      <c r="D38" s="15"/>
      <c r="F38" s="22"/>
      <c r="G38" s="64"/>
      <c r="H38" s="65" t="s">
        <v>200</v>
      </c>
      <c r="J38" s="7" t="s">
        <v>390</v>
      </c>
      <c r="L38" s="80" t="s">
        <v>313</v>
      </c>
      <c r="M38" s="60" t="s">
        <v>319</v>
      </c>
      <c r="Q38" s="8"/>
      <c r="R38" s="9"/>
      <c r="S38" s="9" t="s">
        <v>110</v>
      </c>
      <c r="T38" s="9"/>
      <c r="U38" s="9"/>
      <c r="V38" s="44" t="s">
        <v>90</v>
      </c>
      <c r="W38" s="9"/>
      <c r="X38" s="18"/>
      <c r="Y38" s="17"/>
      <c r="Z38" s="75">
        <v>45139</v>
      </c>
      <c r="AA38" s="76"/>
    </row>
    <row r="39" spans="1:27" ht="44.4" customHeight="1">
      <c r="A39" s="74">
        <f t="shared" si="0"/>
        <v>36</v>
      </c>
      <c r="C39" s="15"/>
      <c r="D39" s="15"/>
      <c r="F39" s="22"/>
      <c r="G39" s="64"/>
      <c r="H39" s="65" t="s">
        <v>201</v>
      </c>
      <c r="J39" s="7" t="s">
        <v>390</v>
      </c>
      <c r="L39" s="80" t="s">
        <v>313</v>
      </c>
      <c r="M39" s="60" t="s">
        <v>202</v>
      </c>
      <c r="Q39" s="8"/>
      <c r="R39" s="9"/>
      <c r="S39" s="9" t="s">
        <v>92</v>
      </c>
      <c r="T39" s="9"/>
      <c r="U39" s="9"/>
      <c r="V39" s="44" t="s">
        <v>90</v>
      </c>
      <c r="W39" s="9"/>
      <c r="X39" s="18"/>
      <c r="Y39" s="17"/>
      <c r="Z39" s="75">
        <v>45139</v>
      </c>
      <c r="AA39" s="76"/>
    </row>
    <row r="40" spans="1:27" ht="37.200000000000003" customHeight="1">
      <c r="A40" s="74">
        <f t="shared" si="0"/>
        <v>37</v>
      </c>
      <c r="C40" s="15"/>
      <c r="D40" s="15"/>
      <c r="F40" s="22"/>
      <c r="G40" s="64"/>
      <c r="H40" s="65" t="s">
        <v>203</v>
      </c>
      <c r="J40" s="7" t="s">
        <v>390</v>
      </c>
      <c r="L40" s="60" t="s">
        <v>319</v>
      </c>
      <c r="M40" s="60" t="s">
        <v>319</v>
      </c>
      <c r="Q40" s="8"/>
      <c r="R40" s="9"/>
      <c r="S40" s="9" t="s">
        <v>92</v>
      </c>
      <c r="T40" s="9"/>
      <c r="U40" s="9"/>
      <c r="V40" s="44" t="s">
        <v>90</v>
      </c>
      <c r="W40" s="9"/>
      <c r="X40" s="18"/>
      <c r="Y40" s="17"/>
      <c r="Z40" s="75">
        <v>45139</v>
      </c>
      <c r="AA40" s="76"/>
    </row>
    <row r="41" spans="1:27" ht="84" customHeight="1">
      <c r="A41" s="74">
        <f t="shared" si="0"/>
        <v>38</v>
      </c>
      <c r="C41" s="15"/>
      <c r="D41" s="15"/>
      <c r="E41" s="81" t="s">
        <v>315</v>
      </c>
      <c r="F41" s="22"/>
      <c r="G41" s="63" t="s">
        <v>82</v>
      </c>
      <c r="H41" s="17" t="s">
        <v>296</v>
      </c>
      <c r="J41" s="7" t="s">
        <v>390</v>
      </c>
      <c r="L41" s="125" t="s">
        <v>316</v>
      </c>
      <c r="M41" s="126" t="s">
        <v>372</v>
      </c>
      <c r="Q41" s="8"/>
      <c r="R41" s="9"/>
      <c r="S41" s="9" t="s">
        <v>110</v>
      </c>
      <c r="T41" s="9"/>
      <c r="U41" s="9"/>
      <c r="V41" s="44" t="s">
        <v>90</v>
      </c>
      <c r="W41" s="9"/>
      <c r="X41" s="18"/>
      <c r="Y41" s="17"/>
      <c r="Z41" s="75">
        <v>45139</v>
      </c>
      <c r="AA41" s="76"/>
    </row>
    <row r="42" spans="1:27" ht="88.8" customHeight="1">
      <c r="A42" s="74">
        <f t="shared" si="0"/>
        <v>39</v>
      </c>
      <c r="C42" s="15"/>
      <c r="D42" s="34"/>
      <c r="E42" s="203"/>
      <c r="F42" s="85"/>
      <c r="G42" s="127" t="s">
        <v>70</v>
      </c>
      <c r="H42" s="82" t="s">
        <v>317</v>
      </c>
      <c r="J42" s="7" t="s">
        <v>390</v>
      </c>
      <c r="L42" s="121" t="s">
        <v>318</v>
      </c>
      <c r="M42" s="124" t="s">
        <v>373</v>
      </c>
      <c r="Q42" s="8"/>
      <c r="R42" s="9"/>
      <c r="S42" s="9" t="s">
        <v>110</v>
      </c>
      <c r="T42" s="9"/>
      <c r="U42" s="9"/>
      <c r="V42" s="44" t="s">
        <v>90</v>
      </c>
      <c r="W42" s="9"/>
      <c r="X42" s="18"/>
      <c r="Y42" s="17"/>
      <c r="Z42" s="75">
        <v>45139</v>
      </c>
      <c r="AA42" s="76"/>
    </row>
    <row r="43" spans="1:27" ht="37.200000000000003" customHeight="1">
      <c r="A43" s="74"/>
      <c r="C43" s="15"/>
      <c r="D43" s="34"/>
      <c r="E43" s="84"/>
      <c r="F43" s="83"/>
      <c r="G43" s="64"/>
      <c r="H43" s="82"/>
      <c r="J43" s="7"/>
      <c r="L43" s="19"/>
      <c r="M43" s="17"/>
      <c r="Q43" s="8"/>
      <c r="R43" s="9"/>
      <c r="S43" s="9"/>
      <c r="T43" s="9"/>
      <c r="U43" s="9"/>
      <c r="V43" s="44"/>
      <c r="W43" s="9"/>
      <c r="X43" s="18"/>
      <c r="Y43" s="17"/>
      <c r="Z43" s="75"/>
      <c r="AA43" s="76"/>
    </row>
  </sheetData>
  <mergeCells count="27">
    <mergeCell ref="E4:E6"/>
    <mergeCell ref="E7:E9"/>
    <mergeCell ref="E10:E12"/>
    <mergeCell ref="V1:V2"/>
    <mergeCell ref="W1:W2"/>
    <mergeCell ref="G1:G2"/>
    <mergeCell ref="H1:H2"/>
    <mergeCell ref="I1:I2"/>
    <mergeCell ref="J1:J2"/>
    <mergeCell ref="K1:K2"/>
    <mergeCell ref="L1:L2"/>
    <mergeCell ref="F1:F2"/>
    <mergeCell ref="X1:X2"/>
    <mergeCell ref="Y1:Y2"/>
    <mergeCell ref="Z1:Z2"/>
    <mergeCell ref="AA1:AA2"/>
    <mergeCell ref="M1:M2"/>
    <mergeCell ref="N1:N2"/>
    <mergeCell ref="O1:O2"/>
    <mergeCell ref="P1:P2"/>
    <mergeCell ref="Q1:Q2"/>
    <mergeCell ref="R1:U1"/>
    <mergeCell ref="A1:A2"/>
    <mergeCell ref="B1:B2"/>
    <mergeCell ref="C1:C2"/>
    <mergeCell ref="D1:D2"/>
    <mergeCell ref="E1:E2"/>
  </mergeCells>
  <conditionalFormatting sqref="F4:F43">
    <cfRule type="notContainsBlanks" dxfId="28" priority="14">
      <formula>LEN(TRIM(F4))&gt;0</formula>
    </cfRule>
  </conditionalFormatting>
  <conditionalFormatting sqref="Q4:Q43">
    <cfRule type="containsText" dxfId="27" priority="6" operator="containsText" text="UI">
      <formula>NOT(ISERROR(SEARCH(("UI"),(Q4))))</formula>
    </cfRule>
    <cfRule type="containsText" dxfId="26" priority="7" operator="containsText" text="FT">
      <formula>NOT(ISERROR(SEARCH(("FT"),(Q4))))</formula>
    </cfRule>
  </conditionalFormatting>
  <conditionalFormatting sqref="R5:U5 S6:U40 R22:W43 W5:W40">
    <cfRule type="containsText" dxfId="25" priority="11" operator="containsText" text="OK">
      <formula>NOT(ISERROR(SEARCH(("OK"),(R5))))</formula>
    </cfRule>
  </conditionalFormatting>
  <conditionalFormatting sqref="R5:U5 W5:W40 S6:U40 R22:W43">
    <cfRule type="containsText" dxfId="24" priority="12" operator="containsText" text="NG">
      <formula>NOT(ISERROR(SEARCH(("NG"),(R5))))</formula>
    </cfRule>
    <cfRule type="containsText" dxfId="23" priority="13" operator="containsText" text="NA">
      <formula>NOT(ISERROR(SEARCH(("NA"),(R5))))</formula>
    </cfRule>
  </conditionalFormatting>
  <conditionalFormatting sqref="R4:W4 S4:S8 R5:R21 V5:V21 S6:U21 W6:W21">
    <cfRule type="containsText" dxfId="22" priority="16" operator="containsText" text="OK">
      <formula>NOT(ISERROR(SEARCH(("OK"),(R4))))</formula>
    </cfRule>
    <cfRule type="containsText" dxfId="21" priority="17" operator="containsText" text="NG">
      <formula>NOT(ISERROR(SEARCH(("NG"),(R4))))</formula>
    </cfRule>
    <cfRule type="containsText" dxfId="20" priority="18" operator="containsText" text="NA">
      <formula>NOT(ISERROR(SEARCH(("NA"),(R4))))</formula>
    </cfRule>
  </conditionalFormatting>
  <conditionalFormatting sqref="R4:W40">
    <cfRule type="expression" dxfId="19" priority="15">
      <formula>IF($K4="NG",TRUE,FALSE)</formula>
    </cfRule>
  </conditionalFormatting>
  <conditionalFormatting sqref="R41:W43">
    <cfRule type="expression" dxfId="18" priority="5">
      <formula>IF($K41="NG",TRUE,FALSE)</formula>
    </cfRule>
  </conditionalFormatting>
  <conditionalFormatting sqref="S4:S8">
    <cfRule type="containsText" dxfId="17" priority="8" operator="containsText" text="OK">
      <formula>NOT(ISERROR(SEARCH(("OK"),(S4))))</formula>
    </cfRule>
    <cfRule type="containsText" dxfId="16" priority="9" operator="containsText" text="NG">
      <formula>NOT(ISERROR(SEARCH(("NG"),(S4))))</formula>
    </cfRule>
    <cfRule type="containsText" dxfId="15" priority="10" operator="containsText" text="NA">
      <formula>NOT(ISERROR(SEARCH(("NA"),(S4))))</formula>
    </cfRule>
  </conditionalFormatting>
  <dataValidations count="6">
    <dataValidation type="list" allowBlank="1" showErrorMessage="1" sqref="W4 T4:U4 T6:U43 W6:W43" xr:uid="{92E2A275-6240-49C8-B5A7-63B03C0AF73A}">
      <formula1>"OK,NG,NA"</formula1>
    </dataValidation>
    <dataValidation type="list" allowBlank="1" showErrorMessage="1" sqref="V4:V43" xr:uid="{E97B996D-A0B1-4923-AC3B-4E805707A3C1}">
      <formula1>"Device,Simulator"</formula1>
    </dataValidation>
    <dataValidation type="list" allowBlank="1" showErrorMessage="1" sqref="Q4:Q43" xr:uid="{26CE340D-0915-43B8-9424-1102BBE5479C}">
      <formula1>"UI,FT"</formula1>
    </dataValidation>
    <dataValidation type="list" allowBlank="1" sqref="F4:F43" xr:uid="{FF27F5BB-0501-48A8-949F-3C7E7DA2C0F1}">
      <formula1>"Button,Textbox,Label,Radio button,Checkbox,Hyperlink,Datepicker,Biểu đồ,Dropdownlist,Button Icon,Icon"</formula1>
    </dataValidation>
    <dataValidation type="list" allowBlank="1" showErrorMessage="1" sqref="R4:R43" xr:uid="{AE18FF19-D295-4CC3-B3E3-447A72BFCC02}">
      <formula1>"OK,NG,NA,CANCEL,NG-OK"</formula1>
    </dataValidation>
    <dataValidation type="list" allowBlank="1" showErrorMessage="1" sqref="S4:S43" xr:uid="{CB38A1EB-B510-4F38-B1F3-BBB30DBAA771}">
      <formula1>"OK,NG,NG-OK,NA,CANCEL"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D5411-A9F1-4684-974B-E61F5EC910D8}">
  <dimension ref="A1:AS24"/>
  <sheetViews>
    <sheetView showGridLines="0" tabSelected="1" workbookViewId="0">
      <selection activeCell="J24" sqref="J24"/>
    </sheetView>
  </sheetViews>
  <sheetFormatPr defaultRowHeight="14.4"/>
  <cols>
    <col min="3" max="3" width="18.88671875" customWidth="1"/>
    <col min="4" max="4" width="10.88671875" customWidth="1"/>
    <col min="5" max="5" width="18.77734375" customWidth="1"/>
    <col min="6" max="6" width="12.44140625" customWidth="1"/>
    <col min="7" max="7" width="23" customWidth="1"/>
    <col min="8" max="8" width="30.6640625" customWidth="1"/>
    <col min="9" max="9" width="0" hidden="1" customWidth="1"/>
    <col min="10" max="10" width="21.88671875" customWidth="1"/>
    <col min="11" max="11" width="0" hidden="1" customWidth="1"/>
    <col min="12" max="12" width="38.109375" customWidth="1"/>
    <col min="13" max="13" width="36.33203125" customWidth="1"/>
    <col min="14" max="16" width="0" hidden="1" customWidth="1"/>
    <col min="18" max="18" width="0" hidden="1" customWidth="1"/>
    <col min="20" max="21" width="0" hidden="1" customWidth="1"/>
    <col min="23" max="25" width="0" hidden="1" customWidth="1"/>
    <col min="26" max="26" width="18" style="207" customWidth="1"/>
    <col min="27" max="27" width="66.33203125" customWidth="1"/>
  </cols>
  <sheetData>
    <row r="1" spans="1:45">
      <c r="A1" s="170" t="s">
        <v>0</v>
      </c>
      <c r="B1" s="170" t="s">
        <v>1</v>
      </c>
      <c r="C1" s="170" t="s">
        <v>2</v>
      </c>
      <c r="D1" s="170" t="s">
        <v>3</v>
      </c>
      <c r="E1" s="170" t="s">
        <v>4</v>
      </c>
      <c r="F1" s="170" t="s">
        <v>5</v>
      </c>
      <c r="G1" s="170" t="s">
        <v>297</v>
      </c>
      <c r="H1" s="170" t="s">
        <v>7</v>
      </c>
      <c r="I1" s="170" t="s">
        <v>8</v>
      </c>
      <c r="J1" s="170" t="s">
        <v>9</v>
      </c>
      <c r="K1" s="170" t="s">
        <v>10</v>
      </c>
      <c r="L1" s="170" t="s">
        <v>11</v>
      </c>
      <c r="M1" s="170" t="s">
        <v>12</v>
      </c>
      <c r="N1" s="195" t="s">
        <v>13</v>
      </c>
      <c r="O1" s="197" t="s">
        <v>14</v>
      </c>
      <c r="P1" s="198" t="s">
        <v>15</v>
      </c>
      <c r="Q1" s="198" t="s">
        <v>16</v>
      </c>
      <c r="R1" s="199" t="s">
        <v>17</v>
      </c>
      <c r="S1" s="200"/>
      <c r="T1" s="200"/>
      <c r="U1" s="196"/>
      <c r="V1" s="170" t="s">
        <v>89</v>
      </c>
      <c r="W1" s="170" t="s">
        <v>18</v>
      </c>
      <c r="X1" s="170" t="s">
        <v>19</v>
      </c>
      <c r="Y1" s="170" t="s">
        <v>20</v>
      </c>
      <c r="Z1" s="170" t="s">
        <v>21</v>
      </c>
      <c r="AA1" s="170" t="s">
        <v>22</v>
      </c>
      <c r="AB1" s="1"/>
      <c r="AC1" s="1"/>
      <c r="AD1" s="1"/>
      <c r="AE1" s="1"/>
      <c r="AF1" s="1"/>
      <c r="AG1" s="1"/>
      <c r="AH1" s="1"/>
      <c r="AI1" s="1"/>
      <c r="AJ1" s="1"/>
      <c r="AK1" s="1"/>
      <c r="AL1" s="1"/>
      <c r="AM1" s="2"/>
      <c r="AN1" s="2"/>
      <c r="AO1" s="2"/>
      <c r="AP1" s="2"/>
      <c r="AQ1" s="2"/>
      <c r="AR1" s="2"/>
      <c r="AS1" s="2"/>
    </row>
    <row r="2" spans="1:45" ht="22.5" customHeight="1">
      <c r="A2" s="171"/>
      <c r="B2" s="171"/>
      <c r="C2" s="171"/>
      <c r="D2" s="171"/>
      <c r="E2" s="171"/>
      <c r="F2" s="171"/>
      <c r="G2" s="171"/>
      <c r="H2" s="171"/>
      <c r="I2" s="171"/>
      <c r="J2" s="171"/>
      <c r="K2" s="171"/>
      <c r="L2" s="171"/>
      <c r="M2" s="171"/>
      <c r="N2" s="196"/>
      <c r="O2" s="171"/>
      <c r="P2" s="171"/>
      <c r="Q2" s="171"/>
      <c r="R2" s="3" t="s">
        <v>23</v>
      </c>
      <c r="S2" s="3" t="s">
        <v>300</v>
      </c>
      <c r="T2" s="3" t="s">
        <v>24</v>
      </c>
      <c r="U2" s="3" t="s">
        <v>25</v>
      </c>
      <c r="V2" s="171"/>
      <c r="W2" s="171"/>
      <c r="X2" s="171"/>
      <c r="Y2" s="171"/>
      <c r="Z2" s="208"/>
      <c r="AA2" s="172"/>
      <c r="AB2" s="4"/>
      <c r="AC2" s="4"/>
      <c r="AD2" s="4"/>
      <c r="AE2" s="4"/>
      <c r="AF2" s="4"/>
      <c r="AG2" s="4"/>
      <c r="AH2" s="4"/>
      <c r="AI2" s="4"/>
      <c r="AJ2" s="4"/>
      <c r="AK2" s="4"/>
      <c r="AL2" s="4"/>
      <c r="AM2" s="5"/>
      <c r="AN2" s="5"/>
      <c r="AO2" s="5"/>
      <c r="AP2" s="5"/>
      <c r="AQ2" s="5"/>
      <c r="AR2" s="5"/>
      <c r="AS2" s="5"/>
    </row>
    <row r="3" spans="1:45" ht="22.2" customHeight="1">
      <c r="A3" s="86"/>
      <c r="B3" s="88"/>
      <c r="C3" s="115" t="s">
        <v>385</v>
      </c>
      <c r="D3" s="88"/>
      <c r="E3" s="111"/>
      <c r="F3" s="88"/>
      <c r="G3" s="111"/>
      <c r="H3" s="112"/>
      <c r="I3" s="86"/>
      <c r="J3" s="86"/>
      <c r="K3" s="86"/>
      <c r="L3" s="86"/>
      <c r="M3" s="86"/>
      <c r="N3" s="87"/>
      <c r="O3" s="86"/>
      <c r="P3" s="86"/>
      <c r="Q3" s="86"/>
      <c r="R3" s="114"/>
      <c r="S3" s="114"/>
      <c r="T3" s="3"/>
      <c r="U3" s="3"/>
      <c r="V3" s="86"/>
      <c r="W3" s="86"/>
      <c r="X3" s="86"/>
      <c r="Y3" s="86"/>
      <c r="Z3" s="205"/>
      <c r="AA3" s="88"/>
      <c r="AB3" s="4"/>
      <c r="AC3" s="4"/>
      <c r="AD3" s="4"/>
      <c r="AE3" s="4"/>
      <c r="AF3" s="4"/>
      <c r="AG3" s="4"/>
      <c r="AH3" s="4"/>
      <c r="AI3" s="4"/>
      <c r="AJ3" s="4"/>
      <c r="AK3" s="4"/>
      <c r="AL3" s="4"/>
      <c r="AM3" s="5"/>
      <c r="AN3" s="5"/>
      <c r="AO3" s="5"/>
      <c r="AP3" s="5"/>
      <c r="AQ3" s="5"/>
      <c r="AR3" s="5"/>
      <c r="AS3" s="5"/>
    </row>
    <row r="4" spans="1:45" ht="106.2" customHeight="1">
      <c r="A4" s="74">
        <f>ROW(A3) - 2</f>
        <v>1</v>
      </c>
      <c r="B4" s="15" t="s">
        <v>298</v>
      </c>
      <c r="C4" s="15" t="s">
        <v>386</v>
      </c>
      <c r="D4" s="15" t="s">
        <v>26</v>
      </c>
      <c r="E4" s="201" t="s">
        <v>27</v>
      </c>
      <c r="F4" s="40"/>
      <c r="G4" s="60" t="s">
        <v>30</v>
      </c>
      <c r="H4" s="50" t="s">
        <v>257</v>
      </c>
      <c r="I4" s="17"/>
      <c r="J4" s="7" t="s">
        <v>389</v>
      </c>
      <c r="K4" s="17"/>
      <c r="L4" s="51" t="s">
        <v>33</v>
      </c>
      <c r="M4" s="51" t="s">
        <v>33</v>
      </c>
      <c r="N4" s="7"/>
      <c r="O4" s="7"/>
      <c r="P4" s="7"/>
      <c r="Q4" s="8"/>
      <c r="R4" s="9"/>
      <c r="S4" s="9" t="s">
        <v>92</v>
      </c>
      <c r="T4" s="9"/>
      <c r="U4" s="9"/>
      <c r="V4" s="44" t="s">
        <v>90</v>
      </c>
      <c r="W4" s="9"/>
      <c r="X4" s="18"/>
      <c r="Y4" s="17"/>
      <c r="Z4" s="206">
        <v>45140</v>
      </c>
      <c r="AA4" s="76"/>
      <c r="AB4" s="14"/>
      <c r="AC4" s="14"/>
      <c r="AD4" s="14"/>
      <c r="AE4" s="14"/>
      <c r="AF4" s="14"/>
      <c r="AG4" s="14"/>
      <c r="AH4" s="14"/>
      <c r="AI4" s="14"/>
      <c r="AJ4" s="14"/>
      <c r="AK4" s="14"/>
      <c r="AL4" s="14"/>
      <c r="AM4" s="14"/>
      <c r="AN4" s="14"/>
      <c r="AO4" s="14"/>
      <c r="AP4" s="14"/>
      <c r="AQ4" s="14"/>
      <c r="AR4" s="14"/>
      <c r="AS4" s="14"/>
    </row>
    <row r="5" spans="1:45" ht="41.4">
      <c r="A5" s="74">
        <f t="shared" ref="A5:A24" si="0">ROW(A4) - 2</f>
        <v>2</v>
      </c>
      <c r="B5" s="15"/>
      <c r="C5" s="15"/>
      <c r="D5" s="15"/>
      <c r="E5" s="201"/>
      <c r="F5" s="22"/>
      <c r="G5" s="60" t="s">
        <v>34</v>
      </c>
      <c r="H5" s="50" t="s">
        <v>258</v>
      </c>
      <c r="I5" s="17"/>
      <c r="J5" s="7" t="s">
        <v>389</v>
      </c>
      <c r="K5" s="17"/>
      <c r="L5" s="51" t="s">
        <v>36</v>
      </c>
      <c r="M5" s="51" t="s">
        <v>36</v>
      </c>
      <c r="N5" s="37"/>
      <c r="O5" s="7"/>
      <c r="P5" s="7"/>
      <c r="Q5" s="8"/>
      <c r="R5" s="9"/>
      <c r="S5" s="9" t="s">
        <v>92</v>
      </c>
      <c r="T5" s="9"/>
      <c r="U5" s="9"/>
      <c r="V5" s="44" t="s">
        <v>90</v>
      </c>
      <c r="W5" s="9"/>
      <c r="X5" s="18"/>
      <c r="Y5" s="17"/>
      <c r="Z5" s="206">
        <v>45140</v>
      </c>
      <c r="AA5" s="76"/>
      <c r="AB5" s="14"/>
      <c r="AC5" s="14"/>
      <c r="AD5" s="14"/>
      <c r="AE5" s="14"/>
      <c r="AF5" s="14"/>
      <c r="AG5" s="14"/>
      <c r="AH5" s="14"/>
      <c r="AI5" s="14"/>
      <c r="AJ5" s="14"/>
      <c r="AK5" s="14"/>
      <c r="AL5" s="14"/>
      <c r="AM5" s="14"/>
      <c r="AN5" s="14"/>
      <c r="AO5" s="14"/>
      <c r="AP5" s="14"/>
      <c r="AQ5" s="14"/>
      <c r="AR5" s="14"/>
      <c r="AS5" s="14"/>
    </row>
    <row r="6" spans="1:45" ht="41.4">
      <c r="A6" s="74">
        <f t="shared" si="0"/>
        <v>3</v>
      </c>
      <c r="B6" s="15"/>
      <c r="C6" s="15"/>
      <c r="D6" s="15"/>
      <c r="E6" s="202"/>
      <c r="F6" s="22"/>
      <c r="G6" s="60" t="s">
        <v>37</v>
      </c>
      <c r="H6" s="50" t="s">
        <v>259</v>
      </c>
      <c r="I6" s="17"/>
      <c r="J6" s="7" t="s">
        <v>389</v>
      </c>
      <c r="K6" s="17"/>
      <c r="L6" s="19"/>
      <c r="M6" s="51" t="s">
        <v>39</v>
      </c>
      <c r="N6" s="37"/>
      <c r="O6" s="7"/>
      <c r="P6" s="7"/>
      <c r="Q6" s="8"/>
      <c r="R6" s="9"/>
      <c r="S6" s="9" t="s">
        <v>92</v>
      </c>
      <c r="T6" s="9"/>
      <c r="U6" s="9"/>
      <c r="V6" s="44" t="s">
        <v>90</v>
      </c>
      <c r="W6" s="9"/>
      <c r="X6" s="18"/>
      <c r="Y6" s="17"/>
      <c r="Z6" s="206">
        <v>45140</v>
      </c>
      <c r="AA6" s="76"/>
      <c r="AB6" s="14"/>
      <c r="AC6" s="14"/>
      <c r="AD6" s="14"/>
      <c r="AE6" s="14"/>
      <c r="AF6" s="14"/>
      <c r="AG6" s="14"/>
      <c r="AH6" s="14"/>
      <c r="AI6" s="14"/>
      <c r="AJ6" s="14"/>
      <c r="AK6" s="14"/>
      <c r="AL6" s="14"/>
      <c r="AM6" s="14"/>
      <c r="AN6" s="14"/>
      <c r="AO6" s="14"/>
      <c r="AP6" s="14"/>
      <c r="AQ6" s="14"/>
      <c r="AR6" s="14"/>
      <c r="AS6" s="14"/>
    </row>
    <row r="7" spans="1:45" ht="41.4">
      <c r="A7" s="74">
        <f t="shared" si="0"/>
        <v>4</v>
      </c>
      <c r="C7" s="15"/>
      <c r="D7" s="15"/>
      <c r="E7" s="201"/>
      <c r="F7" s="22"/>
      <c r="G7" s="60" t="s">
        <v>40</v>
      </c>
      <c r="H7" s="50" t="s">
        <v>260</v>
      </c>
      <c r="J7" s="7" t="s">
        <v>389</v>
      </c>
      <c r="L7" s="19"/>
      <c r="M7" s="51" t="s">
        <v>301</v>
      </c>
      <c r="Q7" s="8"/>
      <c r="R7" s="9"/>
      <c r="S7" s="9" t="s">
        <v>92</v>
      </c>
      <c r="T7" s="9"/>
      <c r="U7" s="9"/>
      <c r="V7" s="44" t="s">
        <v>90</v>
      </c>
      <c r="W7" s="9"/>
      <c r="X7" s="18"/>
      <c r="Y7" s="17"/>
      <c r="Z7" s="206">
        <v>45140</v>
      </c>
      <c r="AA7" s="76"/>
    </row>
    <row r="8" spans="1:45" ht="41.4">
      <c r="A8" s="74">
        <f t="shared" si="0"/>
        <v>5</v>
      </c>
      <c r="C8" s="15"/>
      <c r="D8" s="15"/>
      <c r="E8" s="201"/>
      <c r="F8" s="22"/>
      <c r="G8" s="60" t="s">
        <v>43</v>
      </c>
      <c r="H8" s="50" t="s">
        <v>261</v>
      </c>
      <c r="J8" s="7" t="s">
        <v>389</v>
      </c>
      <c r="L8" s="19"/>
      <c r="M8" s="51" t="s">
        <v>301</v>
      </c>
      <c r="Q8" s="8"/>
      <c r="R8" s="9"/>
      <c r="S8" s="9" t="s">
        <v>92</v>
      </c>
      <c r="T8" s="9"/>
      <c r="U8" s="9"/>
      <c r="V8" s="44" t="s">
        <v>90</v>
      </c>
      <c r="W8" s="9"/>
      <c r="X8" s="18"/>
      <c r="Y8" s="17"/>
      <c r="Z8" s="206">
        <v>45140</v>
      </c>
      <c r="AA8" s="76"/>
    </row>
    <row r="9" spans="1:45" ht="41.4">
      <c r="A9" s="74">
        <f t="shared" si="0"/>
        <v>6</v>
      </c>
      <c r="C9" s="15"/>
      <c r="D9" s="15"/>
      <c r="E9" s="202"/>
      <c r="F9" s="22"/>
      <c r="G9" s="60" t="s">
        <v>46</v>
      </c>
      <c r="H9" s="50" t="s">
        <v>262</v>
      </c>
      <c r="J9" s="7" t="s">
        <v>389</v>
      </c>
      <c r="L9" s="19"/>
      <c r="M9" s="51" t="s">
        <v>49</v>
      </c>
      <c r="Q9" s="8"/>
      <c r="R9" s="9"/>
      <c r="S9" s="9" t="s">
        <v>92</v>
      </c>
      <c r="T9" s="9"/>
      <c r="U9" s="9"/>
      <c r="V9" s="44" t="s">
        <v>90</v>
      </c>
      <c r="W9" s="9"/>
      <c r="X9" s="18"/>
      <c r="Y9" s="17"/>
      <c r="Z9" s="206">
        <v>45140</v>
      </c>
      <c r="AA9" s="76"/>
    </row>
    <row r="10" spans="1:45" ht="102.6" customHeight="1">
      <c r="A10" s="74">
        <f t="shared" si="0"/>
        <v>7</v>
      </c>
      <c r="C10" s="15"/>
      <c r="D10" s="15"/>
      <c r="E10" s="201"/>
      <c r="F10" s="22"/>
      <c r="G10" s="60" t="s">
        <v>50</v>
      </c>
      <c r="H10" s="50" t="s">
        <v>263</v>
      </c>
      <c r="J10" s="7" t="s">
        <v>389</v>
      </c>
      <c r="L10" s="51" t="s">
        <v>53</v>
      </c>
      <c r="M10" s="51" t="s">
        <v>53</v>
      </c>
      <c r="Q10" s="8"/>
      <c r="R10" s="9"/>
      <c r="S10" s="9" t="s">
        <v>92</v>
      </c>
      <c r="T10" s="9"/>
      <c r="U10" s="9"/>
      <c r="V10" s="44" t="s">
        <v>90</v>
      </c>
      <c r="W10" s="9"/>
      <c r="X10" s="18"/>
      <c r="Y10" s="17"/>
      <c r="Z10" s="206">
        <v>45140</v>
      </c>
      <c r="AA10" s="76"/>
    </row>
    <row r="11" spans="1:45" ht="41.4">
      <c r="A11" s="74">
        <f t="shared" si="0"/>
        <v>8</v>
      </c>
      <c r="C11" s="15"/>
      <c r="D11" s="15"/>
      <c r="E11" s="201"/>
      <c r="F11" s="22"/>
      <c r="G11" s="60" t="s">
        <v>54</v>
      </c>
      <c r="H11" s="50" t="s">
        <v>55</v>
      </c>
      <c r="J11" s="7" t="s">
        <v>389</v>
      </c>
      <c r="L11" s="19" t="s">
        <v>56</v>
      </c>
      <c r="M11" s="51" t="s">
        <v>57</v>
      </c>
      <c r="Q11" s="8"/>
      <c r="R11" s="9"/>
      <c r="S11" s="9" t="s">
        <v>299</v>
      </c>
      <c r="T11" s="9"/>
      <c r="U11" s="9"/>
      <c r="V11" s="44" t="s">
        <v>90</v>
      </c>
      <c r="W11" s="9"/>
      <c r="X11" s="18"/>
      <c r="Y11" s="17"/>
      <c r="Z11" s="206">
        <v>45140</v>
      </c>
      <c r="AA11" s="76"/>
    </row>
    <row r="12" spans="1:45" ht="41.4">
      <c r="A12" s="74">
        <f t="shared" si="0"/>
        <v>9</v>
      </c>
      <c r="C12" s="15"/>
      <c r="D12" s="15"/>
      <c r="E12" s="202"/>
      <c r="F12" s="22"/>
      <c r="G12" s="60" t="s">
        <v>58</v>
      </c>
      <c r="H12" s="50" t="s">
        <v>264</v>
      </c>
      <c r="J12" s="7" t="s">
        <v>389</v>
      </c>
      <c r="L12" s="51" t="s">
        <v>49</v>
      </c>
      <c r="M12" s="51" t="s">
        <v>49</v>
      </c>
      <c r="Q12" s="8"/>
      <c r="R12" s="9"/>
      <c r="S12" s="9" t="s">
        <v>92</v>
      </c>
      <c r="T12" s="9"/>
      <c r="U12" s="9"/>
      <c r="V12" s="44" t="s">
        <v>90</v>
      </c>
      <c r="W12" s="9"/>
      <c r="X12" s="18"/>
      <c r="Y12" s="17"/>
      <c r="Z12" s="206">
        <v>45140</v>
      </c>
      <c r="AA12" s="76"/>
    </row>
    <row r="13" spans="1:45" ht="41.4">
      <c r="A13" s="74">
        <f t="shared" si="0"/>
        <v>10</v>
      </c>
      <c r="C13" s="15"/>
      <c r="D13" s="15"/>
      <c r="F13" s="22"/>
      <c r="G13" s="60" t="s">
        <v>60</v>
      </c>
      <c r="H13" s="50" t="s">
        <v>265</v>
      </c>
      <c r="J13" s="7" t="s">
        <v>389</v>
      </c>
      <c r="L13" s="51" t="s">
        <v>301</v>
      </c>
      <c r="M13" s="51" t="s">
        <v>301</v>
      </c>
      <c r="Q13" s="8"/>
      <c r="R13" s="9"/>
      <c r="S13" s="9" t="s">
        <v>92</v>
      </c>
      <c r="T13" s="9"/>
      <c r="U13" s="9"/>
      <c r="V13" s="44" t="s">
        <v>90</v>
      </c>
      <c r="W13" s="9"/>
      <c r="X13" s="18"/>
      <c r="Y13" s="17"/>
      <c r="Z13" s="206">
        <v>45140</v>
      </c>
      <c r="AA13" s="76"/>
    </row>
    <row r="14" spans="1:45" ht="41.4">
      <c r="A14" s="74">
        <f t="shared" si="0"/>
        <v>11</v>
      </c>
      <c r="C14" s="15"/>
      <c r="D14" s="15"/>
      <c r="E14" s="60" t="s">
        <v>99</v>
      </c>
      <c r="F14" s="22"/>
      <c r="G14" s="60" t="s">
        <v>99</v>
      </c>
      <c r="H14" s="50" t="s">
        <v>267</v>
      </c>
      <c r="J14" s="7" t="s">
        <v>389</v>
      </c>
      <c r="L14" s="51" t="s">
        <v>98</v>
      </c>
      <c r="M14" s="51" t="s">
        <v>98</v>
      </c>
      <c r="Q14" s="8"/>
      <c r="R14" s="9"/>
      <c r="S14" s="9" t="s">
        <v>92</v>
      </c>
      <c r="T14" s="9"/>
      <c r="U14" s="9"/>
      <c r="V14" s="44" t="s">
        <v>90</v>
      </c>
      <c r="W14" s="9"/>
      <c r="X14" s="18"/>
      <c r="Y14" s="17"/>
      <c r="Z14" s="206">
        <v>45140</v>
      </c>
      <c r="AA14" s="76"/>
    </row>
    <row r="15" spans="1:45" ht="65.400000000000006" customHeight="1">
      <c r="A15" s="74">
        <f t="shared" si="0"/>
        <v>12</v>
      </c>
      <c r="C15" s="15"/>
      <c r="D15" s="15"/>
      <c r="E15" s="59" t="s">
        <v>275</v>
      </c>
      <c r="F15" s="22"/>
      <c r="G15" s="59" t="s">
        <v>275</v>
      </c>
      <c r="H15" s="50" t="s">
        <v>276</v>
      </c>
      <c r="J15" s="7" t="s">
        <v>389</v>
      </c>
      <c r="L15" s="19" t="s">
        <v>314</v>
      </c>
      <c r="M15" s="78" t="s">
        <v>303</v>
      </c>
      <c r="Q15" s="8"/>
      <c r="R15" s="9"/>
      <c r="S15" s="9" t="s">
        <v>92</v>
      </c>
      <c r="T15" s="9"/>
      <c r="U15" s="9"/>
      <c r="V15" s="44" t="s">
        <v>90</v>
      </c>
      <c r="W15" s="9"/>
      <c r="X15" s="18"/>
      <c r="Y15" s="17"/>
      <c r="Z15" s="206">
        <v>45140</v>
      </c>
      <c r="AA15" s="76"/>
    </row>
    <row r="16" spans="1:45" ht="41.4">
      <c r="A16" s="74">
        <f t="shared" si="0"/>
        <v>13</v>
      </c>
      <c r="C16" s="15"/>
      <c r="D16" s="15"/>
      <c r="E16" s="60" t="s">
        <v>63</v>
      </c>
      <c r="F16" s="22"/>
      <c r="G16" s="60" t="s">
        <v>63</v>
      </c>
      <c r="H16" s="50" t="s">
        <v>64</v>
      </c>
      <c r="J16" s="7" t="s">
        <v>389</v>
      </c>
      <c r="L16" s="51" t="s">
        <v>65</v>
      </c>
      <c r="M16" s="51" t="s">
        <v>65</v>
      </c>
      <c r="Q16" s="8"/>
      <c r="R16" s="9"/>
      <c r="S16" s="9" t="s">
        <v>92</v>
      </c>
      <c r="T16" s="9"/>
      <c r="U16" s="9"/>
      <c r="V16" s="44" t="s">
        <v>90</v>
      </c>
      <c r="W16" s="9"/>
      <c r="X16" s="18"/>
      <c r="Y16" s="17"/>
      <c r="Z16" s="206">
        <v>45140</v>
      </c>
      <c r="AA16" s="76"/>
    </row>
    <row r="17" spans="1:27" ht="96.6" customHeight="1">
      <c r="A17" s="74">
        <f t="shared" si="0"/>
        <v>14</v>
      </c>
      <c r="C17" s="15"/>
      <c r="D17" s="15"/>
      <c r="E17" s="60" t="s">
        <v>66</v>
      </c>
      <c r="F17" s="22"/>
      <c r="G17" s="60" t="s">
        <v>66</v>
      </c>
      <c r="H17" s="50" t="s">
        <v>347</v>
      </c>
      <c r="J17" s="7" t="s">
        <v>389</v>
      </c>
      <c r="L17" s="19" t="s">
        <v>304</v>
      </c>
      <c r="M17" s="17" t="s">
        <v>348</v>
      </c>
      <c r="Q17" s="8"/>
      <c r="R17" s="9"/>
      <c r="S17" s="9" t="s">
        <v>110</v>
      </c>
      <c r="T17" s="9"/>
      <c r="U17" s="9"/>
      <c r="V17" s="44" t="s">
        <v>90</v>
      </c>
      <c r="W17" s="9"/>
      <c r="X17" s="18"/>
      <c r="Y17" s="17"/>
      <c r="Z17" s="206">
        <v>45140</v>
      </c>
      <c r="AA17" s="76"/>
    </row>
    <row r="18" spans="1:27" ht="48" customHeight="1">
      <c r="A18" s="74">
        <f t="shared" si="0"/>
        <v>15</v>
      </c>
      <c r="C18" s="15"/>
      <c r="D18" s="15"/>
      <c r="E18" s="60" t="s">
        <v>68</v>
      </c>
      <c r="F18" s="22"/>
      <c r="G18" s="60" t="s">
        <v>68</v>
      </c>
      <c r="H18" s="17" t="s">
        <v>283</v>
      </c>
      <c r="J18" s="7" t="s">
        <v>389</v>
      </c>
      <c r="L18" s="51" t="s">
        <v>305</v>
      </c>
      <c r="M18" s="51" t="s">
        <v>305</v>
      </c>
      <c r="Q18" s="8"/>
      <c r="R18" s="9"/>
      <c r="S18" s="9" t="s">
        <v>92</v>
      </c>
      <c r="T18" s="9"/>
      <c r="U18" s="9"/>
      <c r="V18" s="44" t="s">
        <v>90</v>
      </c>
      <c r="W18" s="9"/>
      <c r="X18" s="18"/>
      <c r="Y18" s="17"/>
      <c r="Z18" s="206">
        <v>45140</v>
      </c>
      <c r="AA18" s="76"/>
    </row>
    <row r="19" spans="1:27" ht="37.799999999999997" customHeight="1">
      <c r="A19" s="74">
        <f t="shared" si="0"/>
        <v>16</v>
      </c>
      <c r="C19" s="15"/>
      <c r="D19" s="15"/>
      <c r="E19" s="60" t="s">
        <v>70</v>
      </c>
      <c r="F19" s="22"/>
      <c r="G19" s="60" t="s">
        <v>70</v>
      </c>
      <c r="H19" s="17" t="s">
        <v>284</v>
      </c>
      <c r="J19" s="7" t="s">
        <v>389</v>
      </c>
      <c r="L19" s="51" t="s">
        <v>72</v>
      </c>
      <c r="M19" s="51" t="s">
        <v>72</v>
      </c>
      <c r="Q19" s="8"/>
      <c r="R19" s="9"/>
      <c r="S19" s="9" t="s">
        <v>92</v>
      </c>
      <c r="T19" s="9"/>
      <c r="U19" s="9"/>
      <c r="V19" s="44" t="s">
        <v>90</v>
      </c>
      <c r="W19" s="9"/>
      <c r="X19" s="18"/>
      <c r="Y19" s="17"/>
      <c r="Z19" s="206">
        <v>45140</v>
      </c>
      <c r="AA19" s="76"/>
    </row>
    <row r="20" spans="1:27" ht="41.4">
      <c r="A20" s="74">
        <f t="shared" si="0"/>
        <v>17</v>
      </c>
      <c r="C20" s="15"/>
      <c r="D20" s="15"/>
      <c r="E20" s="60" t="s">
        <v>73</v>
      </c>
      <c r="F20" s="22"/>
      <c r="G20" s="60" t="s">
        <v>73</v>
      </c>
      <c r="H20" s="17" t="s">
        <v>285</v>
      </c>
      <c r="J20" s="7" t="s">
        <v>389</v>
      </c>
      <c r="L20" s="51" t="s">
        <v>75</v>
      </c>
      <c r="M20" s="51" t="s">
        <v>75</v>
      </c>
      <c r="Q20" s="8"/>
      <c r="R20" s="9"/>
      <c r="S20" s="9" t="s">
        <v>92</v>
      </c>
      <c r="T20" s="9"/>
      <c r="U20" s="9"/>
      <c r="V20" s="44" t="s">
        <v>90</v>
      </c>
      <c r="W20" s="9"/>
      <c r="X20" s="18"/>
      <c r="Y20" s="17"/>
      <c r="Z20" s="206">
        <v>45140</v>
      </c>
      <c r="AA20" s="76"/>
    </row>
    <row r="21" spans="1:27" ht="84" customHeight="1">
      <c r="A21" s="74">
        <f t="shared" si="0"/>
        <v>18</v>
      </c>
      <c r="C21" s="15"/>
      <c r="D21" s="15"/>
      <c r="E21" s="81" t="s">
        <v>315</v>
      </c>
      <c r="F21" s="22"/>
      <c r="G21" s="63" t="s">
        <v>82</v>
      </c>
      <c r="H21" s="17" t="s">
        <v>296</v>
      </c>
      <c r="J21" s="7" t="s">
        <v>389</v>
      </c>
      <c r="L21" s="125" t="s">
        <v>316</v>
      </c>
      <c r="M21" s="126" t="s">
        <v>372</v>
      </c>
      <c r="Q21" s="8"/>
      <c r="R21" s="9"/>
      <c r="S21" s="9" t="s">
        <v>110</v>
      </c>
      <c r="T21" s="9"/>
      <c r="U21" s="9"/>
      <c r="V21" s="44" t="s">
        <v>90</v>
      </c>
      <c r="W21" s="9"/>
      <c r="X21" s="18"/>
      <c r="Y21" s="17"/>
      <c r="Z21" s="206">
        <v>45140</v>
      </c>
      <c r="AA21" s="76"/>
    </row>
    <row r="22" spans="1:27" ht="88.8" customHeight="1">
      <c r="A22" s="74">
        <f t="shared" si="0"/>
        <v>19</v>
      </c>
      <c r="C22" s="15"/>
      <c r="D22" s="34"/>
      <c r="E22" s="203"/>
      <c r="F22" s="85"/>
      <c r="G22" s="127" t="s">
        <v>70</v>
      </c>
      <c r="H22" s="82" t="s">
        <v>317</v>
      </c>
      <c r="J22" s="7" t="s">
        <v>389</v>
      </c>
      <c r="L22" s="121" t="s">
        <v>318</v>
      </c>
      <c r="M22" s="124" t="s">
        <v>373</v>
      </c>
      <c r="Q22" s="8"/>
      <c r="R22" s="9"/>
      <c r="S22" s="9" t="s">
        <v>110</v>
      </c>
      <c r="T22" s="9"/>
      <c r="U22" s="9"/>
      <c r="V22" s="44" t="s">
        <v>90</v>
      </c>
      <c r="W22" s="9"/>
      <c r="X22" s="18"/>
      <c r="Y22" s="17"/>
      <c r="Z22" s="206">
        <v>45140</v>
      </c>
      <c r="AA22" s="76"/>
    </row>
    <row r="23" spans="1:27" ht="37.200000000000003" customHeight="1">
      <c r="A23" s="74">
        <f t="shared" si="0"/>
        <v>20</v>
      </c>
      <c r="C23" s="15"/>
      <c r="D23" s="34"/>
      <c r="E23" s="84" t="s">
        <v>387</v>
      </c>
      <c r="F23" s="83"/>
      <c r="G23" s="64" t="s">
        <v>34</v>
      </c>
      <c r="H23" s="50" t="s">
        <v>258</v>
      </c>
      <c r="J23" s="7" t="s">
        <v>389</v>
      </c>
      <c r="L23" s="19" t="s">
        <v>388</v>
      </c>
      <c r="M23" s="19" t="s">
        <v>388</v>
      </c>
      <c r="Q23" s="8"/>
      <c r="R23" s="9"/>
      <c r="S23" s="9" t="s">
        <v>92</v>
      </c>
      <c r="T23" s="9"/>
      <c r="U23" s="9"/>
      <c r="V23" s="44" t="s">
        <v>90</v>
      </c>
      <c r="W23" s="9"/>
      <c r="X23" s="18"/>
      <c r="Y23" s="17"/>
      <c r="Z23" s="206">
        <v>45140</v>
      </c>
      <c r="AA23" s="76"/>
    </row>
    <row r="24" spans="1:27" ht="80.400000000000006" customHeight="1">
      <c r="A24" s="74">
        <f t="shared" si="0"/>
        <v>21</v>
      </c>
      <c r="C24" s="15"/>
      <c r="D24" s="34"/>
      <c r="E24" s="84"/>
      <c r="F24" s="83"/>
      <c r="G24" s="127" t="s">
        <v>70</v>
      </c>
      <c r="H24" s="204" t="s">
        <v>393</v>
      </c>
      <c r="J24" s="7" t="s">
        <v>389</v>
      </c>
      <c r="L24" s="19" t="s">
        <v>391</v>
      </c>
      <c r="M24" s="19" t="s">
        <v>392</v>
      </c>
      <c r="Q24" s="8"/>
      <c r="R24" s="9"/>
      <c r="S24" s="9" t="s">
        <v>110</v>
      </c>
      <c r="T24" s="9"/>
      <c r="U24" s="9"/>
      <c r="V24" s="44" t="s">
        <v>90</v>
      </c>
      <c r="W24" s="9"/>
      <c r="X24" s="18"/>
      <c r="Y24" s="17"/>
      <c r="Z24" s="206">
        <v>45140</v>
      </c>
      <c r="AA24" s="76"/>
    </row>
  </sheetData>
  <mergeCells count="27">
    <mergeCell ref="E4:E6"/>
    <mergeCell ref="E7:E9"/>
    <mergeCell ref="E10:E12"/>
    <mergeCell ref="V1:V2"/>
    <mergeCell ref="W1:W2"/>
    <mergeCell ref="X1:X2"/>
    <mergeCell ref="Y1:Y2"/>
    <mergeCell ref="Z1:Z2"/>
    <mergeCell ref="AA1:AA2"/>
    <mergeCell ref="M1:M2"/>
    <mergeCell ref="N1:N2"/>
    <mergeCell ref="O1:O2"/>
    <mergeCell ref="P1:P2"/>
    <mergeCell ref="Q1:Q2"/>
    <mergeCell ref="R1:U1"/>
    <mergeCell ref="G1:G2"/>
    <mergeCell ref="H1:H2"/>
    <mergeCell ref="I1:I2"/>
    <mergeCell ref="J1:J2"/>
    <mergeCell ref="K1:K2"/>
    <mergeCell ref="L1:L2"/>
    <mergeCell ref="A1:A2"/>
    <mergeCell ref="B1:B2"/>
    <mergeCell ref="C1:C2"/>
    <mergeCell ref="D1:D2"/>
    <mergeCell ref="E1:E2"/>
    <mergeCell ref="F1:F2"/>
  </mergeCells>
  <conditionalFormatting sqref="F4:F24">
    <cfRule type="notContainsBlanks" dxfId="14" priority="11">
      <formula>LEN(TRIM(F4))&gt;0</formula>
    </cfRule>
  </conditionalFormatting>
  <conditionalFormatting sqref="Q4:Q24">
    <cfRule type="containsText" dxfId="13" priority="3" operator="containsText" text="UI">
      <formula>NOT(ISERROR(SEARCH(("UI"),(Q4))))</formula>
    </cfRule>
    <cfRule type="containsText" dxfId="12" priority="4" operator="containsText" text="FT">
      <formula>NOT(ISERROR(SEARCH(("FT"),(Q4))))</formula>
    </cfRule>
  </conditionalFormatting>
  <conditionalFormatting sqref="R5:U5 W5:W16 R17:R24 V17:W24 S6:U24">
    <cfRule type="containsText" dxfId="11" priority="8" operator="containsText" text="OK">
      <formula>NOT(ISERROR(SEARCH(("OK"),(R5))))</formula>
    </cfRule>
  </conditionalFormatting>
  <conditionalFormatting sqref="R5:U5 R17:R24 W5:W24 V17:V24 S6:U24">
    <cfRule type="containsText" dxfId="10" priority="9" operator="containsText" text="NG">
      <formula>NOT(ISERROR(SEARCH(("NG"),(R5))))</formula>
    </cfRule>
    <cfRule type="containsText" dxfId="9" priority="10" operator="containsText" text="NA">
      <formula>NOT(ISERROR(SEARCH(("NA"),(R5))))</formula>
    </cfRule>
  </conditionalFormatting>
  <conditionalFormatting sqref="R4:W4 V5:V16 R5:S16 T6:U16 W6:W16">
    <cfRule type="containsText" dxfId="8" priority="13" operator="containsText" text="OK">
      <formula>NOT(ISERROR(SEARCH(("OK"),(R4))))</formula>
    </cfRule>
    <cfRule type="containsText" dxfId="7" priority="14" operator="containsText" text="NG">
      <formula>NOT(ISERROR(SEARCH(("NG"),(R4))))</formula>
    </cfRule>
    <cfRule type="containsText" dxfId="6" priority="15" operator="containsText" text="NA">
      <formula>NOT(ISERROR(SEARCH(("NA"),(R4))))</formula>
    </cfRule>
  </conditionalFormatting>
  <conditionalFormatting sqref="R4:W20">
    <cfRule type="expression" dxfId="5" priority="12">
      <formula>IF($K4="NG",TRUE,FALSE)</formula>
    </cfRule>
  </conditionalFormatting>
  <conditionalFormatting sqref="R21:W22 R23 W23 S23:V24">
    <cfRule type="expression" dxfId="4" priority="2">
      <formula>IF($K21="NG",TRUE,FALSE)</formula>
    </cfRule>
  </conditionalFormatting>
  <conditionalFormatting sqref="S4:S8">
    <cfRule type="containsText" dxfId="3" priority="5" operator="containsText" text="OK">
      <formula>NOT(ISERROR(SEARCH(("OK"),(S4))))</formula>
    </cfRule>
    <cfRule type="containsText" dxfId="2" priority="6" operator="containsText" text="NG">
      <formula>NOT(ISERROR(SEARCH(("NG"),(S4))))</formula>
    </cfRule>
    <cfRule type="containsText" dxfId="1" priority="7" operator="containsText" text="NA">
      <formula>NOT(ISERROR(SEARCH(("NA"),(S4))))</formula>
    </cfRule>
  </conditionalFormatting>
  <conditionalFormatting sqref="R24 W24">
    <cfRule type="expression" dxfId="0" priority="1">
      <formula>IF($K24="NG",TRUE,FALSE)</formula>
    </cfRule>
  </conditionalFormatting>
  <dataValidations count="6">
    <dataValidation type="list" allowBlank="1" showErrorMessage="1" sqref="W4 T4:U4 W6:W24 T6:U24" xr:uid="{91333C7F-17C1-48CF-8E35-962C74B51CB5}">
      <formula1>"OK,NG,NA"</formula1>
    </dataValidation>
    <dataValidation type="list" allowBlank="1" showErrorMessage="1" sqref="S4:S24" xr:uid="{DA1E8C0A-581D-48B0-91B6-CF573FF9E8C3}">
      <formula1>"OK,NG,NG-OK,NA,CANCEL"</formula1>
    </dataValidation>
    <dataValidation type="list" allowBlank="1" showErrorMessage="1" sqref="R4:R24" xr:uid="{46B6E068-C3FB-4A92-9BF8-00C90CA2B5FC}">
      <formula1>"OK,NG,NA,CANCEL,NG-OK"</formula1>
    </dataValidation>
    <dataValidation type="list" allowBlank="1" sqref="F4:F24" xr:uid="{18EF177A-FA88-4F81-8E55-7C81A4BB36FB}">
      <formula1>"Button,Textbox,Label,Radio button,Checkbox,Hyperlink,Datepicker,Biểu đồ,Dropdownlist,Button Icon,Icon"</formula1>
    </dataValidation>
    <dataValidation type="list" allowBlank="1" showErrorMessage="1" sqref="Q4:Q24" xr:uid="{C3B29355-FFAF-4283-8634-BBF0AD77ADFE}">
      <formula1>"UI,FT"</formula1>
    </dataValidation>
    <dataValidation type="list" allowBlank="1" showErrorMessage="1" sqref="V4:V24" xr:uid="{CAEB864B-FCE3-41D3-B07D-955D7EBEBCB4}">
      <formula1>"Device,Simulator"</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Lịch sử thay đổi</vt:lpstr>
      <vt:lpstr>Summary</vt:lpstr>
      <vt:lpstr>Quan điểm Test</vt:lpstr>
      <vt:lpstr>tạo mới CV</vt:lpstr>
      <vt:lpstr>Danh bạ - Nhân viên</vt:lpstr>
      <vt:lpstr>Danh bạ - Phòng ban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G3</dc:creator>
  <cp:lastModifiedBy>DELL G3</cp:lastModifiedBy>
  <dcterms:created xsi:type="dcterms:W3CDTF">2023-07-31T04:29:10Z</dcterms:created>
  <dcterms:modified xsi:type="dcterms:W3CDTF">2023-08-02T03:32:25Z</dcterms:modified>
</cp:coreProperties>
</file>