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" i="1" l="1"/>
  <c r="V6" i="1"/>
  <c r="Q6" i="1"/>
  <c r="Z5" i="1"/>
  <c r="V5" i="1"/>
  <c r="Q5" i="1"/>
  <c r="Z4" i="1"/>
  <c r="V4" i="1"/>
  <c r="Q4" i="1"/>
  <c r="Z3" i="1"/>
  <c r="V3" i="1"/>
  <c r="Q3" i="1"/>
</calcChain>
</file>

<file path=xl/sharedStrings.xml><?xml version="1.0" encoding="utf-8"?>
<sst xmlns="http://schemas.openxmlformats.org/spreadsheetml/2006/main" count="74" uniqueCount="61">
  <si>
    <t>Cat</t>
  </si>
  <si>
    <t>Product Factory</t>
    <phoneticPr fontId="1" type="noConversion"/>
  </si>
  <si>
    <t xml:space="preserve">Season </t>
    <phoneticPr fontId="1" type="noConversion"/>
  </si>
  <si>
    <t>Cost Stage</t>
    <phoneticPr fontId="1" type="noConversion"/>
  </si>
  <si>
    <t>Valid from</t>
  </si>
  <si>
    <t>LOH Rate</t>
  </si>
  <si>
    <t>Model Name</t>
    <phoneticPr fontId="1" type="noConversion"/>
  </si>
  <si>
    <t>Article</t>
  </si>
  <si>
    <t>InsDate</t>
  </si>
  <si>
    <t>Treatment Type</t>
    <phoneticPr fontId="1" type="noConversion"/>
  </si>
  <si>
    <t>Part Name</t>
    <phoneticPr fontId="1" type="noConversion"/>
  </si>
  <si>
    <t>Treatment type 2.0 Status</t>
    <phoneticPr fontId="1" type="noConversion"/>
  </si>
  <si>
    <t>Treatment done by</t>
  </si>
  <si>
    <t>CBD Cost Status</t>
    <phoneticPr fontId="1" type="noConversion"/>
  </si>
  <si>
    <t>In - Scopes treatment</t>
  </si>
  <si>
    <t>Out of scopes treatment</t>
  </si>
  <si>
    <t>T3 Quotation</t>
  </si>
  <si>
    <t>Discount</t>
    <phoneticPr fontId="1" type="noConversion"/>
  </si>
  <si>
    <t>T3 price (After discount)</t>
  </si>
  <si>
    <t>Internal PCR change</t>
  </si>
  <si>
    <t>Effetive Month</t>
    <phoneticPr fontId="1" type="noConversion"/>
  </si>
  <si>
    <t>Final cost to T3 base on PCR (After discount)</t>
  </si>
  <si>
    <t xml:space="preserve">Remark </t>
  </si>
  <si>
    <t>CBD LC</t>
    <phoneticPr fontId="1" type="noConversion"/>
  </si>
  <si>
    <t>Ink Cost</t>
    <phoneticPr fontId="1" type="noConversion"/>
  </si>
  <si>
    <t>Total cost</t>
  </si>
  <si>
    <t>2.0 in - scope process cost/pr</t>
  </si>
  <si>
    <t>Process Cost $/prs</t>
  </si>
  <si>
    <t>Originals</t>
  </si>
  <si>
    <t>LHG</t>
  </si>
  <si>
    <t>SS22</t>
  </si>
  <si>
    <t>PRODUCTION</t>
  </si>
  <si>
    <t>NMD</t>
    <phoneticPr fontId="1" type="noConversion"/>
  </si>
  <si>
    <t>AD3500</t>
    <phoneticPr fontId="1" type="noConversion"/>
  </si>
  <si>
    <t>Normal Printing (upper)</t>
  </si>
  <si>
    <t>In Scope</t>
  </si>
  <si>
    <t>Out-source</t>
  </si>
  <si>
    <t>Under Review</t>
  </si>
  <si>
    <t>2021.02.02</t>
  </si>
  <si>
    <t>Yeezy</t>
  </si>
  <si>
    <t>LVL</t>
  </si>
  <si>
    <t>CWA</t>
  </si>
  <si>
    <t>Yeezy</t>
    <phoneticPr fontId="1" type="noConversion"/>
  </si>
  <si>
    <t>EF5355</t>
    <phoneticPr fontId="1" type="noConversion"/>
  </si>
  <si>
    <t>Aquatech printing (upper )</t>
  </si>
  <si>
    <t>Out Scope</t>
  </si>
  <si>
    <t>Confirmed</t>
  </si>
  <si>
    <t>PDX</t>
  </si>
  <si>
    <t>LYV</t>
  </si>
  <si>
    <t xml:space="preserve">NIZZA RF SLIP </t>
  </si>
  <si>
    <t>GW3637</t>
  </si>
  <si>
    <t>3D Printing (upper)</t>
  </si>
  <si>
    <t>Tongue Logo</t>
  </si>
  <si>
    <t>In-house</t>
  </si>
  <si>
    <t>LHV</t>
  </si>
  <si>
    <t>NIZZA HI RF</t>
  </si>
  <si>
    <t>GW3619</t>
  </si>
  <si>
    <t>SUBLIMATION PRINT</t>
  </si>
  <si>
    <t>Sockliner Cover</t>
  </si>
  <si>
    <t>Heel Logo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</si>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</sst>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0_-;\-&quot;$&quot;* #,##0.000_-;_-&quot;$&quot;* &quot;-&quot;??_-;_-@_-"/>
    <numFmt numFmtId="165" formatCode="0.00000"/>
  </numFmts>
  <fonts count="5">
    <font>
      <sz val="12"/>
      <color theme="1"/>
      <name val="Times New Roman"/>
      <family val="2"/>
      <charset val="136"/>
    </font>
    <font>
      <sz val="12"/>
      <color theme="1"/>
      <name val="Times New Roman"/>
      <family val="2"/>
      <charset val="136"/>
    </font>
    <font>
      <sz val="9"/>
      <color theme="1"/>
      <name val="Cambria"/>
      <family val="1"/>
    </font>
    <font>
      <sz val="9"/>
      <name val="Cambria"/>
      <family val="1"/>
    </font>
    <font>
      <b/>
      <sz val="9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64" fontId="3" fillId="3" borderId="7" xfId="1" applyNumberFormat="1" applyFont="1" applyFill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164" fontId="3" fillId="3" borderId="7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2" fontId="2" fillId="3" borderId="7" xfId="0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/>
    </xf>
    <xf numFmtId="164" fontId="3" fillId="4" borderId="7" xfId="1" applyNumberFormat="1" applyFont="1" applyFill="1" applyBorder="1" applyAlignment="1">
      <alignment horizontal="center" vertical="center"/>
    </xf>
    <xf numFmtId="9" fontId="3" fillId="4" borderId="7" xfId="0" applyNumberFormat="1" applyFont="1" applyFill="1" applyBorder="1" applyAlignment="1">
      <alignment horizontal="center" vertical="center"/>
    </xf>
    <xf numFmtId="164" fontId="3" fillId="5" borderId="7" xfId="1" applyNumberFormat="1" applyFont="1" applyFill="1" applyBorder="1" applyAlignment="1">
      <alignment horizontal="center" vertical="center"/>
    </xf>
    <xf numFmtId="9" fontId="3" fillId="5" borderId="7" xfId="0" applyNumberFormat="1" applyFont="1" applyFill="1" applyBorder="1" applyAlignment="1">
      <alignment horizontal="center" vertical="center"/>
    </xf>
    <xf numFmtId="9" fontId="2" fillId="6" borderId="7" xfId="1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44" fontId="3" fillId="5" borderId="7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horizontal="center" vertical="center" wrapText="1"/>
    </xf>
    <xf numFmtId="164" fontId="3" fillId="4" borderId="9" xfId="1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164" fontId="3" fillId="5" borderId="2" xfId="1" applyNumberFormat="1" applyFont="1" applyFill="1" applyBorder="1" applyAlignment="1">
      <alignment horizontal="center" vertical="center" wrapText="1"/>
    </xf>
    <xf numFmtId="164" fontId="3" fillId="5" borderId="9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I3" sqref="I3:I6"/>
    </sheetView>
  </sheetViews>
  <sheetFormatPr defaultRowHeight="15.75"/>
  <cols>
    <col min="1" max="1" width="6.625" bestFit="1" customWidth="1"/>
    <col min="2" max="2" width="6" bestFit="1" customWidth="1"/>
    <col min="3" max="3" width="5.375" bestFit="1" customWidth="1"/>
    <col min="4" max="4" width="9.875" bestFit="1" customWidth="1"/>
    <col min="5" max="5" width="9.375" bestFit="1" customWidth="1"/>
    <col min="6" max="6" width="6.875" bestFit="1" customWidth="1"/>
    <col min="7" max="7" width="10.375" bestFit="1" customWidth="1"/>
    <col min="8" max="8" width="6.625" bestFit="1" customWidth="1"/>
    <col min="9" max="9" width="9.375" bestFit="1" customWidth="1"/>
    <col min="10" max="10" width="18.875" bestFit="1" customWidth="1"/>
    <col min="11" max="11" width="10.875" bestFit="1" customWidth="1"/>
    <col min="12" max="12" width="7.75" bestFit="1" customWidth="1"/>
    <col min="13" max="13" width="8" bestFit="1" customWidth="1"/>
    <col min="14" max="14" width="7.75" bestFit="1" customWidth="1"/>
  </cols>
  <sheetData>
    <row r="1" spans="1:27" ht="3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7" t="s">
        <v>14</v>
      </c>
      <c r="P1" s="28"/>
      <c r="Q1" s="29"/>
      <c r="R1" s="30"/>
      <c r="S1" s="1" t="s">
        <v>15</v>
      </c>
      <c r="T1" s="23" t="s">
        <v>16</v>
      </c>
      <c r="U1" s="23" t="s">
        <v>17</v>
      </c>
      <c r="V1" s="23" t="s">
        <v>18</v>
      </c>
      <c r="W1" s="33" t="s">
        <v>19</v>
      </c>
      <c r="X1" s="33" t="s">
        <v>20</v>
      </c>
      <c r="Y1" s="33" t="s">
        <v>17</v>
      </c>
      <c r="Z1" s="33" t="s">
        <v>21</v>
      </c>
      <c r="AA1" s="31" t="s">
        <v>22</v>
      </c>
    </row>
    <row r="2" spans="1:27" ht="48">
      <c r="A2" s="22"/>
      <c r="B2" s="22"/>
      <c r="C2" s="22"/>
      <c r="D2" s="22"/>
      <c r="E2" s="22"/>
      <c r="F2" s="22"/>
      <c r="G2" s="22"/>
      <c r="H2" s="22"/>
      <c r="I2" s="26"/>
      <c r="J2" s="22"/>
      <c r="K2" s="22"/>
      <c r="L2" s="22"/>
      <c r="M2" s="22"/>
      <c r="N2" s="22"/>
      <c r="O2" s="2" t="s">
        <v>23</v>
      </c>
      <c r="P2" s="3" t="s">
        <v>24</v>
      </c>
      <c r="Q2" s="1" t="s">
        <v>25</v>
      </c>
      <c r="R2" s="1" t="s">
        <v>26</v>
      </c>
      <c r="S2" s="4" t="s">
        <v>27</v>
      </c>
      <c r="T2" s="24"/>
      <c r="U2" s="24"/>
      <c r="V2" s="24"/>
      <c r="W2" s="34"/>
      <c r="X2" s="34"/>
      <c r="Y2" s="34"/>
      <c r="Z2" s="34"/>
      <c r="AA2" s="32"/>
    </row>
    <row r="3" spans="1:27" ht="24">
      <c r="A3" s="5" t="s">
        <v>28</v>
      </c>
      <c r="B3" s="6" t="s">
        <v>29</v>
      </c>
      <c r="C3" s="7" t="s">
        <v>30</v>
      </c>
      <c r="D3" s="8" t="s">
        <v>31</v>
      </c>
      <c r="E3" s="9">
        <v>44440</v>
      </c>
      <c r="F3" s="10">
        <v>2.4820000000000002E-2</v>
      </c>
      <c r="G3" s="7" t="s">
        <v>32</v>
      </c>
      <c r="H3" s="7" t="s">
        <v>33</v>
      </c>
      <c r="I3" s="9">
        <v>44644</v>
      </c>
      <c r="J3" s="7" t="s">
        <v>34</v>
      </c>
      <c r="K3" s="7" t="s">
        <v>59</v>
      </c>
      <c r="L3" s="7" t="s">
        <v>35</v>
      </c>
      <c r="M3" s="7" t="s">
        <v>36</v>
      </c>
      <c r="N3" s="11" t="s">
        <v>37</v>
      </c>
      <c r="O3" s="12">
        <v>10</v>
      </c>
      <c r="P3" s="13">
        <v>0.1</v>
      </c>
      <c r="Q3" s="13">
        <f>(O3*F3)+P3</f>
        <v>0.34820000000000007</v>
      </c>
      <c r="R3" s="13"/>
      <c r="S3" s="13"/>
      <c r="T3" s="14">
        <v>0.35250000000000004</v>
      </c>
      <c r="U3" s="15">
        <v>0</v>
      </c>
      <c r="V3" s="14">
        <f>T3/(1+U3)</f>
        <v>0.35250000000000004</v>
      </c>
      <c r="W3" s="16">
        <v>0.3</v>
      </c>
      <c r="X3" s="16" t="s">
        <v>38</v>
      </c>
      <c r="Y3" s="17">
        <v>0</v>
      </c>
      <c r="Z3" s="16">
        <f>+W3/(1+Y3)</f>
        <v>0.3</v>
      </c>
      <c r="AA3" s="18"/>
    </row>
    <row r="4" spans="1:27">
      <c r="A4" s="5" t="s">
        <v>39</v>
      </c>
      <c r="B4" s="6" t="s">
        <v>40</v>
      </c>
      <c r="C4" s="7" t="s">
        <v>30</v>
      </c>
      <c r="D4" s="7" t="s">
        <v>41</v>
      </c>
      <c r="E4" s="9">
        <v>44440</v>
      </c>
      <c r="F4" s="19">
        <v>2.1269999999999997E-2</v>
      </c>
      <c r="G4" s="7" t="s">
        <v>42</v>
      </c>
      <c r="H4" s="7" t="s">
        <v>43</v>
      </c>
      <c r="I4" s="9">
        <v>44644</v>
      </c>
      <c r="J4" s="7" t="s">
        <v>44</v>
      </c>
      <c r="K4" s="7" t="s">
        <v>60</v>
      </c>
      <c r="L4" s="7" t="s">
        <v>45</v>
      </c>
      <c r="M4" s="7" t="s">
        <v>36</v>
      </c>
      <c r="N4" s="11" t="s">
        <v>46</v>
      </c>
      <c r="O4" s="12"/>
      <c r="P4" s="13"/>
      <c r="Q4" s="13">
        <f>(O4*F4)+P4</f>
        <v>0</v>
      </c>
      <c r="R4" s="13">
        <v>1.8</v>
      </c>
      <c r="S4" s="13"/>
      <c r="T4" s="14">
        <v>1.5</v>
      </c>
      <c r="U4" s="15">
        <v>0.25</v>
      </c>
      <c r="V4" s="14">
        <f t="shared" ref="V4:V6" si="0">T4/(1+U4)</f>
        <v>1.2</v>
      </c>
      <c r="W4" s="16"/>
      <c r="X4" s="20"/>
      <c r="Y4" s="17"/>
      <c r="Z4" s="16">
        <f t="shared" ref="Z4:Z6" si="1">+W4/(1+Y4)</f>
        <v>0</v>
      </c>
      <c r="AA4" s="18"/>
    </row>
    <row r="5" spans="1:27">
      <c r="A5" s="5" t="s">
        <v>47</v>
      </c>
      <c r="B5" s="6" t="s">
        <v>48</v>
      </c>
      <c r="C5" s="7" t="s">
        <v>30</v>
      </c>
      <c r="D5" s="7" t="s">
        <v>41</v>
      </c>
      <c r="E5" s="9">
        <v>44440</v>
      </c>
      <c r="F5" s="19">
        <v>2.7439999999999999E-2</v>
      </c>
      <c r="G5" s="7" t="s">
        <v>49</v>
      </c>
      <c r="H5" s="7" t="s">
        <v>50</v>
      </c>
      <c r="I5" s="9">
        <v>44644</v>
      </c>
      <c r="J5" s="7" t="s">
        <v>51</v>
      </c>
      <c r="K5" s="7" t="s">
        <v>52</v>
      </c>
      <c r="L5" s="7" t="s">
        <v>35</v>
      </c>
      <c r="M5" s="7" t="s">
        <v>53</v>
      </c>
      <c r="N5" s="11" t="s">
        <v>46</v>
      </c>
      <c r="O5" s="12">
        <v>14.2925</v>
      </c>
      <c r="P5" s="13">
        <v>7.9000000000000001E-2</v>
      </c>
      <c r="Q5" s="13">
        <f>(O5*F5)+P5</f>
        <v>0.4711862</v>
      </c>
      <c r="R5" s="13"/>
      <c r="S5" s="13"/>
      <c r="T5" s="14"/>
      <c r="U5" s="15"/>
      <c r="V5" s="14">
        <f t="shared" si="0"/>
        <v>0</v>
      </c>
      <c r="W5" s="16"/>
      <c r="X5" s="20"/>
      <c r="Y5" s="17"/>
      <c r="Z5" s="16">
        <f t="shared" si="1"/>
        <v>0</v>
      </c>
      <c r="AA5" s="18"/>
    </row>
    <row r="6" spans="1:27">
      <c r="A6" s="5" t="s">
        <v>47</v>
      </c>
      <c r="B6" s="6" t="s">
        <v>54</v>
      </c>
      <c r="C6" s="7" t="s">
        <v>30</v>
      </c>
      <c r="D6" s="7" t="s">
        <v>41</v>
      </c>
      <c r="E6" s="9">
        <v>44440</v>
      </c>
      <c r="F6" s="10">
        <v>2.4820000000000002E-2</v>
      </c>
      <c r="G6" s="7" t="s">
        <v>55</v>
      </c>
      <c r="H6" s="7" t="s">
        <v>56</v>
      </c>
      <c r="I6" s="9">
        <v>44644</v>
      </c>
      <c r="J6" s="7" t="s">
        <v>57</v>
      </c>
      <c r="K6" s="7" t="s">
        <v>58</v>
      </c>
      <c r="L6" s="7" t="s">
        <v>45</v>
      </c>
      <c r="M6" s="7" t="s">
        <v>53</v>
      </c>
      <c r="N6" s="11" t="s">
        <v>46</v>
      </c>
      <c r="O6" s="12"/>
      <c r="P6" s="13"/>
      <c r="Q6" s="13">
        <f>(O6*F6)+P6</f>
        <v>0</v>
      </c>
      <c r="R6" s="13">
        <v>0.15349151999999999</v>
      </c>
      <c r="S6" s="13"/>
      <c r="T6" s="14"/>
      <c r="U6" s="15"/>
      <c r="V6" s="14">
        <f t="shared" si="0"/>
        <v>0</v>
      </c>
      <c r="W6" s="16"/>
      <c r="X6" s="20"/>
      <c r="Y6" s="17"/>
      <c r="Z6" s="16">
        <f t="shared" si="1"/>
        <v>0</v>
      </c>
      <c r="AA6" s="18"/>
    </row>
  </sheetData>
  <mergeCells count="23">
    <mergeCell ref="AA1:AA2"/>
    <mergeCell ref="U1:U2"/>
    <mergeCell ref="V1:V2"/>
    <mergeCell ref="W1:W2"/>
    <mergeCell ref="X1:X2"/>
    <mergeCell ref="Y1:Y2"/>
    <mergeCell ref="Z1:Z2"/>
    <mergeCell ref="T1:T2"/>
    <mergeCell ref="G1:G2"/>
    <mergeCell ref="H1:H2"/>
    <mergeCell ref="I1:I2"/>
    <mergeCell ref="J1:J2"/>
    <mergeCell ref="K1:K2"/>
    <mergeCell ref="L1:L2"/>
    <mergeCell ref="M1:M2"/>
    <mergeCell ref="N1:N2"/>
    <mergeCell ref="O1:R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Sunny</cp:lastModifiedBy>
  <dcterms:created xsi:type="dcterms:W3CDTF">2022-03-15T06:21:36Z</dcterms:created>
  <dcterms:modified xsi:type="dcterms:W3CDTF">2022-03-24T07:41:46Z</dcterms:modified>
</cp:coreProperties>
</file>