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人物属性" sheetId="1" r:id="rId1"/>
    <sheet name="战斗流程" sheetId="2" r:id="rId2"/>
    <sheet name="一级属性和二级属性" sheetId="3" r:id="rId3"/>
    <sheet name="Sheet4" sheetId="4" r:id="rId4"/>
    <sheet name="Sheet1" sheetId="5" r:id="rId5"/>
    <sheet name="Sheet2" sheetId="6" r:id="rId6"/>
    <sheet name="人物数据" sheetId="7" r:id="rId7"/>
    <sheet name="战斗模拟" sheetId="8" r:id="rId8"/>
    <sheet name="Mob" sheetId="9" r:id="rId9"/>
    <sheet name="DPR" sheetId="10" r:id="rId10"/>
    <sheet name="Sheet6" sheetId="11" r:id="rId11"/>
  </sheets>
  <definedNames>
    <definedName name="_xlnm._FilterDatabase" localSheetId="6" hidden="1">人物数据!$A$1:$AV$22</definedName>
  </definedNames>
  <calcPr calcId="144525"/>
</workbook>
</file>

<file path=xl/sharedStrings.xml><?xml version="1.0" encoding="utf-8"?>
<sst xmlns="http://schemas.openxmlformats.org/spreadsheetml/2006/main" count="262" uniqueCount="150">
  <si>
    <t>id</t>
  </si>
  <si>
    <t>name</t>
  </si>
  <si>
    <t>role_define</t>
  </si>
  <si>
    <t>role_hp</t>
  </si>
  <si>
    <t>role_sp</t>
  </si>
  <si>
    <t>role_atk</t>
  </si>
  <si>
    <t>role_continue_atk</t>
  </si>
  <si>
    <t>role_armor</t>
  </si>
  <si>
    <t>role_atk_rate</t>
  </si>
  <si>
    <t>role_eva</t>
  </si>
  <si>
    <t>role_crit</t>
  </si>
  <si>
    <t>role_atk_spd</t>
  </si>
  <si>
    <t>role_atk_distance</t>
  </si>
  <si>
    <t>role_move_spd</t>
  </si>
  <si>
    <t>role_move_plank</t>
  </si>
  <si>
    <t>role_recover</t>
  </si>
  <si>
    <t>role_consume</t>
  </si>
  <si>
    <t>力量</t>
  </si>
  <si>
    <t>体质</t>
  </si>
  <si>
    <t>int</t>
  </si>
  <si>
    <t>string</t>
  </si>
  <si>
    <t>角色ID</t>
  </si>
  <si>
    <t>角色名</t>
  </si>
  <si>
    <t>角色定位</t>
  </si>
  <si>
    <t>生命</t>
  </si>
  <si>
    <t>体力</t>
  </si>
  <si>
    <t>攻击</t>
  </si>
  <si>
    <t>荆棘伤害</t>
  </si>
  <si>
    <t>护甲</t>
  </si>
  <si>
    <t>命中</t>
  </si>
  <si>
    <t>闪躲</t>
  </si>
  <si>
    <t>暴击</t>
  </si>
  <si>
    <t>攻速</t>
  </si>
  <si>
    <t>攻击距离</t>
  </si>
  <si>
    <t>移速(每秒移动单位）</t>
  </si>
  <si>
    <t>移动距离(每回合移动距离)</t>
  </si>
  <si>
    <t>体力恢复速度</t>
  </si>
  <si>
    <t>攻击消耗体力</t>
  </si>
  <si>
    <t>道具达人</t>
  </si>
  <si>
    <t>Tank</t>
  </si>
  <si>
    <t>神秘木乃伊</t>
  </si>
  <si>
    <t>Healer</t>
  </si>
  <si>
    <t>神秘剑士</t>
  </si>
  <si>
    <t>Dps</t>
  </si>
  <si>
    <t>命中公式 = 命中值/命中+闪躲值</t>
  </si>
  <si>
    <t>暴击率=K1*(暴击值/暴击值+K2*人物等级+K3)</t>
  </si>
  <si>
    <t>判断攻击距离够不够</t>
  </si>
  <si>
    <t>自动向目标移动</t>
  </si>
  <si>
    <t>没有</t>
  </si>
  <si>
    <t>够了</t>
  </si>
  <si>
    <t>攻击是否命中</t>
  </si>
  <si>
    <t>未命中，跳字未命中</t>
  </si>
  <si>
    <t>命中了</t>
  </si>
  <si>
    <t>攻击是否暴击</t>
  </si>
  <si>
    <t>普通伤害计算公式</t>
  </si>
  <si>
    <t>护甲减伤</t>
  </si>
  <si>
    <t>有效伤害，跳字</t>
  </si>
  <si>
    <t>暴击了</t>
  </si>
  <si>
    <t>暴击伤害计算公式</t>
  </si>
  <si>
    <t>角色</t>
  </si>
  <si>
    <t>智力</t>
  </si>
  <si>
    <t>敏捷</t>
  </si>
  <si>
    <t>等级</t>
  </si>
  <si>
    <t>AP</t>
  </si>
  <si>
    <t>SP</t>
  </si>
  <si>
    <t>HP</t>
  </si>
  <si>
    <t>DPS</t>
  </si>
  <si>
    <t>怪物</t>
  </si>
  <si>
    <t>躲闪</t>
  </si>
  <si>
    <t>每秒移动</t>
  </si>
  <si>
    <t>能量恢复速度</t>
  </si>
  <si>
    <t>普攻消耗体力</t>
  </si>
  <si>
    <t>西瓜猪</t>
  </si>
  <si>
    <t>命中率</t>
  </si>
  <si>
    <t>暴击值</t>
  </si>
  <si>
    <t>暴击率</t>
  </si>
  <si>
    <t>K1</t>
  </si>
  <si>
    <t>K2</t>
  </si>
  <si>
    <t>K3</t>
  </si>
  <si>
    <t>Id</t>
  </si>
  <si>
    <t>CharacterName</t>
  </si>
  <si>
    <t>MaxHp</t>
  </si>
  <si>
    <t>MaxEnergy</t>
  </si>
  <si>
    <t>Atk</t>
  </si>
  <si>
    <t>ThornsDamage</t>
  </si>
  <si>
    <t>Armor</t>
  </si>
  <si>
    <t>Hit</t>
  </si>
  <si>
    <t>Dodge</t>
  </si>
  <si>
    <t>Crit</t>
  </si>
  <si>
    <t>AtkSpeed</t>
  </si>
  <si>
    <t>AtkRange</t>
  </si>
  <si>
    <t>MoveSpeed</t>
  </si>
  <si>
    <t>MoveCellEveryRound</t>
  </si>
  <si>
    <t>EnergyRecoverSpeed</t>
  </si>
  <si>
    <t>CostOfAttack</t>
  </si>
  <si>
    <t>CanAttack</t>
  </si>
  <si>
    <t>暗骑士</t>
  </si>
  <si>
    <t>炎魔之女</t>
  </si>
  <si>
    <t>蛀牙兽人</t>
  </si>
  <si>
    <t>失魂武士</t>
  </si>
  <si>
    <t>蓝精灵</t>
  </si>
  <si>
    <t>泥巨人</t>
  </si>
  <si>
    <t>六筒忍者</t>
  </si>
  <si>
    <t>青草精灵</t>
  </si>
  <si>
    <t>月光祭司</t>
  </si>
  <si>
    <t>三眼星</t>
  </si>
  <si>
    <t>佳博士</t>
  </si>
  <si>
    <t>离家王子</t>
  </si>
  <si>
    <t>秃头吸血鬼</t>
  </si>
  <si>
    <t>失魂萨满</t>
  </si>
  <si>
    <t>欢喜骷髅</t>
  </si>
  <si>
    <t>黄金教士</t>
  </si>
  <si>
    <t>仿生美少女</t>
  </si>
  <si>
    <t>大刀骷髅</t>
  </si>
  <si>
    <t>阵营</t>
  </si>
  <si>
    <t>ID</t>
  </si>
  <si>
    <t>名称</t>
  </si>
  <si>
    <t>maxhp</t>
  </si>
  <si>
    <t>Content</t>
  </si>
  <si>
    <t>Name</t>
  </si>
  <si>
    <t>SetInitHp</t>
  </si>
  <si>
    <t>InitHp</t>
  </si>
  <si>
    <t>ImmuneStun</t>
  </si>
  <si>
    <t>0|ActCommandBattle.Source.Mob.MobCfg, Game.Source</t>
  </si>
  <si>
    <t>普通猪</t>
  </si>
  <si>
    <t>潜行猪</t>
  </si>
  <si>
    <t>普通黏菌</t>
  </si>
  <si>
    <t>红猪王子</t>
  </si>
  <si>
    <t>紫水晶猪王</t>
  </si>
  <si>
    <t>普通水晶</t>
  </si>
  <si>
    <t>小水晶</t>
  </si>
  <si>
    <t>水晶巨人</t>
  </si>
  <si>
    <t>晶能教新兵</t>
  </si>
  <si>
    <t>晶能教狂热者</t>
  </si>
  <si>
    <t>晶能教历战者盾</t>
  </si>
  <si>
    <t>晶能教历战者弓</t>
  </si>
  <si>
    <t>晶能教异能者</t>
  </si>
  <si>
    <t>???</t>
  </si>
  <si>
    <t>精英小水晶</t>
  </si>
  <si>
    <t>精英普通黏菌</t>
  </si>
  <si>
    <t>水晶猪水晶</t>
  </si>
  <si>
    <t>DPR</t>
  </si>
  <si>
    <t>总伤害量/使用回合数</t>
  </si>
  <si>
    <t>普攻</t>
  </si>
  <si>
    <t>DPR=</t>
  </si>
  <si>
    <t>（(物理攻击+武器加攻+武器增加百分比*基础攻击+装备增伤百分比*基础攻击-怪物减伤+特殊效果）*(1-暴击率）+暴击率*（暴击伤害倍数*基础攻击+武器加攻+武器增加百分比*基础攻击+装备增伤百分比*基础攻击-怪物减伤+特殊效果））*命中率</t>
  </si>
  <si>
    <t>武器</t>
  </si>
  <si>
    <t>武器增伤百分比</t>
  </si>
  <si>
    <t>装备增伤</t>
  </si>
  <si>
    <t>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</si>
</sst>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96967251242599"/>
          <c:y val="0.124647726339176"/>
          <c:w val="0.941139527724107"/>
          <c:h val="0.82375735354523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Sheet1!$A$2:$A$183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Sheet1!$C$2:$C$183</c:f>
              <c:numCache>
                <c:formatCode>General</c:formatCode>
                <c:ptCount val="182"/>
                <c:pt idx="0">
                  <c:v>0.0476190476190476</c:v>
                </c:pt>
                <c:pt idx="1">
                  <c:v>0.0909090909090909</c:v>
                </c:pt>
                <c:pt idx="2">
                  <c:v>0.130434782608696</c:v>
                </c:pt>
                <c:pt idx="3">
                  <c:v>0.166666666666667</c:v>
                </c:pt>
                <c:pt idx="4">
                  <c:v>0.2</c:v>
                </c:pt>
                <c:pt idx="5">
                  <c:v>0.230769230769231</c:v>
                </c:pt>
                <c:pt idx="6">
                  <c:v>0.259259259259259</c:v>
                </c:pt>
                <c:pt idx="7">
                  <c:v>0.285714285714286</c:v>
                </c:pt>
                <c:pt idx="8">
                  <c:v>0.310344827586207</c:v>
                </c:pt>
                <c:pt idx="9">
                  <c:v>0.333333333333333</c:v>
                </c:pt>
                <c:pt idx="10">
                  <c:v>0.354838709677419</c:v>
                </c:pt>
                <c:pt idx="11">
                  <c:v>0.375</c:v>
                </c:pt>
                <c:pt idx="12">
                  <c:v>0.393939393939394</c:v>
                </c:pt>
                <c:pt idx="13">
                  <c:v>0.411764705882353</c:v>
                </c:pt>
                <c:pt idx="14">
                  <c:v>0.428571428571429</c:v>
                </c:pt>
                <c:pt idx="15">
                  <c:v>0.444444444444444</c:v>
                </c:pt>
                <c:pt idx="16">
                  <c:v>0.459459459459459</c:v>
                </c:pt>
                <c:pt idx="17">
                  <c:v>0.473684210526316</c:v>
                </c:pt>
                <c:pt idx="18">
                  <c:v>0.487179487179487</c:v>
                </c:pt>
                <c:pt idx="19">
                  <c:v>0.5</c:v>
                </c:pt>
                <c:pt idx="20">
                  <c:v>0.51219512195122</c:v>
                </c:pt>
                <c:pt idx="21">
                  <c:v>0.523809523809524</c:v>
                </c:pt>
                <c:pt idx="22">
                  <c:v>0.534883720930233</c:v>
                </c:pt>
                <c:pt idx="23">
                  <c:v>0.545454545454545</c:v>
                </c:pt>
                <c:pt idx="24">
                  <c:v>0.555555555555556</c:v>
                </c:pt>
                <c:pt idx="25">
                  <c:v>0.565217391304348</c:v>
                </c:pt>
                <c:pt idx="26">
                  <c:v>0.574468085106383</c:v>
                </c:pt>
                <c:pt idx="27">
                  <c:v>0.583333333333333</c:v>
                </c:pt>
                <c:pt idx="28">
                  <c:v>0.591836734693878</c:v>
                </c:pt>
                <c:pt idx="29">
                  <c:v>0.6</c:v>
                </c:pt>
                <c:pt idx="30">
                  <c:v>0.607843137254902</c:v>
                </c:pt>
                <c:pt idx="31">
                  <c:v>0.615384615384615</c:v>
                </c:pt>
                <c:pt idx="32">
                  <c:v>0.622641509433962</c:v>
                </c:pt>
                <c:pt idx="33">
                  <c:v>0.62962962962963</c:v>
                </c:pt>
                <c:pt idx="34">
                  <c:v>0.636363636363636</c:v>
                </c:pt>
                <c:pt idx="35">
                  <c:v>0.642857142857143</c:v>
                </c:pt>
                <c:pt idx="36">
                  <c:v>0.649122807017544</c:v>
                </c:pt>
                <c:pt idx="37">
                  <c:v>0.655172413793103</c:v>
                </c:pt>
                <c:pt idx="38">
                  <c:v>0.661016949152542</c:v>
                </c:pt>
                <c:pt idx="39">
                  <c:v>0.666666666666667</c:v>
                </c:pt>
                <c:pt idx="40">
                  <c:v>0.672131147540984</c:v>
                </c:pt>
                <c:pt idx="41">
                  <c:v>0.67741935483871</c:v>
                </c:pt>
                <c:pt idx="42">
                  <c:v>0.682539682539683</c:v>
                </c:pt>
                <c:pt idx="43">
                  <c:v>0.6875</c:v>
                </c:pt>
                <c:pt idx="44">
                  <c:v>0.692307692307692</c:v>
                </c:pt>
                <c:pt idx="45">
                  <c:v>0.696969696969697</c:v>
                </c:pt>
                <c:pt idx="46">
                  <c:v>0.701492537313433</c:v>
                </c:pt>
                <c:pt idx="47">
                  <c:v>0.705882352941177</c:v>
                </c:pt>
                <c:pt idx="48">
                  <c:v>0.710144927536232</c:v>
                </c:pt>
                <c:pt idx="49">
                  <c:v>0.714285714285714</c:v>
                </c:pt>
                <c:pt idx="50">
                  <c:v>0.71830985915493</c:v>
                </c:pt>
                <c:pt idx="51">
                  <c:v>0.722222222222222</c:v>
                </c:pt>
                <c:pt idx="52">
                  <c:v>0.726027397260274</c:v>
                </c:pt>
                <c:pt idx="53">
                  <c:v>0.72972972972973</c:v>
                </c:pt>
                <c:pt idx="54">
                  <c:v>0.733333333333333</c:v>
                </c:pt>
                <c:pt idx="55">
                  <c:v>0.736842105263158</c:v>
                </c:pt>
                <c:pt idx="56">
                  <c:v>0.74025974025974</c:v>
                </c:pt>
                <c:pt idx="57">
                  <c:v>0.743589743589744</c:v>
                </c:pt>
                <c:pt idx="58">
                  <c:v>0.746835443037975</c:v>
                </c:pt>
                <c:pt idx="59">
                  <c:v>0.75</c:v>
                </c:pt>
                <c:pt idx="60">
                  <c:v>0.753086419753086</c:v>
                </c:pt>
                <c:pt idx="61">
                  <c:v>0.75609756097561</c:v>
                </c:pt>
                <c:pt idx="62">
                  <c:v>0.759036144578313</c:v>
                </c:pt>
                <c:pt idx="63">
                  <c:v>0.761904761904762</c:v>
                </c:pt>
                <c:pt idx="64">
                  <c:v>0.764705882352941</c:v>
                </c:pt>
                <c:pt idx="65">
                  <c:v>0.767441860465116</c:v>
                </c:pt>
                <c:pt idx="66">
                  <c:v>0.770114942528736</c:v>
                </c:pt>
                <c:pt idx="67">
                  <c:v>0.772727272727273</c:v>
                </c:pt>
                <c:pt idx="68">
                  <c:v>0.775280898876405</c:v>
                </c:pt>
                <c:pt idx="69">
                  <c:v>0.777777777777778</c:v>
                </c:pt>
                <c:pt idx="70">
                  <c:v>0.78021978021978</c:v>
                </c:pt>
                <c:pt idx="71">
                  <c:v>0.782608695652174</c:v>
                </c:pt>
                <c:pt idx="72">
                  <c:v>0.78494623655914</c:v>
                </c:pt>
                <c:pt idx="73">
                  <c:v>0.787234042553192</c:v>
                </c:pt>
                <c:pt idx="74">
                  <c:v>0.789473684210526</c:v>
                </c:pt>
                <c:pt idx="75">
                  <c:v>0.791666666666667</c:v>
                </c:pt>
                <c:pt idx="76">
                  <c:v>0.793814432989691</c:v>
                </c:pt>
                <c:pt idx="77">
                  <c:v>0.795918367346939</c:v>
                </c:pt>
                <c:pt idx="78">
                  <c:v>0.797979797979798</c:v>
                </c:pt>
                <c:pt idx="79">
                  <c:v>0.8</c:v>
                </c:pt>
                <c:pt idx="80">
                  <c:v>0.801980198019802</c:v>
                </c:pt>
                <c:pt idx="81">
                  <c:v>0.803921568627451</c:v>
                </c:pt>
                <c:pt idx="82">
                  <c:v>0.805825242718447</c:v>
                </c:pt>
                <c:pt idx="83">
                  <c:v>0.807692307692308</c:v>
                </c:pt>
                <c:pt idx="84">
                  <c:v>0.80952380952381</c:v>
                </c:pt>
                <c:pt idx="85">
                  <c:v>0.811320754716981</c:v>
                </c:pt>
                <c:pt idx="86">
                  <c:v>0.813084112149533</c:v>
                </c:pt>
                <c:pt idx="87">
                  <c:v>0.814814814814815</c:v>
                </c:pt>
                <c:pt idx="88">
                  <c:v>0.81651376146789</c:v>
                </c:pt>
                <c:pt idx="89">
                  <c:v>0.818181818181818</c:v>
                </c:pt>
                <c:pt idx="90">
                  <c:v>0.81981981981982</c:v>
                </c:pt>
                <c:pt idx="91">
                  <c:v>0.821428571428571</c:v>
                </c:pt>
                <c:pt idx="92">
                  <c:v>0.823008849557522</c:v>
                </c:pt>
                <c:pt idx="93">
                  <c:v>0.824561403508772</c:v>
                </c:pt>
                <c:pt idx="94">
                  <c:v>0.826086956521739</c:v>
                </c:pt>
                <c:pt idx="95">
                  <c:v>0.827586206896552</c:v>
                </c:pt>
                <c:pt idx="96">
                  <c:v>0.829059829059829</c:v>
                </c:pt>
                <c:pt idx="97">
                  <c:v>0.830508474576271</c:v>
                </c:pt>
                <c:pt idx="98">
                  <c:v>0.831932773109244</c:v>
                </c:pt>
                <c:pt idx="99">
                  <c:v>0.833333333333333</c:v>
                </c:pt>
                <c:pt idx="100">
                  <c:v>0.834710743801653</c:v>
                </c:pt>
                <c:pt idx="101">
                  <c:v>0.836065573770492</c:v>
                </c:pt>
                <c:pt idx="102">
                  <c:v>0.83739837398374</c:v>
                </c:pt>
                <c:pt idx="103">
                  <c:v>0.838709677419355</c:v>
                </c:pt>
                <c:pt idx="104">
                  <c:v>0.84</c:v>
                </c:pt>
                <c:pt idx="105">
                  <c:v>0.841269841269841</c:v>
                </c:pt>
                <c:pt idx="106">
                  <c:v>0.84251968503937</c:v>
                </c:pt>
                <c:pt idx="107">
                  <c:v>0.84375</c:v>
                </c:pt>
                <c:pt idx="108">
                  <c:v>0.844961240310077</c:v>
                </c:pt>
                <c:pt idx="109">
                  <c:v>0.846153846153846</c:v>
                </c:pt>
                <c:pt idx="110">
                  <c:v>0.847328244274809</c:v>
                </c:pt>
                <c:pt idx="111">
                  <c:v>0.848484848484849</c:v>
                </c:pt>
                <c:pt idx="112">
                  <c:v>0.849624060150376</c:v>
                </c:pt>
                <c:pt idx="113">
                  <c:v>0.850746268656716</c:v>
                </c:pt>
                <c:pt idx="114">
                  <c:v>0.851851851851852</c:v>
                </c:pt>
                <c:pt idx="115">
                  <c:v>0.852941176470588</c:v>
                </c:pt>
                <c:pt idx="116">
                  <c:v>0.854014598540146</c:v>
                </c:pt>
                <c:pt idx="117">
                  <c:v>0.855072463768116</c:v>
                </c:pt>
                <c:pt idx="118">
                  <c:v>0.856115107913669</c:v>
                </c:pt>
                <c:pt idx="119">
                  <c:v>0.857142857142857</c:v>
                </c:pt>
                <c:pt idx="120">
                  <c:v>0.858156028368794</c:v>
                </c:pt>
                <c:pt idx="121">
                  <c:v>0.859154929577465</c:v>
                </c:pt>
                <c:pt idx="122">
                  <c:v>0.86013986013986</c:v>
                </c:pt>
                <c:pt idx="123">
                  <c:v>0.861111111111111</c:v>
                </c:pt>
                <c:pt idx="124">
                  <c:v>0.862068965517241</c:v>
                </c:pt>
                <c:pt idx="125">
                  <c:v>0.863013698630137</c:v>
                </c:pt>
                <c:pt idx="126">
                  <c:v>0.863945578231292</c:v>
                </c:pt>
                <c:pt idx="127">
                  <c:v>0.864864864864865</c:v>
                </c:pt>
                <c:pt idx="128">
                  <c:v>0.865771812080537</c:v>
                </c:pt>
                <c:pt idx="129">
                  <c:v>0.866666666666667</c:v>
                </c:pt>
                <c:pt idx="130">
                  <c:v>0.867549668874172</c:v>
                </c:pt>
                <c:pt idx="131">
                  <c:v>0.868421052631579</c:v>
                </c:pt>
                <c:pt idx="132">
                  <c:v>0.869281045751634</c:v>
                </c:pt>
                <c:pt idx="133">
                  <c:v>0.87012987012987</c:v>
                </c:pt>
                <c:pt idx="134">
                  <c:v>0.870967741935484</c:v>
                </c:pt>
                <c:pt idx="135">
                  <c:v>0.871794871794872</c:v>
                </c:pt>
                <c:pt idx="136">
                  <c:v>0.872611464968153</c:v>
                </c:pt>
                <c:pt idx="137">
                  <c:v>0.873417721518987</c:v>
                </c:pt>
                <c:pt idx="138">
                  <c:v>0.874213836477987</c:v>
                </c:pt>
                <c:pt idx="139">
                  <c:v>0.875</c:v>
                </c:pt>
                <c:pt idx="140">
                  <c:v>0.875776397515528</c:v>
                </c:pt>
                <c:pt idx="141">
                  <c:v>0.876543209876543</c:v>
                </c:pt>
                <c:pt idx="142">
                  <c:v>0.877300613496933</c:v>
                </c:pt>
                <c:pt idx="143">
                  <c:v>0.878048780487805</c:v>
                </c:pt>
                <c:pt idx="144">
                  <c:v>0.878787878787879</c:v>
                </c:pt>
                <c:pt idx="145">
                  <c:v>0.879518072289157</c:v>
                </c:pt>
                <c:pt idx="146">
                  <c:v>0.880239520958084</c:v>
                </c:pt>
                <c:pt idx="147">
                  <c:v>0.880952380952381</c:v>
                </c:pt>
                <c:pt idx="148">
                  <c:v>0.881656804733728</c:v>
                </c:pt>
                <c:pt idx="149">
                  <c:v>0.882352941176471</c:v>
                </c:pt>
                <c:pt idx="150">
                  <c:v>0.883040935672515</c:v>
                </c:pt>
                <c:pt idx="151">
                  <c:v>0.883720930232558</c:v>
                </c:pt>
                <c:pt idx="152">
                  <c:v>0.884393063583815</c:v>
                </c:pt>
                <c:pt idx="153">
                  <c:v>0.885057471264368</c:v>
                </c:pt>
                <c:pt idx="154">
                  <c:v>0.885714285714286</c:v>
                </c:pt>
                <c:pt idx="155">
                  <c:v>0.886363636363636</c:v>
                </c:pt>
                <c:pt idx="156">
                  <c:v>0.887005649717514</c:v>
                </c:pt>
                <c:pt idx="157">
                  <c:v>0.887640449438202</c:v>
                </c:pt>
                <c:pt idx="158">
                  <c:v>0.888268156424581</c:v>
                </c:pt>
                <c:pt idx="159">
                  <c:v>0.888888888888889</c:v>
                </c:pt>
                <c:pt idx="160">
                  <c:v>0.889502762430939</c:v>
                </c:pt>
                <c:pt idx="161">
                  <c:v>0.89010989010989</c:v>
                </c:pt>
                <c:pt idx="162">
                  <c:v>0.890710382513661</c:v>
                </c:pt>
                <c:pt idx="163">
                  <c:v>0.891304347826087</c:v>
                </c:pt>
                <c:pt idx="164">
                  <c:v>0.891891891891892</c:v>
                </c:pt>
                <c:pt idx="165">
                  <c:v>0.89247311827957</c:v>
                </c:pt>
                <c:pt idx="166">
                  <c:v>0.893048128342246</c:v>
                </c:pt>
                <c:pt idx="167">
                  <c:v>0.893617021276596</c:v>
                </c:pt>
                <c:pt idx="168">
                  <c:v>0.894179894179894</c:v>
                </c:pt>
                <c:pt idx="169">
                  <c:v>0.894736842105263</c:v>
                </c:pt>
                <c:pt idx="170">
                  <c:v>0.895287958115183</c:v>
                </c:pt>
                <c:pt idx="171">
                  <c:v>0.895833333333333</c:v>
                </c:pt>
                <c:pt idx="172">
                  <c:v>0.896373056994819</c:v>
                </c:pt>
                <c:pt idx="173">
                  <c:v>0.896907216494845</c:v>
                </c:pt>
                <c:pt idx="174">
                  <c:v>0.897435897435897</c:v>
                </c:pt>
                <c:pt idx="175">
                  <c:v>0.897959183673469</c:v>
                </c:pt>
                <c:pt idx="176">
                  <c:v>0.898477157360406</c:v>
                </c:pt>
                <c:pt idx="177">
                  <c:v>0.898989898989899</c:v>
                </c:pt>
                <c:pt idx="178">
                  <c:v>0.899497487437186</c:v>
                </c:pt>
                <c:pt idx="179">
                  <c:v>0.9</c:v>
                </c:pt>
                <c:pt idx="180">
                  <c:v>0.900497512437811</c:v>
                </c:pt>
                <c:pt idx="181">
                  <c:v>0.900990099009901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38408"/>
        <c:axId val="780033488"/>
      </c:scatterChart>
      <c:valAx>
        <c:axId val="78003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033488"/>
        <c:crosses val="autoZero"/>
        <c:crossBetween val="midCat"/>
      </c:valAx>
      <c:valAx>
        <c:axId val="7800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03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6111111111111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暴击率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Sheet2!$C$2:$C$73</c:f>
              <c:numCache>
                <c:formatCode>General</c:formatCode>
                <c:ptCount val="72"/>
                <c:pt idx="0">
                  <c:v>0.0116279069767442</c:v>
                </c:pt>
                <c:pt idx="1">
                  <c:v>0.0227272727272727</c:v>
                </c:pt>
                <c:pt idx="2">
                  <c:v>0.0333333333333333</c:v>
                </c:pt>
                <c:pt idx="3">
                  <c:v>0.0434782608695652</c:v>
                </c:pt>
                <c:pt idx="4">
                  <c:v>0.0531914893617021</c:v>
                </c:pt>
                <c:pt idx="5">
                  <c:v>0.0625</c:v>
                </c:pt>
                <c:pt idx="6">
                  <c:v>0.0714285714285714</c:v>
                </c:pt>
                <c:pt idx="7">
                  <c:v>0.08</c:v>
                </c:pt>
                <c:pt idx="8">
                  <c:v>0.0882352941176471</c:v>
                </c:pt>
                <c:pt idx="9">
                  <c:v>0.0961538461538462</c:v>
                </c:pt>
                <c:pt idx="10">
                  <c:v>0.10377358490566</c:v>
                </c:pt>
                <c:pt idx="11">
                  <c:v>0.111111111111111</c:v>
                </c:pt>
                <c:pt idx="12">
                  <c:v>0.118181818181818</c:v>
                </c:pt>
                <c:pt idx="13">
                  <c:v>0.125</c:v>
                </c:pt>
                <c:pt idx="14">
                  <c:v>0.131578947368421</c:v>
                </c:pt>
                <c:pt idx="15">
                  <c:v>0.137931034482759</c:v>
                </c:pt>
                <c:pt idx="16">
                  <c:v>0.144067796610169</c:v>
                </c:pt>
                <c:pt idx="17">
                  <c:v>0.15</c:v>
                </c:pt>
                <c:pt idx="18">
                  <c:v>0.155737704918033</c:v>
                </c:pt>
                <c:pt idx="19">
                  <c:v>0.161290322580645</c:v>
                </c:pt>
                <c:pt idx="20">
                  <c:v>0.166666666666667</c:v>
                </c:pt>
                <c:pt idx="21">
                  <c:v>0.171875</c:v>
                </c:pt>
                <c:pt idx="22">
                  <c:v>0.176923076923077</c:v>
                </c:pt>
                <c:pt idx="23">
                  <c:v>0.181818181818182</c:v>
                </c:pt>
                <c:pt idx="24">
                  <c:v>0.186567164179104</c:v>
                </c:pt>
                <c:pt idx="25">
                  <c:v>0.191176470588235</c:v>
                </c:pt>
                <c:pt idx="26">
                  <c:v>0.195652173913043</c:v>
                </c:pt>
                <c:pt idx="27">
                  <c:v>0.2</c:v>
                </c:pt>
                <c:pt idx="28">
                  <c:v>0.204225352112676</c:v>
                </c:pt>
                <c:pt idx="29">
                  <c:v>0.208333333333333</c:v>
                </c:pt>
                <c:pt idx="30">
                  <c:v>0.212328767123288</c:v>
                </c:pt>
                <c:pt idx="31">
                  <c:v>0.216216216216216</c:v>
                </c:pt>
                <c:pt idx="32">
                  <c:v>0.22</c:v>
                </c:pt>
                <c:pt idx="33">
                  <c:v>0.223684210526316</c:v>
                </c:pt>
                <c:pt idx="34">
                  <c:v>0.227272727272727</c:v>
                </c:pt>
                <c:pt idx="35">
                  <c:v>0.230769230769231</c:v>
                </c:pt>
                <c:pt idx="36">
                  <c:v>0.234177215189873</c:v>
                </c:pt>
                <c:pt idx="37">
                  <c:v>0.2375</c:v>
                </c:pt>
                <c:pt idx="38">
                  <c:v>0.240740740740741</c:v>
                </c:pt>
                <c:pt idx="39">
                  <c:v>0.24390243902439</c:v>
                </c:pt>
                <c:pt idx="40">
                  <c:v>0.246987951807229</c:v>
                </c:pt>
                <c:pt idx="41">
                  <c:v>0.25</c:v>
                </c:pt>
                <c:pt idx="42">
                  <c:v>0.252941176470588</c:v>
                </c:pt>
                <c:pt idx="43">
                  <c:v>0.255813953488372</c:v>
                </c:pt>
                <c:pt idx="44">
                  <c:v>0.258620689655172</c:v>
                </c:pt>
                <c:pt idx="45">
                  <c:v>0.261363636363636</c:v>
                </c:pt>
                <c:pt idx="46">
                  <c:v>0.264044943820225</c:v>
                </c:pt>
                <c:pt idx="47">
                  <c:v>0.266666666666667</c:v>
                </c:pt>
                <c:pt idx="48">
                  <c:v>0.269230769230769</c:v>
                </c:pt>
                <c:pt idx="49">
                  <c:v>0.271739130434783</c:v>
                </c:pt>
                <c:pt idx="50">
                  <c:v>0.274193548387097</c:v>
                </c:pt>
                <c:pt idx="51">
                  <c:v>0.276595744680851</c:v>
                </c:pt>
                <c:pt idx="52">
                  <c:v>0.278947368421053</c:v>
                </c:pt>
                <c:pt idx="53">
                  <c:v>0.28125</c:v>
                </c:pt>
                <c:pt idx="54">
                  <c:v>0.283505154639175</c:v>
                </c:pt>
                <c:pt idx="55">
                  <c:v>0.285714285714286</c:v>
                </c:pt>
                <c:pt idx="56">
                  <c:v>0.287878787878788</c:v>
                </c:pt>
                <c:pt idx="57">
                  <c:v>0.29</c:v>
                </c:pt>
                <c:pt idx="58">
                  <c:v>0.292079207920792</c:v>
                </c:pt>
                <c:pt idx="59">
                  <c:v>0.294117647058824</c:v>
                </c:pt>
                <c:pt idx="60">
                  <c:v>0.296116504854369</c:v>
                </c:pt>
                <c:pt idx="61">
                  <c:v>0.298076923076923</c:v>
                </c:pt>
                <c:pt idx="62">
                  <c:v>0.3</c:v>
                </c:pt>
                <c:pt idx="63">
                  <c:v>0.30188679245283</c:v>
                </c:pt>
                <c:pt idx="64">
                  <c:v>0.303738317757009</c:v>
                </c:pt>
                <c:pt idx="65">
                  <c:v>0.305555555555556</c:v>
                </c:pt>
                <c:pt idx="66">
                  <c:v>0.307339449541284</c:v>
                </c:pt>
                <c:pt idx="67">
                  <c:v>0.309090909090909</c:v>
                </c:pt>
                <c:pt idx="68">
                  <c:v>0.310810810810811</c:v>
                </c:pt>
                <c:pt idx="69">
                  <c:v>0.3125</c:v>
                </c:pt>
                <c:pt idx="70">
                  <c:v>0.314159292035398</c:v>
                </c:pt>
                <c:pt idx="71">
                  <c:v>0.315789473684211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94592"/>
        <c:axId val="218695248"/>
      </c:scatterChart>
      <c:valAx>
        <c:axId val="2186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695248"/>
        <c:crosses val="autoZero"/>
        <c:crossBetween val="midCat"/>
      </c:valAx>
      <c:valAx>
        <c:axId val="2186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6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676275</xdr:colOff>
      <xdr:row>1</xdr:row>
      <xdr:rowOff>9525</xdr:rowOff>
    </xdr:from>
    <xdr:to>
      <xdr:col>20</xdr:col>
      <xdr:colOff>180340</xdr:colOff>
      <xdr:row>35</xdr:row>
      <xdr:rowOff>90170</xdr:rowOff>
    </xdr:to>
    <xdr:graphicFrame>
      <xdr:nvGraphicFramePr>
        <xdr:cNvPr id="2" name="图表 1"/>
        <xdr:cNvGraphicFramePr/>
      </xdr:nvGraphicFramePr>
      <xdr:xfrm>
        <a:off x="2733675" y="190500"/>
        <a:ext cx="11162665" cy="623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5</xdr:row>
      <xdr:rowOff>161925</xdr:rowOff>
    </xdr:from>
    <xdr:to>
      <xdr:col>12</xdr:col>
      <xdr:colOff>147320</xdr:colOff>
      <xdr:row>27</xdr:row>
      <xdr:rowOff>95250</xdr:rowOff>
    </xdr:to>
    <xdr:graphicFrame>
      <xdr:nvGraphicFramePr>
        <xdr:cNvPr id="2" name="图表 1"/>
        <xdr:cNvGraphicFramePr/>
      </xdr:nvGraphicFramePr>
      <xdr:xfrm>
        <a:off x="3119120" y="1066800"/>
        <a:ext cx="5257800" cy="391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zoomScale="130" zoomScaleNormal="130" topLeftCell="F1" workbookViewId="0">
      <selection activeCell="O4" sqref="O4:Q4"/>
    </sheetView>
  </sheetViews>
  <sheetFormatPr defaultColWidth="9" defaultRowHeight="14.25"/>
  <cols>
    <col min="7" max="9" width="25.0833333333333" customWidth="1"/>
    <col min="16" max="16" width="12.75" customWidth="1"/>
    <col min="17" max="17" width="18.2583333333333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7">
      <c r="A2" t="s">
        <v>19</v>
      </c>
      <c r="B2" t="s">
        <v>20</v>
      </c>
      <c r="C2" t="s">
        <v>20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</row>
    <row r="3" spans="1:17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</row>
    <row r="4" spans="1:17">
      <c r="A4">
        <v>1</v>
      </c>
      <c r="B4" t="s">
        <v>38</v>
      </c>
      <c r="C4" t="s">
        <v>39</v>
      </c>
      <c r="D4">
        <v>50</v>
      </c>
      <c r="E4">
        <v>50</v>
      </c>
      <c r="F4">
        <v>6</v>
      </c>
      <c r="G4">
        <v>0</v>
      </c>
      <c r="H4">
        <v>5</v>
      </c>
      <c r="I4">
        <v>1</v>
      </c>
      <c r="J4">
        <v>0.25</v>
      </c>
      <c r="K4">
        <v>0.1</v>
      </c>
      <c r="L4">
        <v>1</v>
      </c>
      <c r="M4">
        <v>1</v>
      </c>
      <c r="N4">
        <v>2.5</v>
      </c>
      <c r="O4">
        <v>3</v>
      </c>
      <c r="P4">
        <v>5</v>
      </c>
      <c r="Q4">
        <v>0</v>
      </c>
    </row>
    <row r="5" spans="1:17">
      <c r="A5">
        <v>2</v>
      </c>
      <c r="B5" t="s">
        <v>40</v>
      </c>
      <c r="C5" t="s">
        <v>41</v>
      </c>
      <c r="D5">
        <v>40</v>
      </c>
      <c r="E5">
        <v>60</v>
      </c>
      <c r="F5">
        <v>8</v>
      </c>
      <c r="G5">
        <v>0</v>
      </c>
      <c r="H5">
        <v>5</v>
      </c>
      <c r="I5">
        <v>1</v>
      </c>
      <c r="J5">
        <v>0.25</v>
      </c>
      <c r="K5">
        <v>0.1</v>
      </c>
      <c r="L5">
        <v>1</v>
      </c>
      <c r="M5">
        <v>1</v>
      </c>
      <c r="N5">
        <v>2.5</v>
      </c>
      <c r="O5">
        <v>3</v>
      </c>
      <c r="P5">
        <v>5</v>
      </c>
      <c r="Q5">
        <v>0</v>
      </c>
    </row>
    <row r="6" spans="1:17">
      <c r="A6">
        <v>3</v>
      </c>
      <c r="B6" t="s">
        <v>42</v>
      </c>
      <c r="C6" t="s">
        <v>43</v>
      </c>
      <c r="D6">
        <v>45</v>
      </c>
      <c r="E6">
        <v>50</v>
      </c>
      <c r="F6">
        <v>6</v>
      </c>
      <c r="G6">
        <v>0</v>
      </c>
      <c r="H6">
        <v>10</v>
      </c>
      <c r="I6">
        <v>1</v>
      </c>
      <c r="J6">
        <v>0.25</v>
      </c>
      <c r="K6">
        <v>0.1</v>
      </c>
      <c r="L6">
        <v>1</v>
      </c>
      <c r="M6">
        <v>1</v>
      </c>
      <c r="N6">
        <v>2.5</v>
      </c>
      <c r="O6">
        <v>3</v>
      </c>
      <c r="P6">
        <v>5</v>
      </c>
      <c r="Q6">
        <v>0</v>
      </c>
    </row>
    <row r="14" spans="7:9">
      <c r="G14" s="5" t="s">
        <v>44</v>
      </c>
      <c r="H14" s="5"/>
      <c r="I14" s="5"/>
    </row>
    <row r="15" spans="7:9">
      <c r="G15" s="5"/>
      <c r="H15" s="5"/>
      <c r="I15" s="5"/>
    </row>
    <row r="16" spans="7:9">
      <c r="G16" s="5" t="s">
        <v>45</v>
      </c>
      <c r="H16" s="5"/>
      <c r="I16" s="5"/>
    </row>
    <row r="17" spans="7:9">
      <c r="G17" s="5"/>
      <c r="H17" s="5"/>
      <c r="I17" s="5"/>
    </row>
  </sheetData>
  <mergeCells count="2">
    <mergeCell ref="G14:I15"/>
    <mergeCell ref="G16:I17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6:I28"/>
  <sheetViews>
    <sheetView workbookViewId="0">
      <selection activeCell="F16" sqref="F16"/>
    </sheetView>
  </sheetViews>
  <sheetFormatPr defaultColWidth="9" defaultRowHeight="14.25"/>
  <cols>
    <col min="9" max="9" width="74.875" customWidth="1"/>
  </cols>
  <sheetData>
    <row r="16" spans="8:9">
      <c r="H16" t="s">
        <v>141</v>
      </c>
      <c r="I16" t="s">
        <v>142</v>
      </c>
    </row>
    <row r="21" spans="9:9">
      <c r="I21" t="s">
        <v>143</v>
      </c>
    </row>
    <row r="22" spans="8:9">
      <c r="H22" t="s">
        <v>144</v>
      </c>
      <c r="I22" t="s">
        <v>145</v>
      </c>
    </row>
    <row r="28" spans="9:9">
      <c r="I28">
        <f>((人物数据!E3+Sheet6!C2+Sheet6!D2*人物数据!E3+Sheet6!E2*人物数据!E3)*(1-人物数据!J3)+人物数据!J3*1.5+Sheet6!C2+Sheet6!D2*人物数据!E3+Sheet6!E2*人物数据!E3)*(人物数据!H3/(人物数据!H3+人物数据!I3))</f>
        <v>12.6784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5" sqref="E5"/>
    </sheetView>
  </sheetViews>
  <sheetFormatPr defaultColWidth="9" defaultRowHeight="14.25" outlineLevelRow="1" outlineLevelCol="4"/>
  <cols>
    <col min="4" max="4" width="13.5" customWidth="1"/>
  </cols>
  <sheetData>
    <row r="1" spans="1:5">
      <c r="A1" t="s">
        <v>115</v>
      </c>
      <c r="B1" t="s">
        <v>146</v>
      </c>
      <c r="C1" t="s">
        <v>26</v>
      </c>
      <c r="D1" t="s">
        <v>147</v>
      </c>
      <c r="E1" t="s">
        <v>148</v>
      </c>
    </row>
    <row r="2" spans="1:5">
      <c r="A2">
        <v>1</v>
      </c>
      <c r="B2" t="s">
        <v>149</v>
      </c>
      <c r="C2">
        <v>5</v>
      </c>
      <c r="D2" s="1">
        <v>0.03</v>
      </c>
      <c r="E2" s="1">
        <v>0.04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N16"/>
  <sheetViews>
    <sheetView workbookViewId="0">
      <selection activeCell="D3" sqref="D3:F4"/>
    </sheetView>
  </sheetViews>
  <sheetFormatPr defaultColWidth="9" defaultRowHeight="14.25"/>
  <cols>
    <col min="5" max="5" width="9" style="5"/>
    <col min="7" max="7" width="9" style="5"/>
  </cols>
  <sheetData>
    <row r="2" spans="4:10">
      <c r="D2" s="6"/>
      <c r="E2" s="7"/>
      <c r="F2" s="6"/>
      <c r="G2" s="7"/>
      <c r="H2" s="6"/>
      <c r="I2" s="6"/>
      <c r="J2" s="6"/>
    </row>
    <row r="3" spans="4:10">
      <c r="D3" s="8" t="s">
        <v>46</v>
      </c>
      <c r="E3" s="8"/>
      <c r="F3" s="8"/>
      <c r="G3" s="7"/>
      <c r="H3" s="8" t="s">
        <v>47</v>
      </c>
      <c r="I3" s="8"/>
      <c r="J3" s="8"/>
    </row>
    <row r="4" spans="4:10">
      <c r="D4" s="8"/>
      <c r="E4" s="8"/>
      <c r="F4" s="8"/>
      <c r="G4" s="9" t="s">
        <v>48</v>
      </c>
      <c r="H4" s="8"/>
      <c r="I4" s="8"/>
      <c r="J4" s="8"/>
    </row>
    <row r="5" spans="4:10">
      <c r="D5" s="6"/>
      <c r="E5" s="9" t="s">
        <v>49</v>
      </c>
      <c r="F5" s="6"/>
      <c r="G5" s="7"/>
      <c r="H5" s="6"/>
      <c r="I5" s="6"/>
      <c r="J5" s="6"/>
    </row>
    <row r="6" spans="4:10">
      <c r="D6" s="8" t="s">
        <v>50</v>
      </c>
      <c r="E6" s="8"/>
      <c r="F6" s="8"/>
      <c r="G6" s="7"/>
      <c r="H6" s="8" t="s">
        <v>51</v>
      </c>
      <c r="I6" s="8"/>
      <c r="J6" s="8"/>
    </row>
    <row r="7" spans="4:10">
      <c r="D7" s="8"/>
      <c r="E7" s="8"/>
      <c r="F7" s="8"/>
      <c r="G7" s="9" t="s">
        <v>48</v>
      </c>
      <c r="H7" s="8"/>
      <c r="I7" s="8"/>
      <c r="J7" s="8"/>
    </row>
    <row r="8" spans="4:10">
      <c r="D8" s="6"/>
      <c r="E8" s="9" t="s">
        <v>52</v>
      </c>
      <c r="F8" s="6"/>
      <c r="G8" s="7"/>
      <c r="H8" s="6"/>
      <c r="I8" s="6"/>
      <c r="J8" s="6"/>
    </row>
    <row r="9" customHeight="1" spans="4:10">
      <c r="D9" s="8" t="s">
        <v>53</v>
      </c>
      <c r="E9" s="8"/>
      <c r="F9" s="8"/>
      <c r="G9" s="7"/>
      <c r="H9" s="6"/>
      <c r="I9" s="6"/>
      <c r="J9" s="6"/>
    </row>
    <row r="10" spans="4:14">
      <c r="D10" s="8"/>
      <c r="E10" s="8"/>
      <c r="F10" s="8"/>
      <c r="G10" s="9" t="s">
        <v>48</v>
      </c>
      <c r="H10" s="8" t="s">
        <v>54</v>
      </c>
      <c r="I10" s="8"/>
      <c r="J10" s="8"/>
      <c r="K10" s="9" t="s">
        <v>55</v>
      </c>
      <c r="L10" s="8" t="s">
        <v>56</v>
      </c>
      <c r="M10" s="8"/>
      <c r="N10" s="8"/>
    </row>
    <row r="11" spans="4:14">
      <c r="D11" s="6"/>
      <c r="E11" s="9" t="s">
        <v>57</v>
      </c>
      <c r="F11" s="6"/>
      <c r="G11" s="7"/>
      <c r="H11" s="8"/>
      <c r="I11" s="8"/>
      <c r="J11" s="8"/>
      <c r="L11" s="8"/>
      <c r="M11" s="8"/>
      <c r="N11" s="8"/>
    </row>
    <row r="12" customHeight="1" spans="4:10">
      <c r="D12" s="8" t="s">
        <v>58</v>
      </c>
      <c r="E12" s="8"/>
      <c r="F12" s="8"/>
      <c r="G12" s="7"/>
      <c r="H12" s="6"/>
      <c r="I12" s="6"/>
      <c r="J12" s="6"/>
    </row>
    <row r="13" spans="4:10">
      <c r="D13" s="8"/>
      <c r="E13" s="8"/>
      <c r="F13" s="8"/>
      <c r="G13" s="7"/>
      <c r="H13" s="6"/>
      <c r="I13" s="6"/>
      <c r="J13" s="6"/>
    </row>
    <row r="14" spans="4:10">
      <c r="D14" s="6"/>
      <c r="E14" s="9" t="s">
        <v>55</v>
      </c>
      <c r="F14" s="6"/>
      <c r="G14" s="7"/>
      <c r="H14" s="6"/>
      <c r="I14" s="6"/>
      <c r="J14" s="6"/>
    </row>
    <row r="15" spans="4:6">
      <c r="D15" s="8" t="s">
        <v>56</v>
      </c>
      <c r="E15" s="8"/>
      <c r="F15" s="8"/>
    </row>
    <row r="16" spans="4:6">
      <c r="D16" s="8"/>
      <c r="E16" s="8"/>
      <c r="F16" s="8"/>
    </row>
  </sheetData>
  <mergeCells count="9">
    <mergeCell ref="D3:F4"/>
    <mergeCell ref="D6:F7"/>
    <mergeCell ref="D9:F10"/>
    <mergeCell ref="D12:F13"/>
    <mergeCell ref="H3:J4"/>
    <mergeCell ref="H6:J7"/>
    <mergeCell ref="H10:J11"/>
    <mergeCell ref="D15:F16"/>
    <mergeCell ref="L10:N1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A19" sqref="A19:M33"/>
    </sheetView>
  </sheetViews>
  <sheetFormatPr defaultColWidth="9" defaultRowHeight="14.25"/>
  <cols>
    <col min="3" max="3" width="38.375" customWidth="1"/>
    <col min="5" max="5" width="35.125" customWidth="1"/>
    <col min="8" max="8" width="32.25" customWidth="1"/>
  </cols>
  <sheetData>
    <row r="1" spans="1:10">
      <c r="A1" t="s">
        <v>0</v>
      </c>
      <c r="B1" t="s">
        <v>59</v>
      </c>
      <c r="C1" t="s">
        <v>17</v>
      </c>
      <c r="D1" t="s">
        <v>60</v>
      </c>
      <c r="E1" t="s">
        <v>61</v>
      </c>
      <c r="F1" t="s">
        <v>18</v>
      </c>
      <c r="G1" t="s">
        <v>62</v>
      </c>
      <c r="H1" t="s">
        <v>63</v>
      </c>
      <c r="I1" t="s">
        <v>64</v>
      </c>
      <c r="J1" t="s">
        <v>65</v>
      </c>
    </row>
    <row r="2" spans="1:10">
      <c r="A2">
        <v>1</v>
      </c>
      <c r="B2" t="s">
        <v>39</v>
      </c>
      <c r="C2">
        <v>3</v>
      </c>
      <c r="D2">
        <v>2</v>
      </c>
      <c r="E2">
        <v>1</v>
      </c>
      <c r="F2">
        <v>5</v>
      </c>
      <c r="G2">
        <v>1</v>
      </c>
      <c r="H2">
        <f>G2*2+C2*2-4</f>
        <v>4</v>
      </c>
      <c r="I2">
        <f>G2*2*(D2*2+E2)+10</f>
        <v>20</v>
      </c>
      <c r="J2">
        <f>ROUND(2.5*G2*(F2*2+C2)-10,0)</f>
        <v>23</v>
      </c>
    </row>
    <row r="3" spans="1:10">
      <c r="A3">
        <v>1</v>
      </c>
      <c r="B3" t="s">
        <v>39</v>
      </c>
      <c r="C3">
        <v>4</v>
      </c>
      <c r="D3">
        <v>2</v>
      </c>
      <c r="E3">
        <v>1</v>
      </c>
      <c r="F3">
        <v>6</v>
      </c>
      <c r="G3">
        <v>2</v>
      </c>
      <c r="H3">
        <f>G3*2+C3*2-4</f>
        <v>8</v>
      </c>
      <c r="I3">
        <f>G3*2*(D3*2+E3)+10</f>
        <v>30</v>
      </c>
      <c r="J3">
        <f t="shared" ref="J3:J4" si="0">ROUND(2.5*G3*(F3*2+C3)-10,0)</f>
        <v>70</v>
      </c>
    </row>
    <row r="4" spans="1:10">
      <c r="A4">
        <v>1</v>
      </c>
      <c r="B4" t="s">
        <v>39</v>
      </c>
      <c r="C4">
        <v>4</v>
      </c>
      <c r="D4">
        <v>2</v>
      </c>
      <c r="E4">
        <v>2</v>
      </c>
      <c r="F4">
        <v>8</v>
      </c>
      <c r="G4">
        <v>3</v>
      </c>
      <c r="H4">
        <f>G4*2+C4*2-4</f>
        <v>10</v>
      </c>
      <c r="I4">
        <f>G4*2*(D4*2+E4)+10</f>
        <v>46</v>
      </c>
      <c r="J4">
        <f t="shared" si="0"/>
        <v>140</v>
      </c>
    </row>
    <row r="5" spans="1:10">
      <c r="A5">
        <v>1</v>
      </c>
      <c r="B5" t="s">
        <v>39</v>
      </c>
      <c r="C5">
        <v>5</v>
      </c>
      <c r="D5">
        <v>2</v>
      </c>
      <c r="E5">
        <v>2</v>
      </c>
      <c r="F5">
        <v>9</v>
      </c>
      <c r="G5">
        <v>4</v>
      </c>
      <c r="H5">
        <f>G5*2+C5*2-4</f>
        <v>14</v>
      </c>
      <c r="I5">
        <f>G5*2*(D5*2+E5)+10</f>
        <v>58</v>
      </c>
      <c r="J5">
        <f t="shared" ref="J5:J6" si="1">ROUND(2.5*G5*(F5*2+C5)-10,0)</f>
        <v>220</v>
      </c>
    </row>
    <row r="6" spans="1:15">
      <c r="A6">
        <v>1</v>
      </c>
      <c r="B6" t="s">
        <v>39</v>
      </c>
      <c r="C6">
        <v>5</v>
      </c>
      <c r="D6">
        <v>3</v>
      </c>
      <c r="E6">
        <v>3</v>
      </c>
      <c r="F6">
        <v>10</v>
      </c>
      <c r="G6">
        <v>5</v>
      </c>
      <c r="H6">
        <f>G6*2+C6*2-4</f>
        <v>16</v>
      </c>
      <c r="I6">
        <f>G6*2*(D6*2+E6)+10</f>
        <v>100</v>
      </c>
      <c r="J6">
        <f t="shared" si="1"/>
        <v>303</v>
      </c>
      <c r="L6">
        <v>70</v>
      </c>
      <c r="N6">
        <f>L6/H6</f>
        <v>4.375</v>
      </c>
      <c r="O6">
        <f>L6/H12</f>
        <v>2.91666666666667</v>
      </c>
    </row>
    <row r="8" spans="1:10">
      <c r="A8">
        <v>2</v>
      </c>
      <c r="B8" t="s">
        <v>66</v>
      </c>
      <c r="C8">
        <v>4</v>
      </c>
      <c r="D8">
        <v>2</v>
      </c>
      <c r="E8">
        <v>2</v>
      </c>
      <c r="F8">
        <v>3</v>
      </c>
      <c r="G8">
        <v>1</v>
      </c>
      <c r="H8">
        <f>ROUND(3*G8+C8*1.2+E8*1.1-3,0)</f>
        <v>7</v>
      </c>
      <c r="I8">
        <f>ROUND(G8*2.4*(D8*2+E8)+10,0)</f>
        <v>24</v>
      </c>
      <c r="J8">
        <f>ROUND(1.6*G8*(F8*2+C8),0)</f>
        <v>16</v>
      </c>
    </row>
    <row r="9" spans="1:10">
      <c r="A9">
        <v>2</v>
      </c>
      <c r="B9" t="s">
        <v>66</v>
      </c>
      <c r="C9">
        <v>5</v>
      </c>
      <c r="D9">
        <v>2</v>
      </c>
      <c r="E9">
        <v>3</v>
      </c>
      <c r="F9">
        <v>3</v>
      </c>
      <c r="G9">
        <v>2</v>
      </c>
      <c r="H9">
        <f t="shared" ref="H9:H12" si="2">ROUND(3*G9+C9*1.2+E9*1.1-3,0)</f>
        <v>12</v>
      </c>
      <c r="I9">
        <f t="shared" ref="I9:I12" si="3">ROUND(G9*2.4*(D9*2+E9)+10,0)</f>
        <v>44</v>
      </c>
      <c r="J9">
        <f t="shared" ref="J9:J12" si="4">ROUND(1.6*G9*(F9*2+C9),0)</f>
        <v>35</v>
      </c>
    </row>
    <row r="10" spans="1:10">
      <c r="A10">
        <v>2</v>
      </c>
      <c r="B10" t="s">
        <v>66</v>
      </c>
      <c r="C10">
        <v>5</v>
      </c>
      <c r="D10">
        <v>3</v>
      </c>
      <c r="E10">
        <v>4</v>
      </c>
      <c r="F10">
        <v>3</v>
      </c>
      <c r="G10">
        <v>3</v>
      </c>
      <c r="H10">
        <f t="shared" si="2"/>
        <v>16</v>
      </c>
      <c r="I10">
        <f t="shared" si="3"/>
        <v>82</v>
      </c>
      <c r="J10">
        <f t="shared" si="4"/>
        <v>53</v>
      </c>
    </row>
    <row r="11" spans="1:10">
      <c r="A11">
        <v>2</v>
      </c>
      <c r="B11" t="s">
        <v>66</v>
      </c>
      <c r="C11">
        <v>6</v>
      </c>
      <c r="D11">
        <v>3</v>
      </c>
      <c r="E11">
        <v>4</v>
      </c>
      <c r="F11">
        <v>4</v>
      </c>
      <c r="G11">
        <v>4</v>
      </c>
      <c r="H11">
        <f t="shared" si="2"/>
        <v>21</v>
      </c>
      <c r="I11">
        <f t="shared" si="3"/>
        <v>106</v>
      </c>
      <c r="J11">
        <f t="shared" si="4"/>
        <v>90</v>
      </c>
    </row>
    <row r="12" spans="1:10">
      <c r="A12">
        <v>2</v>
      </c>
      <c r="B12" t="s">
        <v>66</v>
      </c>
      <c r="C12">
        <v>6</v>
      </c>
      <c r="D12">
        <v>4</v>
      </c>
      <c r="E12">
        <v>4</v>
      </c>
      <c r="F12">
        <v>5</v>
      </c>
      <c r="G12">
        <v>5</v>
      </c>
      <c r="H12">
        <f t="shared" si="2"/>
        <v>24</v>
      </c>
      <c r="I12">
        <f t="shared" si="3"/>
        <v>154</v>
      </c>
      <c r="J12">
        <f t="shared" si="4"/>
        <v>128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6" sqref="B6"/>
    </sheetView>
  </sheetViews>
  <sheetFormatPr defaultColWidth="9" defaultRowHeight="14.25" outlineLevelRow="1"/>
  <cols>
    <col min="12" max="13" width="20.5" customWidth="1"/>
  </cols>
  <sheetData>
    <row r="1" spans="1:13">
      <c r="A1" t="s">
        <v>67</v>
      </c>
      <c r="B1" t="s">
        <v>24</v>
      </c>
      <c r="C1" t="s">
        <v>64</v>
      </c>
      <c r="D1" t="s">
        <v>63</v>
      </c>
      <c r="E1" t="s">
        <v>27</v>
      </c>
      <c r="F1" t="s">
        <v>28</v>
      </c>
      <c r="G1" t="s">
        <v>29</v>
      </c>
      <c r="H1" t="s">
        <v>68</v>
      </c>
      <c r="I1" t="s">
        <v>31</v>
      </c>
      <c r="J1" t="s">
        <v>33</v>
      </c>
      <c r="K1" t="s">
        <v>69</v>
      </c>
      <c r="L1" t="s">
        <v>70</v>
      </c>
      <c r="M1" t="s">
        <v>71</v>
      </c>
    </row>
    <row r="2" spans="1:13">
      <c r="A2" t="s">
        <v>72</v>
      </c>
      <c r="B2">
        <v>70</v>
      </c>
      <c r="C2">
        <v>30</v>
      </c>
      <c r="D2">
        <v>7</v>
      </c>
      <c r="E2">
        <v>0</v>
      </c>
      <c r="F2">
        <v>5</v>
      </c>
      <c r="G2">
        <v>1</v>
      </c>
      <c r="H2">
        <v>0.25</v>
      </c>
      <c r="I2">
        <v>0.1</v>
      </c>
      <c r="J2">
        <v>1</v>
      </c>
      <c r="K2">
        <v>3</v>
      </c>
      <c r="L2">
        <v>5</v>
      </c>
      <c r="M2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3"/>
  <sheetViews>
    <sheetView zoomScale="85" zoomScaleNormal="85" workbookViewId="0">
      <selection activeCell="Q41" sqref="Q41"/>
    </sheetView>
  </sheetViews>
  <sheetFormatPr defaultColWidth="9" defaultRowHeight="14.25" outlineLevelCol="2"/>
  <sheetData>
    <row r="1" spans="1:3">
      <c r="A1" t="s">
        <v>29</v>
      </c>
      <c r="B1" t="s">
        <v>30</v>
      </c>
      <c r="C1" t="s">
        <v>73</v>
      </c>
    </row>
    <row r="2" spans="1:3">
      <c r="A2">
        <v>1</v>
      </c>
      <c r="B2">
        <v>20</v>
      </c>
      <c r="C2">
        <f>A2/($B$2+A2)</f>
        <v>0.0476190476190476</v>
      </c>
    </row>
    <row r="3" spans="1:3">
      <c r="A3">
        <v>2</v>
      </c>
      <c r="C3">
        <f t="shared" ref="C3:C66" si="0">A3/($B$2+A3)</f>
        <v>0.0909090909090909</v>
      </c>
    </row>
    <row r="4" spans="1:3">
      <c r="A4">
        <v>3</v>
      </c>
      <c r="C4">
        <f t="shared" si="0"/>
        <v>0.130434782608696</v>
      </c>
    </row>
    <row r="5" spans="1:3">
      <c r="A5">
        <v>4</v>
      </c>
      <c r="C5">
        <f t="shared" si="0"/>
        <v>0.166666666666667</v>
      </c>
    </row>
    <row r="6" spans="1:3">
      <c r="A6">
        <v>5</v>
      </c>
      <c r="C6">
        <f t="shared" si="0"/>
        <v>0.2</v>
      </c>
    </row>
    <row r="7" spans="1:3">
      <c r="A7">
        <v>6</v>
      </c>
      <c r="C7">
        <f t="shared" si="0"/>
        <v>0.230769230769231</v>
      </c>
    </row>
    <row r="8" spans="1:3">
      <c r="A8">
        <v>7</v>
      </c>
      <c r="C8">
        <f t="shared" si="0"/>
        <v>0.259259259259259</v>
      </c>
    </row>
    <row r="9" spans="1:3">
      <c r="A9">
        <v>8</v>
      </c>
      <c r="C9">
        <f t="shared" si="0"/>
        <v>0.285714285714286</v>
      </c>
    </row>
    <row r="10" spans="1:3">
      <c r="A10">
        <v>9</v>
      </c>
      <c r="C10">
        <f t="shared" si="0"/>
        <v>0.310344827586207</v>
      </c>
    </row>
    <row r="11" spans="1:3">
      <c r="A11">
        <v>10</v>
      </c>
      <c r="C11">
        <f t="shared" si="0"/>
        <v>0.333333333333333</v>
      </c>
    </row>
    <row r="12" spans="1:3">
      <c r="A12">
        <v>11</v>
      </c>
      <c r="C12">
        <f t="shared" si="0"/>
        <v>0.354838709677419</v>
      </c>
    </row>
    <row r="13" spans="1:3">
      <c r="A13">
        <v>12</v>
      </c>
      <c r="C13">
        <f t="shared" si="0"/>
        <v>0.375</v>
      </c>
    </row>
    <row r="14" spans="1:3">
      <c r="A14">
        <v>13</v>
      </c>
      <c r="C14">
        <f t="shared" si="0"/>
        <v>0.393939393939394</v>
      </c>
    </row>
    <row r="15" spans="1:3">
      <c r="A15">
        <v>14</v>
      </c>
      <c r="C15">
        <f t="shared" si="0"/>
        <v>0.411764705882353</v>
      </c>
    </row>
    <row r="16" spans="1:3">
      <c r="A16">
        <v>15</v>
      </c>
      <c r="C16">
        <f t="shared" si="0"/>
        <v>0.428571428571429</v>
      </c>
    </row>
    <row r="17" spans="1:3">
      <c r="A17">
        <v>16</v>
      </c>
      <c r="C17">
        <f t="shared" si="0"/>
        <v>0.444444444444444</v>
      </c>
    </row>
    <row r="18" spans="1:3">
      <c r="A18">
        <v>17</v>
      </c>
      <c r="C18">
        <f t="shared" si="0"/>
        <v>0.459459459459459</v>
      </c>
    </row>
    <row r="19" spans="1:3">
      <c r="A19">
        <v>18</v>
      </c>
      <c r="C19">
        <f t="shared" si="0"/>
        <v>0.473684210526316</v>
      </c>
    </row>
    <row r="20" spans="1:3">
      <c r="A20">
        <v>19</v>
      </c>
      <c r="C20">
        <f t="shared" si="0"/>
        <v>0.487179487179487</v>
      </c>
    </row>
    <row r="21" spans="1:3">
      <c r="A21">
        <v>20</v>
      </c>
      <c r="C21">
        <f t="shared" si="0"/>
        <v>0.5</v>
      </c>
    </row>
    <row r="22" spans="1:3">
      <c r="A22">
        <v>21</v>
      </c>
      <c r="C22">
        <f t="shared" si="0"/>
        <v>0.51219512195122</v>
      </c>
    </row>
    <row r="23" spans="1:3">
      <c r="A23">
        <v>22</v>
      </c>
      <c r="C23">
        <f t="shared" si="0"/>
        <v>0.523809523809524</v>
      </c>
    </row>
    <row r="24" spans="1:3">
      <c r="A24">
        <v>23</v>
      </c>
      <c r="C24">
        <f t="shared" si="0"/>
        <v>0.534883720930233</v>
      </c>
    </row>
    <row r="25" spans="1:3">
      <c r="A25">
        <v>24</v>
      </c>
      <c r="C25">
        <f t="shared" si="0"/>
        <v>0.545454545454545</v>
      </c>
    </row>
    <row r="26" spans="1:3">
      <c r="A26">
        <v>25</v>
      </c>
      <c r="C26">
        <f t="shared" si="0"/>
        <v>0.555555555555556</v>
      </c>
    </row>
    <row r="27" spans="1:3">
      <c r="A27">
        <v>26</v>
      </c>
      <c r="C27">
        <f t="shared" si="0"/>
        <v>0.565217391304348</v>
      </c>
    </row>
    <row r="28" spans="1:3">
      <c r="A28">
        <v>27</v>
      </c>
      <c r="C28">
        <f t="shared" si="0"/>
        <v>0.574468085106383</v>
      </c>
    </row>
    <row r="29" spans="1:3">
      <c r="A29">
        <v>28</v>
      </c>
      <c r="C29">
        <f t="shared" si="0"/>
        <v>0.583333333333333</v>
      </c>
    </row>
    <row r="30" spans="1:3">
      <c r="A30">
        <v>29</v>
      </c>
      <c r="C30">
        <f t="shared" si="0"/>
        <v>0.591836734693878</v>
      </c>
    </row>
    <row r="31" spans="1:3">
      <c r="A31">
        <v>30</v>
      </c>
      <c r="C31">
        <f t="shared" si="0"/>
        <v>0.6</v>
      </c>
    </row>
    <row r="32" spans="1:3">
      <c r="A32">
        <v>31</v>
      </c>
      <c r="C32">
        <f t="shared" si="0"/>
        <v>0.607843137254902</v>
      </c>
    </row>
    <row r="33" spans="1:3">
      <c r="A33">
        <v>32</v>
      </c>
      <c r="C33">
        <f t="shared" si="0"/>
        <v>0.615384615384615</v>
      </c>
    </row>
    <row r="34" spans="1:3">
      <c r="A34">
        <v>33</v>
      </c>
      <c r="C34">
        <f t="shared" si="0"/>
        <v>0.622641509433962</v>
      </c>
    </row>
    <row r="35" spans="1:3">
      <c r="A35">
        <v>34</v>
      </c>
      <c r="C35">
        <f t="shared" si="0"/>
        <v>0.62962962962963</v>
      </c>
    </row>
    <row r="36" spans="1:3">
      <c r="A36">
        <v>35</v>
      </c>
      <c r="C36">
        <f t="shared" si="0"/>
        <v>0.636363636363636</v>
      </c>
    </row>
    <row r="37" spans="1:3">
      <c r="A37">
        <v>36</v>
      </c>
      <c r="C37">
        <f t="shared" si="0"/>
        <v>0.642857142857143</v>
      </c>
    </row>
    <row r="38" spans="1:3">
      <c r="A38">
        <v>37</v>
      </c>
      <c r="C38">
        <f t="shared" si="0"/>
        <v>0.649122807017544</v>
      </c>
    </row>
    <row r="39" spans="1:3">
      <c r="A39">
        <v>38</v>
      </c>
      <c r="C39">
        <f t="shared" si="0"/>
        <v>0.655172413793103</v>
      </c>
    </row>
    <row r="40" spans="1:3">
      <c r="A40">
        <v>39</v>
      </c>
      <c r="C40">
        <f t="shared" si="0"/>
        <v>0.661016949152542</v>
      </c>
    </row>
    <row r="41" spans="1:3">
      <c r="A41">
        <v>40</v>
      </c>
      <c r="C41">
        <f t="shared" si="0"/>
        <v>0.666666666666667</v>
      </c>
    </row>
    <row r="42" spans="1:3">
      <c r="A42">
        <v>41</v>
      </c>
      <c r="C42">
        <f t="shared" si="0"/>
        <v>0.672131147540984</v>
      </c>
    </row>
    <row r="43" spans="1:3">
      <c r="A43">
        <v>42</v>
      </c>
      <c r="C43">
        <f t="shared" si="0"/>
        <v>0.67741935483871</v>
      </c>
    </row>
    <row r="44" spans="1:3">
      <c r="A44">
        <v>43</v>
      </c>
      <c r="C44">
        <f t="shared" si="0"/>
        <v>0.682539682539683</v>
      </c>
    </row>
    <row r="45" spans="1:3">
      <c r="A45">
        <v>44</v>
      </c>
      <c r="C45">
        <f t="shared" si="0"/>
        <v>0.6875</v>
      </c>
    </row>
    <row r="46" spans="1:3">
      <c r="A46">
        <v>45</v>
      </c>
      <c r="C46">
        <f t="shared" si="0"/>
        <v>0.692307692307692</v>
      </c>
    </row>
    <row r="47" spans="1:3">
      <c r="A47">
        <v>46</v>
      </c>
      <c r="C47">
        <f t="shared" si="0"/>
        <v>0.696969696969697</v>
      </c>
    </row>
    <row r="48" spans="1:3">
      <c r="A48">
        <v>47</v>
      </c>
      <c r="C48">
        <f t="shared" si="0"/>
        <v>0.701492537313433</v>
      </c>
    </row>
    <row r="49" spans="1:3">
      <c r="A49">
        <v>48</v>
      </c>
      <c r="C49">
        <f t="shared" si="0"/>
        <v>0.705882352941177</v>
      </c>
    </row>
    <row r="50" spans="1:3">
      <c r="A50">
        <v>49</v>
      </c>
      <c r="C50">
        <f t="shared" si="0"/>
        <v>0.710144927536232</v>
      </c>
    </row>
    <row r="51" spans="1:3">
      <c r="A51">
        <v>50</v>
      </c>
      <c r="C51">
        <f t="shared" si="0"/>
        <v>0.714285714285714</v>
      </c>
    </row>
    <row r="52" spans="1:3">
      <c r="A52">
        <v>51</v>
      </c>
      <c r="C52">
        <f t="shared" si="0"/>
        <v>0.71830985915493</v>
      </c>
    </row>
    <row r="53" spans="1:3">
      <c r="A53">
        <v>52</v>
      </c>
      <c r="C53">
        <f t="shared" si="0"/>
        <v>0.722222222222222</v>
      </c>
    </row>
    <row r="54" spans="1:3">
      <c r="A54">
        <v>53</v>
      </c>
      <c r="C54">
        <f t="shared" si="0"/>
        <v>0.726027397260274</v>
      </c>
    </row>
    <row r="55" spans="1:3">
      <c r="A55">
        <v>54</v>
      </c>
      <c r="C55">
        <f t="shared" si="0"/>
        <v>0.72972972972973</v>
      </c>
    </row>
    <row r="56" spans="1:3">
      <c r="A56">
        <v>55</v>
      </c>
      <c r="C56">
        <f t="shared" si="0"/>
        <v>0.733333333333333</v>
      </c>
    </row>
    <row r="57" spans="1:3">
      <c r="A57">
        <v>56</v>
      </c>
      <c r="C57">
        <f t="shared" si="0"/>
        <v>0.736842105263158</v>
      </c>
    </row>
    <row r="58" spans="1:3">
      <c r="A58">
        <v>57</v>
      </c>
      <c r="C58">
        <f t="shared" si="0"/>
        <v>0.74025974025974</v>
      </c>
    </row>
    <row r="59" spans="1:3">
      <c r="A59">
        <v>58</v>
      </c>
      <c r="C59">
        <f t="shared" si="0"/>
        <v>0.743589743589744</v>
      </c>
    </row>
    <row r="60" spans="1:3">
      <c r="A60">
        <v>59</v>
      </c>
      <c r="C60">
        <f t="shared" si="0"/>
        <v>0.746835443037975</v>
      </c>
    </row>
    <row r="61" spans="1:3">
      <c r="A61">
        <v>60</v>
      </c>
      <c r="C61">
        <f t="shared" si="0"/>
        <v>0.75</v>
      </c>
    </row>
    <row r="62" spans="1:3">
      <c r="A62">
        <v>61</v>
      </c>
      <c r="C62">
        <f t="shared" si="0"/>
        <v>0.753086419753086</v>
      </c>
    </row>
    <row r="63" spans="1:3">
      <c r="A63">
        <v>62</v>
      </c>
      <c r="C63">
        <f t="shared" si="0"/>
        <v>0.75609756097561</v>
      </c>
    </row>
    <row r="64" spans="1:3">
      <c r="A64">
        <v>63</v>
      </c>
      <c r="C64">
        <f t="shared" si="0"/>
        <v>0.759036144578313</v>
      </c>
    </row>
    <row r="65" spans="1:3">
      <c r="A65">
        <v>64</v>
      </c>
      <c r="C65">
        <f t="shared" si="0"/>
        <v>0.761904761904762</v>
      </c>
    </row>
    <row r="66" spans="1:3">
      <c r="A66">
        <v>65</v>
      </c>
      <c r="C66">
        <f t="shared" si="0"/>
        <v>0.764705882352941</v>
      </c>
    </row>
    <row r="67" spans="1:3">
      <c r="A67">
        <v>66</v>
      </c>
      <c r="C67">
        <f t="shared" ref="C67:C130" si="1">A67/($B$2+A67)</f>
        <v>0.767441860465116</v>
      </c>
    </row>
    <row r="68" spans="1:3">
      <c r="A68">
        <v>67</v>
      </c>
      <c r="C68">
        <f t="shared" si="1"/>
        <v>0.770114942528736</v>
      </c>
    </row>
    <row r="69" spans="1:3">
      <c r="A69">
        <v>68</v>
      </c>
      <c r="C69">
        <f t="shared" si="1"/>
        <v>0.772727272727273</v>
      </c>
    </row>
    <row r="70" spans="1:3">
      <c r="A70">
        <v>69</v>
      </c>
      <c r="C70">
        <f t="shared" si="1"/>
        <v>0.775280898876405</v>
      </c>
    </row>
    <row r="71" spans="1:3">
      <c r="A71">
        <v>70</v>
      </c>
      <c r="C71">
        <f t="shared" si="1"/>
        <v>0.777777777777778</v>
      </c>
    </row>
    <row r="72" spans="1:3">
      <c r="A72">
        <v>71</v>
      </c>
      <c r="C72">
        <f t="shared" si="1"/>
        <v>0.78021978021978</v>
      </c>
    </row>
    <row r="73" spans="1:3">
      <c r="A73">
        <v>72</v>
      </c>
      <c r="C73">
        <f t="shared" si="1"/>
        <v>0.782608695652174</v>
      </c>
    </row>
    <row r="74" spans="1:3">
      <c r="A74">
        <v>73</v>
      </c>
      <c r="C74">
        <f t="shared" si="1"/>
        <v>0.78494623655914</v>
      </c>
    </row>
    <row r="75" spans="1:3">
      <c r="A75">
        <v>74</v>
      </c>
      <c r="C75">
        <f t="shared" si="1"/>
        <v>0.787234042553192</v>
      </c>
    </row>
    <row r="76" spans="1:3">
      <c r="A76">
        <v>75</v>
      </c>
      <c r="C76">
        <f t="shared" si="1"/>
        <v>0.789473684210526</v>
      </c>
    </row>
    <row r="77" spans="1:3">
      <c r="A77">
        <v>76</v>
      </c>
      <c r="C77">
        <f t="shared" si="1"/>
        <v>0.791666666666667</v>
      </c>
    </row>
    <row r="78" spans="1:3">
      <c r="A78">
        <v>77</v>
      </c>
      <c r="C78">
        <f t="shared" si="1"/>
        <v>0.793814432989691</v>
      </c>
    </row>
    <row r="79" spans="1:3">
      <c r="A79">
        <v>78</v>
      </c>
      <c r="C79">
        <f t="shared" si="1"/>
        <v>0.795918367346939</v>
      </c>
    </row>
    <row r="80" spans="1:3">
      <c r="A80">
        <v>79</v>
      </c>
      <c r="C80">
        <f t="shared" si="1"/>
        <v>0.797979797979798</v>
      </c>
    </row>
    <row r="81" spans="1:3">
      <c r="A81">
        <v>80</v>
      </c>
      <c r="C81">
        <f t="shared" si="1"/>
        <v>0.8</v>
      </c>
    </row>
    <row r="82" spans="1:3">
      <c r="A82">
        <v>81</v>
      </c>
      <c r="C82">
        <f t="shared" si="1"/>
        <v>0.801980198019802</v>
      </c>
    </row>
    <row r="83" spans="1:3">
      <c r="A83">
        <v>82</v>
      </c>
      <c r="C83">
        <f t="shared" si="1"/>
        <v>0.803921568627451</v>
      </c>
    </row>
    <row r="84" spans="1:3">
      <c r="A84">
        <v>83</v>
      </c>
      <c r="C84">
        <f t="shared" si="1"/>
        <v>0.805825242718447</v>
      </c>
    </row>
    <row r="85" spans="1:3">
      <c r="A85">
        <v>84</v>
      </c>
      <c r="C85">
        <f t="shared" si="1"/>
        <v>0.807692307692308</v>
      </c>
    </row>
    <row r="86" spans="1:3">
      <c r="A86">
        <v>85</v>
      </c>
      <c r="C86">
        <f t="shared" si="1"/>
        <v>0.80952380952381</v>
      </c>
    </row>
    <row r="87" spans="1:3">
      <c r="A87">
        <v>86</v>
      </c>
      <c r="C87">
        <f t="shared" si="1"/>
        <v>0.811320754716981</v>
      </c>
    </row>
    <row r="88" spans="1:3">
      <c r="A88">
        <v>87</v>
      </c>
      <c r="C88">
        <f t="shared" si="1"/>
        <v>0.813084112149533</v>
      </c>
    </row>
    <row r="89" spans="1:3">
      <c r="A89">
        <v>88</v>
      </c>
      <c r="C89">
        <f t="shared" si="1"/>
        <v>0.814814814814815</v>
      </c>
    </row>
    <row r="90" spans="1:3">
      <c r="A90">
        <v>89</v>
      </c>
      <c r="C90">
        <f t="shared" si="1"/>
        <v>0.81651376146789</v>
      </c>
    </row>
    <row r="91" spans="1:3">
      <c r="A91">
        <v>90</v>
      </c>
      <c r="C91">
        <f t="shared" si="1"/>
        <v>0.818181818181818</v>
      </c>
    </row>
    <row r="92" spans="1:3">
      <c r="A92">
        <v>91</v>
      </c>
      <c r="C92">
        <f t="shared" si="1"/>
        <v>0.81981981981982</v>
      </c>
    </row>
    <row r="93" spans="1:3">
      <c r="A93">
        <v>92</v>
      </c>
      <c r="C93">
        <f t="shared" si="1"/>
        <v>0.821428571428571</v>
      </c>
    </row>
    <row r="94" spans="1:3">
      <c r="A94">
        <v>93</v>
      </c>
      <c r="C94">
        <f t="shared" si="1"/>
        <v>0.823008849557522</v>
      </c>
    </row>
    <row r="95" spans="1:3">
      <c r="A95">
        <v>94</v>
      </c>
      <c r="C95">
        <f t="shared" si="1"/>
        <v>0.824561403508772</v>
      </c>
    </row>
    <row r="96" spans="1:3">
      <c r="A96">
        <v>95</v>
      </c>
      <c r="C96">
        <f t="shared" si="1"/>
        <v>0.826086956521739</v>
      </c>
    </row>
    <row r="97" spans="1:3">
      <c r="A97">
        <v>96</v>
      </c>
      <c r="C97">
        <f t="shared" si="1"/>
        <v>0.827586206896552</v>
      </c>
    </row>
    <row r="98" spans="1:3">
      <c r="A98">
        <v>97</v>
      </c>
      <c r="C98">
        <f t="shared" si="1"/>
        <v>0.829059829059829</v>
      </c>
    </row>
    <row r="99" spans="1:3">
      <c r="A99">
        <v>98</v>
      </c>
      <c r="C99">
        <f t="shared" si="1"/>
        <v>0.830508474576271</v>
      </c>
    </row>
    <row r="100" spans="1:3">
      <c r="A100">
        <v>99</v>
      </c>
      <c r="C100">
        <f t="shared" si="1"/>
        <v>0.831932773109244</v>
      </c>
    </row>
    <row r="101" spans="1:3">
      <c r="A101">
        <v>100</v>
      </c>
      <c r="C101">
        <f t="shared" si="1"/>
        <v>0.833333333333333</v>
      </c>
    </row>
    <row r="102" spans="1:3">
      <c r="A102">
        <v>101</v>
      </c>
      <c r="C102">
        <f t="shared" si="1"/>
        <v>0.834710743801653</v>
      </c>
    </row>
    <row r="103" spans="1:3">
      <c r="A103">
        <v>102</v>
      </c>
      <c r="C103">
        <f t="shared" si="1"/>
        <v>0.836065573770492</v>
      </c>
    </row>
    <row r="104" spans="1:3">
      <c r="A104">
        <v>103</v>
      </c>
      <c r="C104">
        <f t="shared" si="1"/>
        <v>0.83739837398374</v>
      </c>
    </row>
    <row r="105" spans="1:3">
      <c r="A105">
        <v>104</v>
      </c>
      <c r="C105">
        <f t="shared" si="1"/>
        <v>0.838709677419355</v>
      </c>
    </row>
    <row r="106" spans="1:3">
      <c r="A106">
        <v>105</v>
      </c>
      <c r="C106">
        <f t="shared" si="1"/>
        <v>0.84</v>
      </c>
    </row>
    <row r="107" spans="1:3">
      <c r="A107">
        <v>106</v>
      </c>
      <c r="C107">
        <f t="shared" si="1"/>
        <v>0.841269841269841</v>
      </c>
    </row>
    <row r="108" spans="1:3">
      <c r="A108">
        <v>107</v>
      </c>
      <c r="C108">
        <f t="shared" si="1"/>
        <v>0.84251968503937</v>
      </c>
    </row>
    <row r="109" spans="1:3">
      <c r="A109">
        <v>108</v>
      </c>
      <c r="C109">
        <f t="shared" si="1"/>
        <v>0.84375</v>
      </c>
    </row>
    <row r="110" spans="1:3">
      <c r="A110">
        <v>109</v>
      </c>
      <c r="C110">
        <f t="shared" si="1"/>
        <v>0.844961240310077</v>
      </c>
    </row>
    <row r="111" spans="1:3">
      <c r="A111">
        <v>110</v>
      </c>
      <c r="C111">
        <f t="shared" si="1"/>
        <v>0.846153846153846</v>
      </c>
    </row>
    <row r="112" spans="1:3">
      <c r="A112">
        <v>111</v>
      </c>
      <c r="C112">
        <f t="shared" si="1"/>
        <v>0.847328244274809</v>
      </c>
    </row>
    <row r="113" spans="1:3">
      <c r="A113">
        <v>112</v>
      </c>
      <c r="C113">
        <f t="shared" si="1"/>
        <v>0.848484848484849</v>
      </c>
    </row>
    <row r="114" spans="1:3">
      <c r="A114">
        <v>113</v>
      </c>
      <c r="C114">
        <f t="shared" si="1"/>
        <v>0.849624060150376</v>
      </c>
    </row>
    <row r="115" spans="1:3">
      <c r="A115">
        <v>114</v>
      </c>
      <c r="C115">
        <f t="shared" si="1"/>
        <v>0.850746268656716</v>
      </c>
    </row>
    <row r="116" spans="1:3">
      <c r="A116">
        <v>115</v>
      </c>
      <c r="C116">
        <f t="shared" si="1"/>
        <v>0.851851851851852</v>
      </c>
    </row>
    <row r="117" spans="1:3">
      <c r="A117">
        <v>116</v>
      </c>
      <c r="C117">
        <f t="shared" si="1"/>
        <v>0.852941176470588</v>
      </c>
    </row>
    <row r="118" spans="1:3">
      <c r="A118">
        <v>117</v>
      </c>
      <c r="C118">
        <f t="shared" si="1"/>
        <v>0.854014598540146</v>
      </c>
    </row>
    <row r="119" spans="1:3">
      <c r="A119">
        <v>118</v>
      </c>
      <c r="C119">
        <f t="shared" si="1"/>
        <v>0.855072463768116</v>
      </c>
    </row>
    <row r="120" spans="1:3">
      <c r="A120">
        <v>119</v>
      </c>
      <c r="C120">
        <f t="shared" si="1"/>
        <v>0.856115107913669</v>
      </c>
    </row>
    <row r="121" spans="1:3">
      <c r="A121">
        <v>120</v>
      </c>
      <c r="C121">
        <f t="shared" si="1"/>
        <v>0.857142857142857</v>
      </c>
    </row>
    <row r="122" spans="1:3">
      <c r="A122">
        <v>121</v>
      </c>
      <c r="C122">
        <f t="shared" si="1"/>
        <v>0.858156028368794</v>
      </c>
    </row>
    <row r="123" spans="1:3">
      <c r="A123">
        <v>122</v>
      </c>
      <c r="C123">
        <f t="shared" si="1"/>
        <v>0.859154929577465</v>
      </c>
    </row>
    <row r="124" spans="1:3">
      <c r="A124">
        <v>123</v>
      </c>
      <c r="C124">
        <f t="shared" si="1"/>
        <v>0.86013986013986</v>
      </c>
    </row>
    <row r="125" spans="1:3">
      <c r="A125">
        <v>124</v>
      </c>
      <c r="C125">
        <f t="shared" si="1"/>
        <v>0.861111111111111</v>
      </c>
    </row>
    <row r="126" spans="1:3">
      <c r="A126">
        <v>125</v>
      </c>
      <c r="C126">
        <f t="shared" si="1"/>
        <v>0.862068965517241</v>
      </c>
    </row>
    <row r="127" spans="1:3">
      <c r="A127">
        <v>126</v>
      </c>
      <c r="C127">
        <f t="shared" si="1"/>
        <v>0.863013698630137</v>
      </c>
    </row>
    <row r="128" spans="1:3">
      <c r="A128">
        <v>127</v>
      </c>
      <c r="C128">
        <f t="shared" si="1"/>
        <v>0.863945578231292</v>
      </c>
    </row>
    <row r="129" spans="1:3">
      <c r="A129">
        <v>128</v>
      </c>
      <c r="C129">
        <f t="shared" si="1"/>
        <v>0.864864864864865</v>
      </c>
    </row>
    <row r="130" spans="1:3">
      <c r="A130">
        <v>129</v>
      </c>
      <c r="C130">
        <f t="shared" si="1"/>
        <v>0.865771812080537</v>
      </c>
    </row>
    <row r="131" spans="1:3">
      <c r="A131">
        <v>130</v>
      </c>
      <c r="C131">
        <f t="shared" ref="C131:C183" si="2">A131/($B$2+A131)</f>
        <v>0.866666666666667</v>
      </c>
    </row>
    <row r="132" spans="1:3">
      <c r="A132">
        <v>131</v>
      </c>
      <c r="C132">
        <f t="shared" si="2"/>
        <v>0.867549668874172</v>
      </c>
    </row>
    <row r="133" spans="1:3">
      <c r="A133">
        <v>132</v>
      </c>
      <c r="C133">
        <f t="shared" si="2"/>
        <v>0.868421052631579</v>
      </c>
    </row>
    <row r="134" spans="1:3">
      <c r="A134">
        <v>133</v>
      </c>
      <c r="C134">
        <f t="shared" si="2"/>
        <v>0.869281045751634</v>
      </c>
    </row>
    <row r="135" spans="1:3">
      <c r="A135">
        <v>134</v>
      </c>
      <c r="C135">
        <f t="shared" si="2"/>
        <v>0.87012987012987</v>
      </c>
    </row>
    <row r="136" spans="1:3">
      <c r="A136">
        <v>135</v>
      </c>
      <c r="C136">
        <f t="shared" si="2"/>
        <v>0.870967741935484</v>
      </c>
    </row>
    <row r="137" spans="1:3">
      <c r="A137">
        <v>136</v>
      </c>
      <c r="C137">
        <f t="shared" si="2"/>
        <v>0.871794871794872</v>
      </c>
    </row>
    <row r="138" spans="1:3">
      <c r="A138">
        <v>137</v>
      </c>
      <c r="C138">
        <f t="shared" si="2"/>
        <v>0.872611464968153</v>
      </c>
    </row>
    <row r="139" spans="1:3">
      <c r="A139">
        <v>138</v>
      </c>
      <c r="C139">
        <f t="shared" si="2"/>
        <v>0.873417721518987</v>
      </c>
    </row>
    <row r="140" spans="1:3">
      <c r="A140">
        <v>139</v>
      </c>
      <c r="C140">
        <f t="shared" si="2"/>
        <v>0.874213836477987</v>
      </c>
    </row>
    <row r="141" spans="1:3">
      <c r="A141">
        <v>140</v>
      </c>
      <c r="C141">
        <f t="shared" si="2"/>
        <v>0.875</v>
      </c>
    </row>
    <row r="142" spans="1:3">
      <c r="A142">
        <v>141</v>
      </c>
      <c r="C142">
        <f t="shared" si="2"/>
        <v>0.875776397515528</v>
      </c>
    </row>
    <row r="143" spans="1:3">
      <c r="A143">
        <v>142</v>
      </c>
      <c r="C143">
        <f t="shared" si="2"/>
        <v>0.876543209876543</v>
      </c>
    </row>
    <row r="144" spans="1:3">
      <c r="A144">
        <v>143</v>
      </c>
      <c r="C144">
        <f t="shared" si="2"/>
        <v>0.877300613496933</v>
      </c>
    </row>
    <row r="145" spans="1:3">
      <c r="A145">
        <v>144</v>
      </c>
      <c r="C145">
        <f t="shared" si="2"/>
        <v>0.878048780487805</v>
      </c>
    </row>
    <row r="146" spans="1:3">
      <c r="A146">
        <v>145</v>
      </c>
      <c r="C146">
        <f t="shared" si="2"/>
        <v>0.878787878787879</v>
      </c>
    </row>
    <row r="147" spans="1:3">
      <c r="A147">
        <v>146</v>
      </c>
      <c r="C147">
        <f t="shared" si="2"/>
        <v>0.879518072289157</v>
      </c>
    </row>
    <row r="148" spans="1:3">
      <c r="A148">
        <v>147</v>
      </c>
      <c r="C148">
        <f t="shared" si="2"/>
        <v>0.880239520958084</v>
      </c>
    </row>
    <row r="149" spans="1:3">
      <c r="A149">
        <v>148</v>
      </c>
      <c r="C149">
        <f t="shared" si="2"/>
        <v>0.880952380952381</v>
      </c>
    </row>
    <row r="150" spans="1:3">
      <c r="A150">
        <v>149</v>
      </c>
      <c r="C150">
        <f t="shared" si="2"/>
        <v>0.881656804733728</v>
      </c>
    </row>
    <row r="151" spans="1:3">
      <c r="A151">
        <v>150</v>
      </c>
      <c r="C151">
        <f t="shared" si="2"/>
        <v>0.882352941176471</v>
      </c>
    </row>
    <row r="152" spans="1:3">
      <c r="A152">
        <v>151</v>
      </c>
      <c r="C152">
        <f t="shared" si="2"/>
        <v>0.883040935672515</v>
      </c>
    </row>
    <row r="153" spans="1:3">
      <c r="A153">
        <v>152</v>
      </c>
      <c r="C153">
        <f t="shared" si="2"/>
        <v>0.883720930232558</v>
      </c>
    </row>
    <row r="154" spans="1:3">
      <c r="A154">
        <v>153</v>
      </c>
      <c r="C154">
        <f t="shared" si="2"/>
        <v>0.884393063583815</v>
      </c>
    </row>
    <row r="155" spans="1:3">
      <c r="A155">
        <v>154</v>
      </c>
      <c r="C155">
        <f t="shared" si="2"/>
        <v>0.885057471264368</v>
      </c>
    </row>
    <row r="156" spans="1:3">
      <c r="A156">
        <v>155</v>
      </c>
      <c r="C156">
        <f t="shared" si="2"/>
        <v>0.885714285714286</v>
      </c>
    </row>
    <row r="157" spans="1:3">
      <c r="A157">
        <v>156</v>
      </c>
      <c r="C157">
        <f t="shared" si="2"/>
        <v>0.886363636363636</v>
      </c>
    </row>
    <row r="158" spans="1:3">
      <c r="A158">
        <v>157</v>
      </c>
      <c r="C158">
        <f t="shared" si="2"/>
        <v>0.887005649717514</v>
      </c>
    </row>
    <row r="159" spans="1:3">
      <c r="A159">
        <v>158</v>
      </c>
      <c r="C159">
        <f t="shared" si="2"/>
        <v>0.887640449438202</v>
      </c>
    </row>
    <row r="160" spans="1:3">
      <c r="A160">
        <v>159</v>
      </c>
      <c r="C160">
        <f t="shared" si="2"/>
        <v>0.888268156424581</v>
      </c>
    </row>
    <row r="161" spans="1:3">
      <c r="A161">
        <v>160</v>
      </c>
      <c r="C161">
        <f t="shared" si="2"/>
        <v>0.888888888888889</v>
      </c>
    </row>
    <row r="162" spans="1:3">
      <c r="A162">
        <v>161</v>
      </c>
      <c r="C162">
        <f t="shared" si="2"/>
        <v>0.889502762430939</v>
      </c>
    </row>
    <row r="163" spans="1:3">
      <c r="A163">
        <v>162</v>
      </c>
      <c r="C163">
        <f t="shared" si="2"/>
        <v>0.89010989010989</v>
      </c>
    </row>
    <row r="164" spans="1:3">
      <c r="A164">
        <v>163</v>
      </c>
      <c r="C164">
        <f t="shared" si="2"/>
        <v>0.890710382513661</v>
      </c>
    </row>
    <row r="165" spans="1:3">
      <c r="A165">
        <v>164</v>
      </c>
      <c r="C165">
        <f t="shared" si="2"/>
        <v>0.891304347826087</v>
      </c>
    </row>
    <row r="166" spans="1:3">
      <c r="A166">
        <v>165</v>
      </c>
      <c r="C166">
        <f t="shared" si="2"/>
        <v>0.891891891891892</v>
      </c>
    </row>
    <row r="167" spans="1:3">
      <c r="A167">
        <v>166</v>
      </c>
      <c r="C167">
        <f t="shared" si="2"/>
        <v>0.89247311827957</v>
      </c>
    </row>
    <row r="168" spans="1:3">
      <c r="A168">
        <v>167</v>
      </c>
      <c r="C168">
        <f t="shared" si="2"/>
        <v>0.893048128342246</v>
      </c>
    </row>
    <row r="169" spans="1:3">
      <c r="A169">
        <v>168</v>
      </c>
      <c r="C169">
        <f t="shared" si="2"/>
        <v>0.893617021276596</v>
      </c>
    </row>
    <row r="170" spans="1:3">
      <c r="A170">
        <v>169</v>
      </c>
      <c r="C170">
        <f t="shared" si="2"/>
        <v>0.894179894179894</v>
      </c>
    </row>
    <row r="171" spans="1:3">
      <c r="A171">
        <v>170</v>
      </c>
      <c r="C171">
        <f t="shared" si="2"/>
        <v>0.894736842105263</v>
      </c>
    </row>
    <row r="172" spans="1:3">
      <c r="A172">
        <v>171</v>
      </c>
      <c r="C172">
        <f t="shared" si="2"/>
        <v>0.895287958115183</v>
      </c>
    </row>
    <row r="173" spans="1:3">
      <c r="A173">
        <v>172</v>
      </c>
      <c r="C173">
        <f t="shared" si="2"/>
        <v>0.895833333333333</v>
      </c>
    </row>
    <row r="174" spans="1:3">
      <c r="A174">
        <v>173</v>
      </c>
      <c r="C174">
        <f t="shared" si="2"/>
        <v>0.896373056994819</v>
      </c>
    </row>
    <row r="175" spans="1:3">
      <c r="A175">
        <v>174</v>
      </c>
      <c r="C175">
        <f t="shared" si="2"/>
        <v>0.896907216494845</v>
      </c>
    </row>
    <row r="176" spans="1:3">
      <c r="A176">
        <v>175</v>
      </c>
      <c r="C176">
        <f t="shared" si="2"/>
        <v>0.897435897435897</v>
      </c>
    </row>
    <row r="177" spans="1:3">
      <c r="A177">
        <v>176</v>
      </c>
      <c r="C177">
        <f t="shared" si="2"/>
        <v>0.897959183673469</v>
      </c>
    </row>
    <row r="178" spans="1:3">
      <c r="A178">
        <v>177</v>
      </c>
      <c r="C178">
        <f t="shared" si="2"/>
        <v>0.898477157360406</v>
      </c>
    </row>
    <row r="179" spans="1:3">
      <c r="A179">
        <v>178</v>
      </c>
      <c r="C179">
        <f t="shared" si="2"/>
        <v>0.898989898989899</v>
      </c>
    </row>
    <row r="180" spans="1:3">
      <c r="A180">
        <v>179</v>
      </c>
      <c r="C180">
        <f t="shared" si="2"/>
        <v>0.899497487437186</v>
      </c>
    </row>
    <row r="181" spans="1:3">
      <c r="A181">
        <v>180</v>
      </c>
      <c r="C181">
        <f t="shared" si="2"/>
        <v>0.9</v>
      </c>
    </row>
    <row r="182" spans="1:3">
      <c r="A182">
        <v>181</v>
      </c>
      <c r="C182">
        <f t="shared" si="2"/>
        <v>0.900497512437811</v>
      </c>
    </row>
    <row r="183" spans="1:3">
      <c r="A183">
        <v>182</v>
      </c>
      <c r="C183">
        <f t="shared" si="2"/>
        <v>0.900990099009901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selection activeCell="N17" sqref="N17"/>
    </sheetView>
  </sheetViews>
  <sheetFormatPr defaultColWidth="9" defaultRowHeight="14.25" outlineLevelCol="5"/>
  <sheetData>
    <row r="1" spans="1:6">
      <c r="A1" t="s">
        <v>74</v>
      </c>
      <c r="B1" t="s">
        <v>62</v>
      </c>
      <c r="C1" t="s">
        <v>75</v>
      </c>
      <c r="D1" t="s">
        <v>76</v>
      </c>
      <c r="E1" t="s">
        <v>77</v>
      </c>
      <c r="F1" t="s">
        <v>78</v>
      </c>
    </row>
    <row r="2" spans="1:6">
      <c r="A2">
        <v>1</v>
      </c>
      <c r="B2">
        <v>4</v>
      </c>
      <c r="C2">
        <f>$D$2*(A2/(A2+$E$2*$B$2+$F$2))</f>
        <v>0.0116279069767442</v>
      </c>
      <c r="D2" s="1">
        <v>0.5</v>
      </c>
      <c r="E2">
        <v>10</v>
      </c>
      <c r="F2">
        <v>2</v>
      </c>
    </row>
    <row r="3" spans="1:3">
      <c r="A3">
        <v>2</v>
      </c>
      <c r="C3">
        <f t="shared" ref="C3:C66" si="0">$D$2*(A3/(A3+$E$2*$B$2+$F$2))</f>
        <v>0.0227272727272727</v>
      </c>
    </row>
    <row r="4" spans="1:3">
      <c r="A4">
        <v>3</v>
      </c>
      <c r="C4">
        <f t="shared" si="0"/>
        <v>0.0333333333333333</v>
      </c>
    </row>
    <row r="5" spans="1:3">
      <c r="A5">
        <v>4</v>
      </c>
      <c r="C5">
        <f t="shared" si="0"/>
        <v>0.0434782608695652</v>
      </c>
    </row>
    <row r="6" spans="1:3">
      <c r="A6">
        <v>5</v>
      </c>
      <c r="C6">
        <f t="shared" si="0"/>
        <v>0.0531914893617021</v>
      </c>
    </row>
    <row r="7" spans="1:3">
      <c r="A7">
        <v>6</v>
      </c>
      <c r="C7">
        <f t="shared" si="0"/>
        <v>0.0625</v>
      </c>
    </row>
    <row r="8" spans="1:3">
      <c r="A8">
        <v>7</v>
      </c>
      <c r="C8">
        <f t="shared" si="0"/>
        <v>0.0714285714285714</v>
      </c>
    </row>
    <row r="9" spans="1:3">
      <c r="A9">
        <v>8</v>
      </c>
      <c r="C9">
        <f t="shared" si="0"/>
        <v>0.08</v>
      </c>
    </row>
    <row r="10" spans="1:3">
      <c r="A10">
        <v>9</v>
      </c>
      <c r="C10">
        <f t="shared" si="0"/>
        <v>0.0882352941176471</v>
      </c>
    </row>
    <row r="11" spans="1:3">
      <c r="A11">
        <v>10</v>
      </c>
      <c r="C11">
        <f t="shared" si="0"/>
        <v>0.0961538461538462</v>
      </c>
    </row>
    <row r="12" spans="1:3">
      <c r="A12">
        <v>11</v>
      </c>
      <c r="C12">
        <f t="shared" si="0"/>
        <v>0.10377358490566</v>
      </c>
    </row>
    <row r="13" spans="1:3">
      <c r="A13">
        <v>12</v>
      </c>
      <c r="C13">
        <f t="shared" si="0"/>
        <v>0.111111111111111</v>
      </c>
    </row>
    <row r="14" spans="1:3">
      <c r="A14">
        <v>13</v>
      </c>
      <c r="C14">
        <f t="shared" si="0"/>
        <v>0.118181818181818</v>
      </c>
    </row>
    <row r="15" spans="1:3">
      <c r="A15">
        <v>14</v>
      </c>
      <c r="C15">
        <f t="shared" si="0"/>
        <v>0.125</v>
      </c>
    </row>
    <row r="16" spans="1:3">
      <c r="A16">
        <v>15</v>
      </c>
      <c r="C16">
        <f t="shared" si="0"/>
        <v>0.131578947368421</v>
      </c>
    </row>
    <row r="17" spans="1:3">
      <c r="A17">
        <v>16</v>
      </c>
      <c r="C17">
        <f t="shared" si="0"/>
        <v>0.137931034482759</v>
      </c>
    </row>
    <row r="18" spans="1:3">
      <c r="A18">
        <v>17</v>
      </c>
      <c r="C18">
        <f t="shared" si="0"/>
        <v>0.144067796610169</v>
      </c>
    </row>
    <row r="19" spans="1:3">
      <c r="A19">
        <v>18</v>
      </c>
      <c r="C19">
        <f t="shared" si="0"/>
        <v>0.15</v>
      </c>
    </row>
    <row r="20" spans="1:3">
      <c r="A20">
        <v>19</v>
      </c>
      <c r="C20">
        <f t="shared" si="0"/>
        <v>0.155737704918033</v>
      </c>
    </row>
    <row r="21" spans="1:3">
      <c r="A21">
        <v>20</v>
      </c>
      <c r="C21">
        <f t="shared" si="0"/>
        <v>0.161290322580645</v>
      </c>
    </row>
    <row r="22" spans="1:3">
      <c r="A22">
        <v>21</v>
      </c>
      <c r="C22">
        <f t="shared" si="0"/>
        <v>0.166666666666667</v>
      </c>
    </row>
    <row r="23" spans="1:3">
      <c r="A23">
        <v>22</v>
      </c>
      <c r="C23">
        <f t="shared" si="0"/>
        <v>0.171875</v>
      </c>
    </row>
    <row r="24" spans="1:3">
      <c r="A24">
        <v>23</v>
      </c>
      <c r="C24">
        <f t="shared" si="0"/>
        <v>0.176923076923077</v>
      </c>
    </row>
    <row r="25" spans="1:3">
      <c r="A25">
        <v>24</v>
      </c>
      <c r="C25">
        <f t="shared" si="0"/>
        <v>0.181818181818182</v>
      </c>
    </row>
    <row r="26" spans="1:3">
      <c r="A26">
        <v>25</v>
      </c>
      <c r="C26">
        <f t="shared" si="0"/>
        <v>0.186567164179104</v>
      </c>
    </row>
    <row r="27" spans="1:3">
      <c r="A27">
        <v>26</v>
      </c>
      <c r="C27">
        <f t="shared" si="0"/>
        <v>0.191176470588235</v>
      </c>
    </row>
    <row r="28" spans="1:3">
      <c r="A28">
        <v>27</v>
      </c>
      <c r="C28">
        <f t="shared" si="0"/>
        <v>0.195652173913043</v>
      </c>
    </row>
    <row r="29" spans="1:3">
      <c r="A29">
        <v>28</v>
      </c>
      <c r="C29">
        <f t="shared" si="0"/>
        <v>0.2</v>
      </c>
    </row>
    <row r="30" spans="1:3">
      <c r="A30">
        <v>29</v>
      </c>
      <c r="C30">
        <f t="shared" si="0"/>
        <v>0.204225352112676</v>
      </c>
    </row>
    <row r="31" spans="1:3">
      <c r="A31">
        <v>30</v>
      </c>
      <c r="C31">
        <f t="shared" si="0"/>
        <v>0.208333333333333</v>
      </c>
    </row>
    <row r="32" spans="1:3">
      <c r="A32">
        <v>31</v>
      </c>
      <c r="C32">
        <f t="shared" si="0"/>
        <v>0.212328767123288</v>
      </c>
    </row>
    <row r="33" spans="1:3">
      <c r="A33">
        <v>32</v>
      </c>
      <c r="C33">
        <f t="shared" si="0"/>
        <v>0.216216216216216</v>
      </c>
    </row>
    <row r="34" spans="1:3">
      <c r="A34">
        <v>33</v>
      </c>
      <c r="C34">
        <f t="shared" si="0"/>
        <v>0.22</v>
      </c>
    </row>
    <row r="35" spans="1:3">
      <c r="A35">
        <v>34</v>
      </c>
      <c r="C35">
        <f t="shared" si="0"/>
        <v>0.223684210526316</v>
      </c>
    </row>
    <row r="36" spans="1:3">
      <c r="A36">
        <v>35</v>
      </c>
      <c r="C36">
        <f t="shared" si="0"/>
        <v>0.227272727272727</v>
      </c>
    </row>
    <row r="37" spans="1:3">
      <c r="A37">
        <v>36</v>
      </c>
      <c r="C37">
        <f t="shared" si="0"/>
        <v>0.230769230769231</v>
      </c>
    </row>
    <row r="38" spans="1:3">
      <c r="A38">
        <v>37</v>
      </c>
      <c r="C38">
        <f t="shared" si="0"/>
        <v>0.234177215189873</v>
      </c>
    </row>
    <row r="39" spans="1:3">
      <c r="A39">
        <v>38</v>
      </c>
      <c r="C39">
        <f t="shared" si="0"/>
        <v>0.2375</v>
      </c>
    </row>
    <row r="40" spans="1:3">
      <c r="A40">
        <v>39</v>
      </c>
      <c r="C40">
        <f t="shared" si="0"/>
        <v>0.240740740740741</v>
      </c>
    </row>
    <row r="41" spans="1:3">
      <c r="A41">
        <v>40</v>
      </c>
      <c r="C41">
        <f t="shared" si="0"/>
        <v>0.24390243902439</v>
      </c>
    </row>
    <row r="42" spans="1:3">
      <c r="A42">
        <v>41</v>
      </c>
      <c r="C42">
        <f t="shared" si="0"/>
        <v>0.246987951807229</v>
      </c>
    </row>
    <row r="43" spans="1:3">
      <c r="A43">
        <v>42</v>
      </c>
      <c r="C43">
        <f t="shared" si="0"/>
        <v>0.25</v>
      </c>
    </row>
    <row r="44" spans="1:3">
      <c r="A44">
        <v>43</v>
      </c>
      <c r="C44">
        <f t="shared" si="0"/>
        <v>0.252941176470588</v>
      </c>
    </row>
    <row r="45" spans="1:3">
      <c r="A45">
        <v>44</v>
      </c>
      <c r="C45">
        <f t="shared" si="0"/>
        <v>0.255813953488372</v>
      </c>
    </row>
    <row r="46" spans="1:3">
      <c r="A46">
        <v>45</v>
      </c>
      <c r="C46">
        <f t="shared" si="0"/>
        <v>0.258620689655172</v>
      </c>
    </row>
    <row r="47" spans="1:3">
      <c r="A47">
        <v>46</v>
      </c>
      <c r="C47">
        <f t="shared" si="0"/>
        <v>0.261363636363636</v>
      </c>
    </row>
    <row r="48" spans="1:3">
      <c r="A48">
        <v>47</v>
      </c>
      <c r="C48">
        <f t="shared" si="0"/>
        <v>0.264044943820225</v>
      </c>
    </row>
    <row r="49" spans="1:3">
      <c r="A49">
        <v>48</v>
      </c>
      <c r="C49">
        <f t="shared" si="0"/>
        <v>0.266666666666667</v>
      </c>
    </row>
    <row r="50" spans="1:3">
      <c r="A50">
        <v>49</v>
      </c>
      <c r="C50">
        <f t="shared" si="0"/>
        <v>0.269230769230769</v>
      </c>
    </row>
    <row r="51" spans="1:3">
      <c r="A51">
        <v>50</v>
      </c>
      <c r="C51">
        <f t="shared" si="0"/>
        <v>0.271739130434783</v>
      </c>
    </row>
    <row r="52" spans="1:3">
      <c r="A52">
        <v>51</v>
      </c>
      <c r="C52">
        <f t="shared" si="0"/>
        <v>0.274193548387097</v>
      </c>
    </row>
    <row r="53" spans="1:3">
      <c r="A53">
        <v>52</v>
      </c>
      <c r="C53">
        <f t="shared" si="0"/>
        <v>0.276595744680851</v>
      </c>
    </row>
    <row r="54" spans="1:3">
      <c r="A54">
        <v>53</v>
      </c>
      <c r="C54">
        <f t="shared" si="0"/>
        <v>0.278947368421053</v>
      </c>
    </row>
    <row r="55" spans="1:3">
      <c r="A55">
        <v>54</v>
      </c>
      <c r="C55">
        <f t="shared" si="0"/>
        <v>0.28125</v>
      </c>
    </row>
    <row r="56" spans="1:3">
      <c r="A56">
        <v>55</v>
      </c>
      <c r="C56">
        <f t="shared" si="0"/>
        <v>0.283505154639175</v>
      </c>
    </row>
    <row r="57" spans="1:3">
      <c r="A57">
        <v>56</v>
      </c>
      <c r="C57">
        <f t="shared" si="0"/>
        <v>0.285714285714286</v>
      </c>
    </row>
    <row r="58" spans="1:3">
      <c r="A58">
        <v>57</v>
      </c>
      <c r="C58">
        <f t="shared" si="0"/>
        <v>0.287878787878788</v>
      </c>
    </row>
    <row r="59" spans="1:3">
      <c r="A59">
        <v>58</v>
      </c>
      <c r="C59">
        <f t="shared" si="0"/>
        <v>0.29</v>
      </c>
    </row>
    <row r="60" spans="1:3">
      <c r="A60">
        <v>59</v>
      </c>
      <c r="C60">
        <f t="shared" si="0"/>
        <v>0.292079207920792</v>
      </c>
    </row>
    <row r="61" spans="1:3">
      <c r="A61">
        <v>60</v>
      </c>
      <c r="C61">
        <f t="shared" si="0"/>
        <v>0.294117647058824</v>
      </c>
    </row>
    <row r="62" spans="1:3">
      <c r="A62">
        <v>61</v>
      </c>
      <c r="C62">
        <f t="shared" si="0"/>
        <v>0.296116504854369</v>
      </c>
    </row>
    <row r="63" spans="1:3">
      <c r="A63">
        <v>62</v>
      </c>
      <c r="C63">
        <f t="shared" si="0"/>
        <v>0.298076923076923</v>
      </c>
    </row>
    <row r="64" spans="1:3">
      <c r="A64">
        <v>63</v>
      </c>
      <c r="C64">
        <f t="shared" si="0"/>
        <v>0.3</v>
      </c>
    </row>
    <row r="65" spans="1:3">
      <c r="A65">
        <v>64</v>
      </c>
      <c r="C65">
        <f t="shared" si="0"/>
        <v>0.30188679245283</v>
      </c>
    </row>
    <row r="66" spans="1:3">
      <c r="A66">
        <v>65</v>
      </c>
      <c r="C66">
        <f t="shared" si="0"/>
        <v>0.303738317757009</v>
      </c>
    </row>
    <row r="67" spans="1:3">
      <c r="A67">
        <v>66</v>
      </c>
      <c r="C67">
        <f t="shared" ref="C67:C73" si="1">$D$2*(A67/(A67+$E$2*$B$2+$F$2))</f>
        <v>0.305555555555556</v>
      </c>
    </row>
    <row r="68" spans="1:3">
      <c r="A68">
        <v>67</v>
      </c>
      <c r="C68">
        <f t="shared" si="1"/>
        <v>0.307339449541284</v>
      </c>
    </row>
    <row r="69" spans="1:3">
      <c r="A69">
        <v>68</v>
      </c>
      <c r="C69">
        <f t="shared" si="1"/>
        <v>0.309090909090909</v>
      </c>
    </row>
    <row r="70" spans="1:3">
      <c r="A70">
        <v>69</v>
      </c>
      <c r="C70">
        <f t="shared" si="1"/>
        <v>0.310810810810811</v>
      </c>
    </row>
    <row r="71" spans="1:3">
      <c r="A71">
        <v>70</v>
      </c>
      <c r="C71">
        <f t="shared" si="1"/>
        <v>0.3125</v>
      </c>
    </row>
    <row r="72" spans="1:3">
      <c r="A72">
        <v>71</v>
      </c>
      <c r="C72">
        <f t="shared" si="1"/>
        <v>0.314159292035398</v>
      </c>
    </row>
    <row r="73" spans="1:3">
      <c r="A73">
        <v>72</v>
      </c>
      <c r="C73">
        <f t="shared" si="1"/>
        <v>0.315789473684211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L34" sqref="L34"/>
    </sheetView>
  </sheetViews>
  <sheetFormatPr defaultColWidth="9" defaultRowHeight="14.25"/>
  <cols>
    <col min="1" max="1" width="9" style="2"/>
    <col min="2" max="2" width="23.125" style="2" customWidth="1"/>
    <col min="3" max="16" width="9" style="2"/>
    <col min="17" max="17" width="12.875" style="2" customWidth="1"/>
    <col min="18" max="16345" width="9" style="2"/>
  </cols>
  <sheetData>
    <row r="1" s="2" customFormat="1" spans="1:17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</row>
    <row r="2" customFormat="1" spans="1:16">
      <c r="A2" t="s">
        <v>21</v>
      </c>
      <c r="B2" t="s">
        <v>22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</row>
    <row r="3" s="2" customFormat="1" spans="1:17">
      <c r="A3" s="4">
        <v>1</v>
      </c>
      <c r="B3" s="4" t="s">
        <v>38</v>
      </c>
      <c r="C3" s="4">
        <v>50</v>
      </c>
      <c r="D3" s="4">
        <v>50</v>
      </c>
      <c r="E3" s="4">
        <v>6</v>
      </c>
      <c r="F3" s="4">
        <v>0</v>
      </c>
      <c r="G3" s="4">
        <v>5</v>
      </c>
      <c r="H3" s="4">
        <v>1</v>
      </c>
      <c r="I3" s="4">
        <v>0.25</v>
      </c>
      <c r="J3" s="4">
        <v>0.1</v>
      </c>
      <c r="K3" s="4">
        <v>1</v>
      </c>
      <c r="L3" s="4">
        <v>1</v>
      </c>
      <c r="M3" s="4">
        <v>2.5</v>
      </c>
      <c r="N3" s="4">
        <v>3</v>
      </c>
      <c r="O3" s="4">
        <v>5</v>
      </c>
      <c r="P3" s="4">
        <v>3</v>
      </c>
      <c r="Q3" s="4" t="b">
        <v>1</v>
      </c>
    </row>
    <row r="4" s="2" customFormat="1" spans="1:17">
      <c r="A4" s="4">
        <v>2</v>
      </c>
      <c r="B4" s="4" t="s">
        <v>40</v>
      </c>
      <c r="C4" s="4">
        <v>40</v>
      </c>
      <c r="D4" s="4">
        <v>60</v>
      </c>
      <c r="E4" s="4">
        <v>8</v>
      </c>
      <c r="F4" s="4">
        <v>0</v>
      </c>
      <c r="G4" s="4">
        <v>5</v>
      </c>
      <c r="H4" s="4">
        <v>1</v>
      </c>
      <c r="I4" s="4">
        <v>0.25</v>
      </c>
      <c r="J4" s="4">
        <v>0.1</v>
      </c>
      <c r="K4" s="4">
        <v>1</v>
      </c>
      <c r="L4" s="4">
        <v>1</v>
      </c>
      <c r="M4" s="4">
        <v>2.5</v>
      </c>
      <c r="N4" s="4">
        <v>3</v>
      </c>
      <c r="O4" s="4">
        <v>5</v>
      </c>
      <c r="P4" s="4">
        <v>3</v>
      </c>
      <c r="Q4" s="4" t="b">
        <v>1</v>
      </c>
    </row>
    <row r="5" s="2" customFormat="1" spans="1:17">
      <c r="A5" s="4">
        <v>3</v>
      </c>
      <c r="B5" s="4" t="s">
        <v>96</v>
      </c>
      <c r="C5" s="4">
        <v>45</v>
      </c>
      <c r="D5" s="4">
        <v>50</v>
      </c>
      <c r="E5" s="4">
        <v>6</v>
      </c>
      <c r="F5" s="4">
        <v>0</v>
      </c>
      <c r="G5" s="4">
        <v>10</v>
      </c>
      <c r="H5" s="4">
        <v>1</v>
      </c>
      <c r="I5" s="4">
        <v>0.25</v>
      </c>
      <c r="J5" s="4">
        <v>0.1</v>
      </c>
      <c r="K5" s="4">
        <v>1</v>
      </c>
      <c r="L5" s="4">
        <v>1</v>
      </c>
      <c r="M5" s="4">
        <v>2.5</v>
      </c>
      <c r="N5" s="4">
        <v>3</v>
      </c>
      <c r="O5" s="4">
        <v>5</v>
      </c>
      <c r="P5" s="4">
        <v>3</v>
      </c>
      <c r="Q5" s="4" t="b">
        <v>1</v>
      </c>
    </row>
    <row r="6" s="2" customFormat="1" spans="1:17">
      <c r="A6" s="4">
        <v>5</v>
      </c>
      <c r="B6" s="4" t="s">
        <v>97</v>
      </c>
      <c r="C6" s="4">
        <v>30</v>
      </c>
      <c r="D6" s="4">
        <v>60</v>
      </c>
      <c r="E6" s="4">
        <v>8</v>
      </c>
      <c r="F6" s="4">
        <v>0</v>
      </c>
      <c r="G6" s="4">
        <v>0</v>
      </c>
      <c r="H6" s="4">
        <v>1</v>
      </c>
      <c r="I6" s="4">
        <v>0.3</v>
      </c>
      <c r="J6" s="4">
        <v>0.15</v>
      </c>
      <c r="K6" s="4">
        <v>1</v>
      </c>
      <c r="L6" s="4">
        <v>1</v>
      </c>
      <c r="M6" s="4">
        <v>2.5</v>
      </c>
      <c r="N6" s="4">
        <v>4</v>
      </c>
      <c r="O6" s="4">
        <v>5</v>
      </c>
      <c r="P6" s="4">
        <v>3</v>
      </c>
      <c r="Q6" s="4" t="b">
        <v>1</v>
      </c>
    </row>
    <row r="7" s="2" customFormat="1" spans="1:17">
      <c r="A7" s="4">
        <v>8</v>
      </c>
      <c r="B7" s="4" t="s">
        <v>98</v>
      </c>
      <c r="C7" s="4">
        <v>40</v>
      </c>
      <c r="D7" s="4">
        <v>40</v>
      </c>
      <c r="E7" s="4">
        <v>5</v>
      </c>
      <c r="F7" s="4">
        <v>0</v>
      </c>
      <c r="G7" s="4">
        <v>5</v>
      </c>
      <c r="H7" s="4">
        <v>0.9</v>
      </c>
      <c r="I7" s="4">
        <v>0.2</v>
      </c>
      <c r="J7" s="4">
        <v>0.15</v>
      </c>
      <c r="K7" s="4">
        <v>1.2</v>
      </c>
      <c r="L7" s="4">
        <v>1</v>
      </c>
      <c r="M7" s="4">
        <v>2.5</v>
      </c>
      <c r="N7" s="4">
        <v>3</v>
      </c>
      <c r="O7" s="4">
        <v>5</v>
      </c>
      <c r="P7" s="4">
        <v>3</v>
      </c>
      <c r="Q7" s="4" t="b">
        <v>1</v>
      </c>
    </row>
    <row r="8" s="2" customFormat="1" spans="1:17">
      <c r="A8" s="4">
        <v>9</v>
      </c>
      <c r="B8" s="4" t="s">
        <v>99</v>
      </c>
      <c r="C8" s="4">
        <v>60</v>
      </c>
      <c r="D8" s="4">
        <v>40</v>
      </c>
      <c r="E8" s="4">
        <v>5</v>
      </c>
      <c r="F8" s="4">
        <v>0</v>
      </c>
      <c r="G8" s="4">
        <v>10</v>
      </c>
      <c r="H8" s="4">
        <v>1.1</v>
      </c>
      <c r="I8" s="4">
        <v>0.25</v>
      </c>
      <c r="J8" s="4">
        <v>0.1</v>
      </c>
      <c r="K8" s="4">
        <v>1</v>
      </c>
      <c r="L8" s="4">
        <v>1</v>
      </c>
      <c r="M8" s="4">
        <v>2.5</v>
      </c>
      <c r="N8" s="4">
        <v>3</v>
      </c>
      <c r="O8" s="4">
        <v>5</v>
      </c>
      <c r="P8" s="4">
        <v>3</v>
      </c>
      <c r="Q8" s="4" t="b">
        <v>1</v>
      </c>
    </row>
    <row r="9" s="2" customFormat="1" spans="1:17">
      <c r="A9" s="4">
        <v>12</v>
      </c>
      <c r="B9" s="4" t="s">
        <v>100</v>
      </c>
      <c r="C9" s="4">
        <v>40</v>
      </c>
      <c r="D9" s="4">
        <v>50</v>
      </c>
      <c r="E9" s="4">
        <v>8</v>
      </c>
      <c r="F9" s="4">
        <v>0</v>
      </c>
      <c r="G9" s="4">
        <v>5</v>
      </c>
      <c r="H9" s="4">
        <v>1</v>
      </c>
      <c r="I9" s="4">
        <v>0.25</v>
      </c>
      <c r="J9" s="4">
        <v>0.1</v>
      </c>
      <c r="K9" s="4">
        <v>1</v>
      </c>
      <c r="L9" s="4">
        <v>1</v>
      </c>
      <c r="M9" s="4">
        <v>2.5</v>
      </c>
      <c r="N9" s="4">
        <v>3</v>
      </c>
      <c r="O9" s="4">
        <v>5</v>
      </c>
      <c r="P9" s="4">
        <v>3</v>
      </c>
      <c r="Q9" s="4" t="b">
        <v>1</v>
      </c>
    </row>
    <row r="10" s="2" customFormat="1" spans="1:17">
      <c r="A10" s="4">
        <v>15</v>
      </c>
      <c r="B10" s="4" t="s">
        <v>101</v>
      </c>
      <c r="C10" s="4">
        <v>60</v>
      </c>
      <c r="D10" s="4">
        <v>40</v>
      </c>
      <c r="E10" s="4">
        <v>10</v>
      </c>
      <c r="F10" s="4">
        <v>2</v>
      </c>
      <c r="G10" s="4">
        <v>5</v>
      </c>
      <c r="H10" s="4">
        <v>0.9</v>
      </c>
      <c r="I10" s="4">
        <v>0.25</v>
      </c>
      <c r="J10" s="4">
        <v>0.1</v>
      </c>
      <c r="K10" s="4">
        <v>1</v>
      </c>
      <c r="L10" s="4">
        <v>1</v>
      </c>
      <c r="M10" s="4">
        <v>2.5</v>
      </c>
      <c r="N10" s="4">
        <v>2</v>
      </c>
      <c r="O10" s="4">
        <v>5</v>
      </c>
      <c r="P10" s="4">
        <v>3</v>
      </c>
      <c r="Q10" s="4" t="b">
        <v>1</v>
      </c>
    </row>
    <row r="11" s="2" customFormat="1" spans="1:17">
      <c r="A11" s="4">
        <v>16</v>
      </c>
      <c r="B11" s="4" t="s">
        <v>102</v>
      </c>
      <c r="C11" s="4">
        <v>25</v>
      </c>
      <c r="D11" s="4">
        <v>60</v>
      </c>
      <c r="E11" s="4">
        <v>10</v>
      </c>
      <c r="F11" s="4">
        <v>0</v>
      </c>
      <c r="G11" s="4">
        <v>0</v>
      </c>
      <c r="H11" s="4">
        <v>1</v>
      </c>
      <c r="I11" s="4">
        <v>0.3</v>
      </c>
      <c r="J11" s="4">
        <v>0.1</v>
      </c>
      <c r="K11" s="4">
        <v>1.1</v>
      </c>
      <c r="L11" s="4">
        <v>1</v>
      </c>
      <c r="M11" s="4">
        <v>2.5</v>
      </c>
      <c r="N11" s="4">
        <v>4</v>
      </c>
      <c r="O11" s="4">
        <v>5</v>
      </c>
      <c r="P11" s="4">
        <v>3</v>
      </c>
      <c r="Q11" s="4" t="b">
        <v>1</v>
      </c>
    </row>
    <row r="12" s="2" customFormat="1" spans="1:17">
      <c r="A12" s="4">
        <v>17</v>
      </c>
      <c r="B12" s="4" t="s">
        <v>103</v>
      </c>
      <c r="C12" s="4">
        <v>60</v>
      </c>
      <c r="D12" s="4">
        <v>40</v>
      </c>
      <c r="E12" s="4">
        <v>6</v>
      </c>
      <c r="F12" s="4">
        <v>2</v>
      </c>
      <c r="G12" s="4">
        <v>5</v>
      </c>
      <c r="H12" s="4">
        <v>1</v>
      </c>
      <c r="I12" s="4">
        <v>0.25</v>
      </c>
      <c r="J12" s="4">
        <v>0.1</v>
      </c>
      <c r="K12" s="4">
        <v>1</v>
      </c>
      <c r="L12" s="4">
        <v>1</v>
      </c>
      <c r="M12" s="4">
        <v>2.5</v>
      </c>
      <c r="N12" s="4">
        <v>3</v>
      </c>
      <c r="O12" s="4">
        <v>5</v>
      </c>
      <c r="P12" s="4">
        <v>3</v>
      </c>
      <c r="Q12" s="4" t="b">
        <v>1</v>
      </c>
    </row>
    <row r="13" s="2" customFormat="1" spans="1:17">
      <c r="A13" s="4">
        <v>18</v>
      </c>
      <c r="B13" s="4" t="s">
        <v>104</v>
      </c>
      <c r="C13" s="4">
        <v>30</v>
      </c>
      <c r="D13" s="4">
        <v>50</v>
      </c>
      <c r="E13" s="4">
        <v>8</v>
      </c>
      <c r="F13" s="4">
        <v>0</v>
      </c>
      <c r="G13" s="4">
        <v>0</v>
      </c>
      <c r="H13" s="4">
        <v>1</v>
      </c>
      <c r="I13" s="4">
        <v>0.25</v>
      </c>
      <c r="J13" s="4">
        <v>0.1</v>
      </c>
      <c r="K13" s="4">
        <v>1</v>
      </c>
      <c r="L13" s="4">
        <v>1</v>
      </c>
      <c r="M13" s="4">
        <v>2.5</v>
      </c>
      <c r="N13" s="4">
        <v>3</v>
      </c>
      <c r="O13" s="4">
        <v>5</v>
      </c>
      <c r="P13" s="4">
        <v>3</v>
      </c>
      <c r="Q13" s="4" t="b">
        <v>1</v>
      </c>
    </row>
    <row r="14" s="2" customFormat="1" spans="1:17">
      <c r="A14" s="4">
        <v>20</v>
      </c>
      <c r="B14" s="4" t="s">
        <v>105</v>
      </c>
      <c r="C14" s="4">
        <v>50</v>
      </c>
      <c r="D14" s="4">
        <v>50</v>
      </c>
      <c r="E14" s="4">
        <v>5</v>
      </c>
      <c r="F14" s="4">
        <v>0</v>
      </c>
      <c r="G14" s="4">
        <v>0</v>
      </c>
      <c r="H14" s="4">
        <v>1</v>
      </c>
      <c r="I14" s="4">
        <v>0.25</v>
      </c>
      <c r="J14" s="4">
        <v>0.1</v>
      </c>
      <c r="K14" s="4">
        <v>1.1</v>
      </c>
      <c r="L14" s="4">
        <v>1</v>
      </c>
      <c r="M14" s="4">
        <v>2.5</v>
      </c>
      <c r="N14" s="4">
        <v>3</v>
      </c>
      <c r="O14" s="4">
        <v>5</v>
      </c>
      <c r="P14" s="4">
        <v>3</v>
      </c>
      <c r="Q14" s="4" t="b">
        <v>1</v>
      </c>
    </row>
    <row r="15" s="2" customFormat="1" spans="1:17">
      <c r="A15" s="4">
        <v>23</v>
      </c>
      <c r="B15" s="4" t="s">
        <v>106</v>
      </c>
      <c r="C15" s="4">
        <v>25</v>
      </c>
      <c r="D15" s="4">
        <v>60</v>
      </c>
      <c r="E15" s="4">
        <v>4</v>
      </c>
      <c r="F15" s="4">
        <v>0</v>
      </c>
      <c r="G15" s="4">
        <v>0</v>
      </c>
      <c r="H15" s="4">
        <v>1</v>
      </c>
      <c r="I15" s="4">
        <v>0.25</v>
      </c>
      <c r="J15" s="4">
        <v>0.1</v>
      </c>
      <c r="K15" s="4">
        <v>1</v>
      </c>
      <c r="L15" s="4">
        <v>1</v>
      </c>
      <c r="M15" s="4">
        <v>2.5</v>
      </c>
      <c r="N15" s="4">
        <v>3</v>
      </c>
      <c r="O15" s="4">
        <v>5</v>
      </c>
      <c r="P15" s="4">
        <v>3</v>
      </c>
      <c r="Q15" s="4" t="b">
        <v>1</v>
      </c>
    </row>
    <row r="16" s="2" customFormat="1" spans="1:17">
      <c r="A16" s="4">
        <v>24</v>
      </c>
      <c r="B16" s="4" t="s">
        <v>107</v>
      </c>
      <c r="C16" s="4">
        <v>35</v>
      </c>
      <c r="D16" s="4">
        <v>50</v>
      </c>
      <c r="E16" s="4">
        <v>5</v>
      </c>
      <c r="F16" s="4">
        <v>0</v>
      </c>
      <c r="G16" s="4">
        <v>0</v>
      </c>
      <c r="H16" s="4">
        <v>1</v>
      </c>
      <c r="I16" s="4">
        <v>0.25</v>
      </c>
      <c r="J16" s="4">
        <v>0.1</v>
      </c>
      <c r="K16" s="4">
        <v>1</v>
      </c>
      <c r="L16" s="4">
        <v>1</v>
      </c>
      <c r="M16" s="4">
        <v>2.5</v>
      </c>
      <c r="N16" s="4">
        <v>3</v>
      </c>
      <c r="O16" s="4">
        <v>5</v>
      </c>
      <c r="P16" s="4">
        <v>3</v>
      </c>
      <c r="Q16" s="4" t="b">
        <v>1</v>
      </c>
    </row>
    <row r="17" s="2" customFormat="1" spans="1:17">
      <c r="A17" s="4">
        <v>26</v>
      </c>
      <c r="B17" s="4" t="s">
        <v>108</v>
      </c>
      <c r="C17" s="4">
        <v>35</v>
      </c>
      <c r="D17" s="4">
        <v>50</v>
      </c>
      <c r="E17" s="4">
        <v>6</v>
      </c>
      <c r="F17" s="4">
        <v>0</v>
      </c>
      <c r="G17" s="4">
        <v>0</v>
      </c>
      <c r="H17" s="4">
        <v>1</v>
      </c>
      <c r="I17" s="4">
        <v>0.3</v>
      </c>
      <c r="J17" s="4">
        <v>0.1</v>
      </c>
      <c r="K17" s="4">
        <v>1</v>
      </c>
      <c r="L17" s="4">
        <v>1</v>
      </c>
      <c r="M17" s="4">
        <v>2.5</v>
      </c>
      <c r="N17" s="4">
        <v>4</v>
      </c>
      <c r="O17" s="4">
        <v>5</v>
      </c>
      <c r="P17" s="4">
        <v>3</v>
      </c>
      <c r="Q17" s="4" t="b">
        <v>1</v>
      </c>
    </row>
    <row r="18" s="2" customFormat="1" spans="1:17">
      <c r="A18" s="4">
        <v>27</v>
      </c>
      <c r="B18" s="4" t="s">
        <v>109</v>
      </c>
      <c r="C18" s="4">
        <v>60</v>
      </c>
      <c r="D18" s="4">
        <v>40</v>
      </c>
      <c r="E18" s="4">
        <v>1</v>
      </c>
      <c r="F18" s="4">
        <v>0</v>
      </c>
      <c r="G18" s="4">
        <v>5</v>
      </c>
      <c r="H18" s="4">
        <v>1</v>
      </c>
      <c r="I18" s="4">
        <v>0.25</v>
      </c>
      <c r="J18" s="4">
        <v>0.1</v>
      </c>
      <c r="K18" s="4">
        <v>1</v>
      </c>
      <c r="L18" s="4">
        <v>1</v>
      </c>
      <c r="M18" s="4">
        <v>2.5</v>
      </c>
      <c r="N18" s="4">
        <v>3</v>
      </c>
      <c r="O18" s="4">
        <v>5</v>
      </c>
      <c r="P18" s="4">
        <v>3</v>
      </c>
      <c r="Q18" s="4" t="b">
        <v>1</v>
      </c>
    </row>
    <row r="19" s="2" customFormat="1" spans="1:17">
      <c r="A19" s="4">
        <v>28</v>
      </c>
      <c r="B19" s="4" t="s">
        <v>110</v>
      </c>
      <c r="C19" s="4">
        <v>25</v>
      </c>
      <c r="D19" s="4">
        <v>50</v>
      </c>
      <c r="E19" s="4">
        <v>5</v>
      </c>
      <c r="F19" s="4">
        <v>0</v>
      </c>
      <c r="G19" s="4">
        <v>0</v>
      </c>
      <c r="H19" s="4">
        <v>1</v>
      </c>
      <c r="I19" s="4">
        <v>0.25</v>
      </c>
      <c r="J19" s="4">
        <v>0.1</v>
      </c>
      <c r="K19" s="4">
        <v>1</v>
      </c>
      <c r="L19" s="4">
        <v>1</v>
      </c>
      <c r="M19" s="4">
        <v>2.5</v>
      </c>
      <c r="N19" s="4">
        <v>4</v>
      </c>
      <c r="O19" s="4">
        <v>5</v>
      </c>
      <c r="P19" s="4">
        <v>3</v>
      </c>
      <c r="Q19" s="4" t="b">
        <v>1</v>
      </c>
    </row>
    <row r="20" s="2" customFormat="1" spans="1:17">
      <c r="A20" s="4">
        <v>31</v>
      </c>
      <c r="B20" s="4" t="s">
        <v>111</v>
      </c>
      <c r="C20" s="4">
        <v>30</v>
      </c>
      <c r="D20" s="4">
        <v>55</v>
      </c>
      <c r="E20" s="4">
        <v>5</v>
      </c>
      <c r="F20" s="4">
        <v>0</v>
      </c>
      <c r="G20" s="4">
        <v>0</v>
      </c>
      <c r="H20" s="4">
        <v>1</v>
      </c>
      <c r="I20" s="4">
        <v>0.25</v>
      </c>
      <c r="J20" s="4">
        <v>0.1</v>
      </c>
      <c r="K20" s="4">
        <v>1</v>
      </c>
      <c r="L20" s="4">
        <v>1</v>
      </c>
      <c r="M20" s="4">
        <v>2.5</v>
      </c>
      <c r="N20" s="4">
        <v>3</v>
      </c>
      <c r="O20" s="4">
        <v>5</v>
      </c>
      <c r="P20" s="4">
        <v>3</v>
      </c>
      <c r="Q20" s="4" t="b">
        <v>1</v>
      </c>
    </row>
    <row r="21" s="2" customFormat="1" spans="1:17">
      <c r="A21" s="4">
        <v>32</v>
      </c>
      <c r="B21" s="4" t="s">
        <v>112</v>
      </c>
      <c r="C21" s="4">
        <v>40</v>
      </c>
      <c r="D21" s="4">
        <v>45</v>
      </c>
      <c r="E21" s="4">
        <v>5</v>
      </c>
      <c r="F21" s="4">
        <v>0</v>
      </c>
      <c r="G21" s="4">
        <v>0</v>
      </c>
      <c r="H21" s="4">
        <v>1</v>
      </c>
      <c r="I21" s="4">
        <v>0.25</v>
      </c>
      <c r="J21" s="4">
        <v>0.1</v>
      </c>
      <c r="K21" s="4">
        <v>1.1</v>
      </c>
      <c r="L21" s="4">
        <v>1</v>
      </c>
      <c r="M21" s="4">
        <v>2.5</v>
      </c>
      <c r="N21" s="4">
        <v>4</v>
      </c>
      <c r="O21" s="4">
        <v>5</v>
      </c>
      <c r="P21" s="4">
        <v>3</v>
      </c>
      <c r="Q21" s="4" t="b">
        <v>1</v>
      </c>
    </row>
    <row r="22" s="2" customFormat="1" spans="1:17">
      <c r="A22" s="4">
        <v>62</v>
      </c>
      <c r="B22" s="4" t="s">
        <v>113</v>
      </c>
      <c r="C22" s="4">
        <v>30</v>
      </c>
      <c r="D22" s="4">
        <v>30</v>
      </c>
      <c r="E22" s="4">
        <v>4</v>
      </c>
      <c r="F22" s="4">
        <v>0</v>
      </c>
      <c r="G22" s="4">
        <v>0</v>
      </c>
      <c r="H22" s="4">
        <v>1</v>
      </c>
      <c r="I22" s="4">
        <v>0.25</v>
      </c>
      <c r="J22" s="4">
        <v>0.1</v>
      </c>
      <c r="K22" s="4">
        <v>1</v>
      </c>
      <c r="L22" s="4">
        <v>1</v>
      </c>
      <c r="M22" s="4">
        <v>2.5</v>
      </c>
      <c r="N22" s="4">
        <v>3</v>
      </c>
      <c r="O22" s="4">
        <v>5</v>
      </c>
      <c r="P22" s="4">
        <v>0</v>
      </c>
      <c r="Q22" s="4" t="b">
        <v>1</v>
      </c>
    </row>
    <row r="37" spans="12:15">
      <c r="L37" s="2" t="s">
        <v>91</v>
      </c>
      <c r="M37" s="2" t="s">
        <v>92</v>
      </c>
      <c r="N37" s="2" t="s">
        <v>93</v>
      </c>
      <c r="O37" s="2" t="s">
        <v>94</v>
      </c>
    </row>
    <row r="38" spans="12:15">
      <c r="L38">
        <v>2.5</v>
      </c>
      <c r="M38">
        <v>3</v>
      </c>
      <c r="N38">
        <v>5</v>
      </c>
      <c r="O38">
        <v>3</v>
      </c>
    </row>
    <row r="39" spans="12:15">
      <c r="L39" s="4">
        <v>2.5</v>
      </c>
      <c r="M39" s="4">
        <v>3</v>
      </c>
      <c r="N39" s="4">
        <v>5</v>
      </c>
      <c r="O39" s="4">
        <v>3</v>
      </c>
    </row>
    <row r="40" spans="12:15">
      <c r="L40" s="4">
        <v>2.5</v>
      </c>
      <c r="M40" s="4">
        <v>3</v>
      </c>
      <c r="N40" s="4">
        <v>5</v>
      </c>
      <c r="O40" s="4">
        <v>3</v>
      </c>
    </row>
    <row r="41" spans="12:15">
      <c r="L41" s="4">
        <v>2.5</v>
      </c>
      <c r="M41" s="4">
        <v>4</v>
      </c>
      <c r="N41" s="4">
        <v>5</v>
      </c>
      <c r="O41" s="4">
        <v>3</v>
      </c>
    </row>
  </sheetData>
  <autoFilter ref="A1:AV22">
    <sortState ref="A1:AV22">
      <sortCondition ref="A1"/>
    </sortState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G35" sqref="G35"/>
    </sheetView>
  </sheetViews>
  <sheetFormatPr defaultColWidth="9" defaultRowHeight="14.25" outlineLevelRow="4"/>
  <cols>
    <col min="7" max="7" width="13.125" customWidth="1"/>
    <col min="14" max="14" width="14.625" customWidth="1"/>
    <col min="16" max="16" width="14.125" customWidth="1"/>
  </cols>
  <sheetData>
    <row r="1" spans="1:14">
      <c r="A1" t="s">
        <v>114</v>
      </c>
      <c r="B1" t="s">
        <v>115</v>
      </c>
      <c r="C1" t="s">
        <v>116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t="s">
        <v>117</v>
      </c>
    </row>
    <row r="2" spans="1:14">
      <c r="A2">
        <v>1</v>
      </c>
      <c r="B2">
        <v>1</v>
      </c>
      <c r="C2" t="s">
        <v>38</v>
      </c>
      <c r="D2">
        <v>50</v>
      </c>
      <c r="E2">
        <v>50</v>
      </c>
      <c r="F2">
        <v>6</v>
      </c>
      <c r="G2">
        <v>0</v>
      </c>
      <c r="H2">
        <v>5</v>
      </c>
      <c r="I2">
        <v>1</v>
      </c>
      <c r="J2">
        <v>0.25</v>
      </c>
      <c r="K2">
        <v>0.1</v>
      </c>
      <c r="L2">
        <v>1</v>
      </c>
      <c r="M2">
        <v>1</v>
      </c>
      <c r="N2">
        <v>50</v>
      </c>
    </row>
    <row r="3" spans="1:14">
      <c r="A3">
        <v>2</v>
      </c>
      <c r="B3" s="4">
        <v>2</v>
      </c>
      <c r="C3" s="4" t="s">
        <v>40</v>
      </c>
      <c r="D3" s="4">
        <v>40</v>
      </c>
      <c r="E3" s="4">
        <v>60</v>
      </c>
      <c r="F3" s="4">
        <v>8</v>
      </c>
      <c r="G3" s="4">
        <v>0</v>
      </c>
      <c r="H3" s="4">
        <v>5</v>
      </c>
      <c r="I3" s="4">
        <v>1</v>
      </c>
      <c r="J3" s="4">
        <v>0.25</v>
      </c>
      <c r="K3" s="4">
        <v>0.1</v>
      </c>
      <c r="L3" s="4">
        <v>1</v>
      </c>
      <c r="M3" s="4">
        <v>1</v>
      </c>
      <c r="N3">
        <v>40</v>
      </c>
    </row>
    <row r="4" spans="2:1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opLeftCell="B1" workbookViewId="0">
      <selection activeCell="B4" sqref="B4"/>
    </sheetView>
  </sheetViews>
  <sheetFormatPr defaultColWidth="9" defaultRowHeight="14.25"/>
  <cols>
    <col min="1" max="2" width="9" style="2"/>
    <col min="3" max="3" width="35.25" style="2" customWidth="1"/>
    <col min="4" max="21" width="9" style="2"/>
  </cols>
  <sheetData>
    <row r="1" spans="1:21">
      <c r="A1" s="2" t="s">
        <v>118</v>
      </c>
      <c r="B1" s="2" t="s">
        <v>79</v>
      </c>
      <c r="C1" s="2" t="s">
        <v>119</v>
      </c>
      <c r="D1" s="2" t="s">
        <v>81</v>
      </c>
      <c r="E1" s="2" t="s">
        <v>120</v>
      </c>
      <c r="F1" s="2" t="s">
        <v>121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  <c r="T1" s="2" t="s">
        <v>122</v>
      </c>
      <c r="U1" s="2" t="s">
        <v>95</v>
      </c>
    </row>
    <row r="2" spans="1:21">
      <c r="A2" s="2" t="s">
        <v>123</v>
      </c>
      <c r="B2" s="2">
        <v>0</v>
      </c>
      <c r="C2" s="2" t="s">
        <v>72</v>
      </c>
      <c r="D2" s="2">
        <v>70</v>
      </c>
      <c r="E2" s="2" t="b">
        <v>0</v>
      </c>
      <c r="F2" s="2">
        <v>0</v>
      </c>
      <c r="G2" s="2">
        <v>30</v>
      </c>
      <c r="H2" s="2">
        <v>7</v>
      </c>
      <c r="I2" s="2">
        <v>0</v>
      </c>
      <c r="J2" s="2">
        <v>5</v>
      </c>
      <c r="K2" s="2">
        <v>1</v>
      </c>
      <c r="L2" s="2">
        <v>0.25</v>
      </c>
      <c r="M2" s="2">
        <v>0.1</v>
      </c>
      <c r="N2" s="2">
        <v>1</v>
      </c>
      <c r="O2" s="2">
        <v>1</v>
      </c>
      <c r="P2" s="2">
        <v>2.5</v>
      </c>
      <c r="Q2" s="2">
        <v>3</v>
      </c>
      <c r="R2" s="2">
        <v>5</v>
      </c>
      <c r="S2" s="2">
        <v>0</v>
      </c>
      <c r="T2" s="2" t="b">
        <v>0</v>
      </c>
      <c r="U2" s="2" t="b">
        <v>1</v>
      </c>
    </row>
    <row r="3" spans="1:21">
      <c r="A3" s="2" t="s">
        <v>123</v>
      </c>
      <c r="B3" s="2">
        <v>10</v>
      </c>
      <c r="C3" s="2" t="s">
        <v>124</v>
      </c>
      <c r="D3" s="2">
        <v>60</v>
      </c>
      <c r="E3" s="2" t="b">
        <v>0</v>
      </c>
      <c r="F3" s="2">
        <v>0</v>
      </c>
      <c r="G3" s="2">
        <v>35</v>
      </c>
      <c r="H3" s="2">
        <v>5</v>
      </c>
      <c r="I3" s="2">
        <v>0</v>
      </c>
      <c r="J3" s="2">
        <v>0</v>
      </c>
      <c r="K3" s="2">
        <v>1</v>
      </c>
      <c r="L3" s="2">
        <v>0.25</v>
      </c>
      <c r="M3" s="2">
        <v>0.1</v>
      </c>
      <c r="N3" s="2">
        <v>1</v>
      </c>
      <c r="O3" s="2">
        <v>1</v>
      </c>
      <c r="P3" s="2">
        <v>2.5</v>
      </c>
      <c r="Q3" s="2">
        <v>3</v>
      </c>
      <c r="R3" s="2">
        <v>5</v>
      </c>
      <c r="S3" s="2">
        <v>0</v>
      </c>
      <c r="T3" s="2" t="b">
        <v>0</v>
      </c>
      <c r="U3" s="2" t="b">
        <v>1</v>
      </c>
    </row>
    <row r="4" spans="1:21">
      <c r="A4" s="2" t="s">
        <v>123</v>
      </c>
      <c r="B4" s="2">
        <v>11</v>
      </c>
      <c r="C4" s="2" t="s">
        <v>125</v>
      </c>
      <c r="D4" s="2">
        <v>150</v>
      </c>
      <c r="E4" s="2" t="b">
        <v>0</v>
      </c>
      <c r="F4" s="2">
        <v>0</v>
      </c>
      <c r="G4" s="2">
        <v>30</v>
      </c>
      <c r="H4" s="2">
        <v>5</v>
      </c>
      <c r="I4" s="2">
        <v>0</v>
      </c>
      <c r="J4" s="2">
        <v>5</v>
      </c>
      <c r="K4" s="2">
        <v>1</v>
      </c>
      <c r="L4" s="2">
        <v>0.25</v>
      </c>
      <c r="M4" s="2">
        <v>0.1</v>
      </c>
      <c r="N4" s="2">
        <v>1</v>
      </c>
      <c r="O4" s="2">
        <v>1</v>
      </c>
      <c r="P4" s="2">
        <v>2.5</v>
      </c>
      <c r="Q4" s="2">
        <v>3</v>
      </c>
      <c r="R4" s="2">
        <v>5</v>
      </c>
      <c r="S4" s="2">
        <v>0</v>
      </c>
      <c r="T4" s="2" t="b">
        <v>0</v>
      </c>
      <c r="U4" s="2" t="b">
        <v>1</v>
      </c>
    </row>
    <row r="5" spans="1:21">
      <c r="A5" s="2" t="s">
        <v>123</v>
      </c>
      <c r="B5" s="2">
        <v>13</v>
      </c>
      <c r="C5" s="2" t="s">
        <v>126</v>
      </c>
      <c r="D5" s="2">
        <v>65</v>
      </c>
      <c r="E5" s="2" t="b">
        <v>0</v>
      </c>
      <c r="F5" s="2">
        <v>0</v>
      </c>
      <c r="G5" s="2">
        <v>30</v>
      </c>
      <c r="H5" s="2">
        <v>6</v>
      </c>
      <c r="I5" s="2">
        <v>0</v>
      </c>
      <c r="J5" s="2">
        <v>0</v>
      </c>
      <c r="K5" s="2">
        <v>1</v>
      </c>
      <c r="L5" s="2">
        <v>0.25</v>
      </c>
      <c r="M5" s="2">
        <v>0.1</v>
      </c>
      <c r="N5" s="2">
        <v>1</v>
      </c>
      <c r="O5" s="2">
        <v>4</v>
      </c>
      <c r="P5" s="2">
        <v>2.5</v>
      </c>
      <c r="Q5" s="2">
        <v>3</v>
      </c>
      <c r="R5" s="2">
        <v>5</v>
      </c>
      <c r="S5" s="2">
        <v>0</v>
      </c>
      <c r="T5" s="2" t="b">
        <v>0</v>
      </c>
      <c r="U5" s="2" t="b">
        <v>1</v>
      </c>
    </row>
    <row r="6" spans="1:21">
      <c r="A6" s="2" t="s">
        <v>123</v>
      </c>
      <c r="B6" s="2">
        <v>18</v>
      </c>
      <c r="C6" s="2" t="s">
        <v>127</v>
      </c>
      <c r="D6" s="2">
        <v>1000</v>
      </c>
      <c r="E6" s="2" t="b">
        <v>0</v>
      </c>
      <c r="F6" s="2">
        <v>0</v>
      </c>
      <c r="G6" s="2">
        <v>100</v>
      </c>
      <c r="H6" s="2">
        <v>40</v>
      </c>
      <c r="I6" s="2">
        <v>0</v>
      </c>
      <c r="J6" s="2">
        <v>5</v>
      </c>
      <c r="K6" s="2">
        <v>1</v>
      </c>
      <c r="L6" s="2">
        <v>0.25</v>
      </c>
      <c r="M6" s="2">
        <v>0.1</v>
      </c>
      <c r="N6" s="2">
        <v>1</v>
      </c>
      <c r="O6" s="2">
        <v>1</v>
      </c>
      <c r="P6" s="2">
        <v>3</v>
      </c>
      <c r="Q6" s="2">
        <v>4</v>
      </c>
      <c r="R6" s="2">
        <v>10</v>
      </c>
      <c r="S6" s="2">
        <v>0</v>
      </c>
      <c r="T6" s="2" t="b">
        <v>0</v>
      </c>
      <c r="U6" s="2" t="b">
        <v>1</v>
      </c>
    </row>
    <row r="7" spans="1:21">
      <c r="A7" s="2" t="s">
        <v>123</v>
      </c>
      <c r="B7" s="2">
        <v>19</v>
      </c>
      <c r="C7" s="2" t="s">
        <v>128</v>
      </c>
      <c r="D7" s="2">
        <v>1000</v>
      </c>
      <c r="E7" s="2" t="b">
        <v>0</v>
      </c>
      <c r="F7" s="2">
        <v>0</v>
      </c>
      <c r="G7" s="2">
        <v>60</v>
      </c>
      <c r="H7" s="2">
        <v>30</v>
      </c>
      <c r="I7" s="2">
        <v>0</v>
      </c>
      <c r="J7" s="2">
        <v>5</v>
      </c>
      <c r="K7" s="2">
        <v>1</v>
      </c>
      <c r="L7" s="2">
        <v>0.25</v>
      </c>
      <c r="M7" s="2">
        <v>0.1</v>
      </c>
      <c r="N7" s="2">
        <v>1</v>
      </c>
      <c r="O7" s="2">
        <v>1</v>
      </c>
      <c r="P7" s="2">
        <v>3</v>
      </c>
      <c r="Q7" s="2">
        <v>4</v>
      </c>
      <c r="R7" s="2">
        <v>10</v>
      </c>
      <c r="S7" s="2">
        <v>0</v>
      </c>
      <c r="T7" s="2" t="b">
        <v>0</v>
      </c>
      <c r="U7" s="2" t="b">
        <v>1</v>
      </c>
    </row>
    <row r="8" spans="1:21">
      <c r="A8" s="2" t="s">
        <v>123</v>
      </c>
      <c r="B8" s="2">
        <v>20</v>
      </c>
      <c r="C8" s="2" t="s">
        <v>129</v>
      </c>
      <c r="D8" s="2">
        <v>60</v>
      </c>
      <c r="E8" s="2" t="b">
        <v>0</v>
      </c>
      <c r="F8" s="2">
        <v>0</v>
      </c>
      <c r="G8" s="2">
        <v>30</v>
      </c>
      <c r="H8" s="2">
        <v>6</v>
      </c>
      <c r="I8" s="2">
        <v>0</v>
      </c>
      <c r="J8" s="2">
        <v>15</v>
      </c>
      <c r="K8" s="2">
        <v>1</v>
      </c>
      <c r="L8" s="2">
        <v>0.25</v>
      </c>
      <c r="M8" s="2">
        <v>0.1</v>
      </c>
      <c r="N8" s="2">
        <v>1</v>
      </c>
      <c r="O8" s="2">
        <v>4</v>
      </c>
      <c r="P8" s="2">
        <v>2.5</v>
      </c>
      <c r="Q8" s="2">
        <v>3</v>
      </c>
      <c r="R8" s="2">
        <v>5</v>
      </c>
      <c r="S8" s="2">
        <v>0</v>
      </c>
      <c r="T8" s="2" t="b">
        <v>0</v>
      </c>
      <c r="U8" s="2" t="b">
        <v>1</v>
      </c>
    </row>
    <row r="9" spans="1:21">
      <c r="A9" s="2" t="s">
        <v>123</v>
      </c>
      <c r="B9" s="2">
        <v>21</v>
      </c>
      <c r="C9" s="2" t="s">
        <v>130</v>
      </c>
      <c r="D9" s="2">
        <v>40</v>
      </c>
      <c r="E9" s="2" t="b">
        <v>0</v>
      </c>
      <c r="F9" s="2">
        <v>0</v>
      </c>
      <c r="G9" s="2">
        <v>30</v>
      </c>
      <c r="H9" s="2">
        <v>4</v>
      </c>
      <c r="I9" s="2">
        <v>0</v>
      </c>
      <c r="J9" s="2">
        <v>5</v>
      </c>
      <c r="K9" s="2">
        <v>1</v>
      </c>
      <c r="L9" s="2">
        <v>0.1</v>
      </c>
      <c r="M9" s="2">
        <v>0.1</v>
      </c>
      <c r="N9" s="2">
        <v>2</v>
      </c>
      <c r="O9" s="2">
        <v>1</v>
      </c>
      <c r="P9" s="2">
        <v>2.5</v>
      </c>
      <c r="Q9" s="2">
        <v>3</v>
      </c>
      <c r="R9" s="2">
        <v>5</v>
      </c>
      <c r="S9" s="2">
        <v>0</v>
      </c>
      <c r="T9" s="2" t="b">
        <v>0</v>
      </c>
      <c r="U9" s="2" t="b">
        <v>1</v>
      </c>
    </row>
    <row r="10" spans="1:21">
      <c r="A10" s="2" t="s">
        <v>123</v>
      </c>
      <c r="B10" s="2">
        <v>22</v>
      </c>
      <c r="C10" s="2" t="s">
        <v>131</v>
      </c>
      <c r="D10" s="2">
        <v>1000</v>
      </c>
      <c r="E10" s="2" t="b">
        <v>0</v>
      </c>
      <c r="F10" s="2">
        <v>0</v>
      </c>
      <c r="G10" s="2">
        <v>60</v>
      </c>
      <c r="H10" s="2">
        <v>30</v>
      </c>
      <c r="I10" s="2">
        <v>0</v>
      </c>
      <c r="J10" s="2">
        <v>5</v>
      </c>
      <c r="K10" s="2">
        <v>1</v>
      </c>
      <c r="L10" s="2">
        <v>0.25</v>
      </c>
      <c r="M10" s="2">
        <v>0.1</v>
      </c>
      <c r="N10" s="2">
        <v>1</v>
      </c>
      <c r="O10" s="2">
        <v>1</v>
      </c>
      <c r="P10" s="2">
        <v>2.5</v>
      </c>
      <c r="Q10" s="2">
        <v>4</v>
      </c>
      <c r="R10" s="2">
        <v>5</v>
      </c>
      <c r="S10" s="2">
        <v>0</v>
      </c>
      <c r="T10" s="2" t="b">
        <v>0</v>
      </c>
      <c r="U10" s="2" t="b">
        <v>1</v>
      </c>
    </row>
    <row r="11" spans="1:21">
      <c r="A11" s="3" t="s">
        <v>123</v>
      </c>
      <c r="B11" s="3">
        <v>23</v>
      </c>
      <c r="C11" s="3" t="s">
        <v>132</v>
      </c>
      <c r="D11" s="3">
        <v>10</v>
      </c>
      <c r="E11" s="3" t="b">
        <v>0</v>
      </c>
      <c r="F11" s="3">
        <v>0</v>
      </c>
      <c r="G11" s="3">
        <v>30</v>
      </c>
      <c r="H11" s="3">
        <v>2</v>
      </c>
      <c r="I11" s="2">
        <v>0</v>
      </c>
      <c r="J11" s="2">
        <v>5</v>
      </c>
      <c r="K11" s="2">
        <v>1</v>
      </c>
      <c r="L11" s="2">
        <v>0.1</v>
      </c>
      <c r="M11" s="2">
        <v>0.1</v>
      </c>
      <c r="N11" s="2">
        <v>1</v>
      </c>
      <c r="O11" s="2">
        <v>1</v>
      </c>
      <c r="P11" s="2">
        <v>2.5</v>
      </c>
      <c r="Q11" s="2">
        <v>3</v>
      </c>
      <c r="R11" s="2">
        <v>5</v>
      </c>
      <c r="S11" s="2">
        <v>0</v>
      </c>
      <c r="T11" s="2" t="b">
        <v>0</v>
      </c>
      <c r="U11" s="2" t="b">
        <v>1</v>
      </c>
    </row>
    <row r="12" spans="1:21">
      <c r="A12" s="3" t="s">
        <v>123</v>
      </c>
      <c r="B12" s="3">
        <v>24</v>
      </c>
      <c r="C12" s="3" t="s">
        <v>133</v>
      </c>
      <c r="D12" s="3">
        <v>10</v>
      </c>
      <c r="E12" s="3" t="b">
        <v>0</v>
      </c>
      <c r="F12" s="3">
        <v>0</v>
      </c>
      <c r="G12" s="3">
        <v>30</v>
      </c>
      <c r="H12" s="3">
        <v>2</v>
      </c>
      <c r="I12" s="2">
        <v>0</v>
      </c>
      <c r="J12" s="2">
        <v>5</v>
      </c>
      <c r="K12" s="2">
        <v>1</v>
      </c>
      <c r="L12" s="2">
        <v>0.1</v>
      </c>
      <c r="M12" s="2">
        <v>0.1</v>
      </c>
      <c r="N12" s="2">
        <v>1</v>
      </c>
      <c r="O12" s="2">
        <v>1</v>
      </c>
      <c r="P12" s="2">
        <v>2.5</v>
      </c>
      <c r="Q12" s="2">
        <v>3</v>
      </c>
      <c r="R12" s="2">
        <v>5</v>
      </c>
      <c r="S12" s="2">
        <v>0</v>
      </c>
      <c r="T12" s="2" t="b">
        <v>0</v>
      </c>
      <c r="U12" s="2" t="b">
        <v>1</v>
      </c>
    </row>
    <row r="13" spans="1:21">
      <c r="A13" s="3" t="s">
        <v>123</v>
      </c>
      <c r="B13" s="3">
        <v>25</v>
      </c>
      <c r="C13" s="3" t="s">
        <v>134</v>
      </c>
      <c r="D13" s="3">
        <v>10</v>
      </c>
      <c r="E13" s="3" t="b">
        <v>0</v>
      </c>
      <c r="F13" s="3">
        <v>0</v>
      </c>
      <c r="G13" s="3">
        <v>30</v>
      </c>
      <c r="H13" s="3">
        <v>2</v>
      </c>
      <c r="I13" s="2">
        <v>0</v>
      </c>
      <c r="J13" s="2">
        <v>5</v>
      </c>
      <c r="K13" s="2">
        <v>1</v>
      </c>
      <c r="L13" s="2">
        <v>0.1</v>
      </c>
      <c r="M13" s="2">
        <v>0.1</v>
      </c>
      <c r="N13" s="2">
        <v>1</v>
      </c>
      <c r="O13" s="2">
        <v>1</v>
      </c>
      <c r="P13" s="2">
        <v>2.5</v>
      </c>
      <c r="Q13" s="2">
        <v>3</v>
      </c>
      <c r="R13" s="2">
        <v>5</v>
      </c>
      <c r="S13" s="2">
        <v>0</v>
      </c>
      <c r="T13" s="2" t="b">
        <v>0</v>
      </c>
      <c r="U13" s="2" t="b">
        <v>1</v>
      </c>
    </row>
    <row r="14" spans="1:21">
      <c r="A14" s="3" t="s">
        <v>123</v>
      </c>
      <c r="B14" s="3">
        <v>26</v>
      </c>
      <c r="C14" s="3" t="s">
        <v>135</v>
      </c>
      <c r="D14" s="3">
        <v>10</v>
      </c>
      <c r="E14" s="3" t="b">
        <v>0</v>
      </c>
      <c r="F14" s="3">
        <v>0</v>
      </c>
      <c r="G14" s="3">
        <v>30</v>
      </c>
      <c r="H14" s="3">
        <v>2</v>
      </c>
      <c r="I14" s="2">
        <v>0</v>
      </c>
      <c r="J14" s="2">
        <v>5</v>
      </c>
      <c r="K14" s="2">
        <v>1</v>
      </c>
      <c r="L14" s="2">
        <v>0.1</v>
      </c>
      <c r="M14" s="2">
        <v>0.1</v>
      </c>
      <c r="N14" s="2">
        <v>1</v>
      </c>
      <c r="O14" s="2">
        <v>1</v>
      </c>
      <c r="P14" s="2">
        <v>2.5</v>
      </c>
      <c r="Q14" s="2">
        <v>3</v>
      </c>
      <c r="R14" s="2">
        <v>5</v>
      </c>
      <c r="S14" s="2">
        <v>0</v>
      </c>
      <c r="T14" s="2" t="b">
        <v>0</v>
      </c>
      <c r="U14" s="2" t="b">
        <v>1</v>
      </c>
    </row>
    <row r="15" spans="1:21">
      <c r="A15" s="3" t="s">
        <v>123</v>
      </c>
      <c r="B15" s="3">
        <v>27</v>
      </c>
      <c r="C15" s="3" t="s">
        <v>136</v>
      </c>
      <c r="D15" s="3">
        <v>10</v>
      </c>
      <c r="E15" s="3" t="b">
        <v>0</v>
      </c>
      <c r="F15" s="3">
        <v>0</v>
      </c>
      <c r="G15" s="3">
        <v>30</v>
      </c>
      <c r="H15" s="3">
        <v>2</v>
      </c>
      <c r="I15" s="2">
        <v>0</v>
      </c>
      <c r="J15" s="2">
        <v>5</v>
      </c>
      <c r="K15" s="2">
        <v>1</v>
      </c>
      <c r="L15" s="2">
        <v>0.1</v>
      </c>
      <c r="M15" s="2">
        <v>0.1</v>
      </c>
      <c r="N15" s="2">
        <v>1</v>
      </c>
      <c r="O15" s="2">
        <v>1</v>
      </c>
      <c r="P15" s="2">
        <v>2.5</v>
      </c>
      <c r="Q15" s="2">
        <v>3</v>
      </c>
      <c r="R15" s="2">
        <v>5</v>
      </c>
      <c r="S15" s="2">
        <v>0</v>
      </c>
      <c r="T15" s="2" t="b">
        <v>0</v>
      </c>
      <c r="U15" s="2" t="b">
        <v>1</v>
      </c>
    </row>
    <row r="16" spans="1:21">
      <c r="A16" s="2" t="s">
        <v>123</v>
      </c>
      <c r="B16" s="2">
        <v>28</v>
      </c>
      <c r="C16" s="2" t="s">
        <v>137</v>
      </c>
      <c r="D16" s="2">
        <v>1000</v>
      </c>
      <c r="E16" s="2" t="b">
        <v>0</v>
      </c>
      <c r="F16" s="2">
        <v>0</v>
      </c>
      <c r="G16" s="2">
        <v>100</v>
      </c>
      <c r="H16" s="2">
        <v>40</v>
      </c>
      <c r="I16" s="2">
        <v>0</v>
      </c>
      <c r="J16" s="2">
        <v>5</v>
      </c>
      <c r="K16" s="2">
        <v>1</v>
      </c>
      <c r="L16" s="2">
        <v>0.25</v>
      </c>
      <c r="M16" s="2">
        <v>0.1</v>
      </c>
      <c r="N16" s="2">
        <v>1</v>
      </c>
      <c r="O16" s="2">
        <v>1</v>
      </c>
      <c r="P16" s="2">
        <v>3</v>
      </c>
      <c r="Q16" s="2">
        <v>4</v>
      </c>
      <c r="R16" s="2">
        <v>10</v>
      </c>
      <c r="S16" s="2">
        <v>0</v>
      </c>
      <c r="T16" s="2" t="b">
        <v>0</v>
      </c>
      <c r="U16" s="2" t="b">
        <v>1</v>
      </c>
    </row>
    <row r="17" spans="1:21">
      <c r="A17" s="2" t="s">
        <v>123</v>
      </c>
      <c r="B17" s="2">
        <v>29</v>
      </c>
      <c r="C17" s="2" t="s">
        <v>138</v>
      </c>
      <c r="D17" s="2">
        <v>200</v>
      </c>
      <c r="E17" s="2" t="b">
        <v>0</v>
      </c>
      <c r="F17" s="2">
        <v>0</v>
      </c>
      <c r="G17" s="2">
        <v>50</v>
      </c>
      <c r="H17" s="2">
        <v>20</v>
      </c>
      <c r="I17" s="2">
        <v>0</v>
      </c>
      <c r="J17" s="2">
        <v>5</v>
      </c>
      <c r="K17" s="2">
        <v>1</v>
      </c>
      <c r="L17" s="2">
        <v>0.1</v>
      </c>
      <c r="M17" s="2">
        <v>0.1</v>
      </c>
      <c r="N17" s="2">
        <v>2</v>
      </c>
      <c r="O17" s="2">
        <v>1</v>
      </c>
      <c r="P17" s="2">
        <v>2.5</v>
      </c>
      <c r="Q17" s="2">
        <v>3</v>
      </c>
      <c r="R17" s="2">
        <v>10</v>
      </c>
      <c r="S17" s="2">
        <v>0</v>
      </c>
      <c r="T17" s="2" t="b">
        <v>0</v>
      </c>
      <c r="U17" s="2" t="b">
        <v>1</v>
      </c>
    </row>
    <row r="18" spans="1:21">
      <c r="A18" s="2" t="s">
        <v>123</v>
      </c>
      <c r="B18" s="2">
        <v>30</v>
      </c>
      <c r="C18" s="2" t="s">
        <v>139</v>
      </c>
      <c r="D18" s="2">
        <v>325</v>
      </c>
      <c r="E18" s="2" t="b">
        <v>0</v>
      </c>
      <c r="F18" s="2">
        <v>0</v>
      </c>
      <c r="G18" s="2">
        <v>50</v>
      </c>
      <c r="H18" s="2">
        <v>30</v>
      </c>
      <c r="I18" s="2">
        <v>0</v>
      </c>
      <c r="J18" s="2">
        <v>0</v>
      </c>
      <c r="K18" s="2">
        <v>1</v>
      </c>
      <c r="L18" s="2">
        <v>0.25</v>
      </c>
      <c r="M18" s="2">
        <v>0.1</v>
      </c>
      <c r="N18" s="2">
        <v>1</v>
      </c>
      <c r="O18" s="2">
        <v>4</v>
      </c>
      <c r="P18" s="2">
        <v>2.5</v>
      </c>
      <c r="Q18" s="2">
        <v>3</v>
      </c>
      <c r="R18" s="2">
        <v>10</v>
      </c>
      <c r="S18" s="2">
        <v>0</v>
      </c>
      <c r="T18" s="2" t="b">
        <v>0</v>
      </c>
      <c r="U18" s="2" t="b">
        <v>1</v>
      </c>
    </row>
    <row r="19" spans="1:21">
      <c r="A19" s="2" t="s">
        <v>123</v>
      </c>
      <c r="B19" s="2">
        <v>9</v>
      </c>
      <c r="C19" s="2" t="s">
        <v>140</v>
      </c>
      <c r="D19" s="2">
        <v>30</v>
      </c>
      <c r="E19" s="2" t="b">
        <v>0</v>
      </c>
      <c r="F19" s="2">
        <v>0</v>
      </c>
      <c r="G19" s="2">
        <v>100</v>
      </c>
      <c r="H19" s="2">
        <v>1</v>
      </c>
      <c r="I19" s="2">
        <v>0</v>
      </c>
      <c r="J19" s="2">
        <v>0</v>
      </c>
      <c r="K19" s="2">
        <v>1</v>
      </c>
      <c r="L19" s="2">
        <v>-2</v>
      </c>
      <c r="M19" s="2">
        <v>0</v>
      </c>
      <c r="N19" s="2">
        <v>1</v>
      </c>
      <c r="O19" s="2">
        <v>1</v>
      </c>
      <c r="P19" s="2">
        <v>2.5</v>
      </c>
      <c r="Q19" s="2">
        <v>3</v>
      </c>
      <c r="R19" s="2">
        <v>5</v>
      </c>
      <c r="S19" s="2">
        <v>0</v>
      </c>
      <c r="T19" s="2" t="b">
        <v>0</v>
      </c>
      <c r="U19" s="2" t="b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人物属性</vt:lpstr>
      <vt:lpstr>战斗流程</vt:lpstr>
      <vt:lpstr>一级属性和二级属性</vt:lpstr>
      <vt:lpstr>Sheet4</vt:lpstr>
      <vt:lpstr>Sheet1</vt:lpstr>
      <vt:lpstr>Sheet2</vt:lpstr>
      <vt:lpstr>人物数据</vt:lpstr>
      <vt:lpstr>战斗模拟</vt:lpstr>
      <vt:lpstr>Mob</vt:lpstr>
      <vt:lpstr>DPR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</dc:creator>
  <cp:lastModifiedBy>娇阳</cp:lastModifiedBy>
  <dcterms:created xsi:type="dcterms:W3CDTF">2020-06-19T15:55:00Z</dcterms:created>
  <dcterms:modified xsi:type="dcterms:W3CDTF">2020-07-09T16:13:00Z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