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me\Documents\auto manfacturing gulf\Auto_Manufacturing_Workshop_Data\"/>
    </mc:Choice>
  </mc:AlternateContent>
  <xr:revisionPtr revIDLastSave="0" documentId="13_ncr:1_{2B29A8F5-67DD-4A41-BBE3-2B6AA33BF3DA}" xr6:coauthVersionLast="47" xr6:coauthVersionMax="47" xr10:uidLastSave="{00000000-0000-0000-0000-000000000000}"/>
  <bookViews>
    <workbookView xWindow="-110" yWindow="-110" windowWidth="19420" windowHeight="10300" tabRatio="695" xr2:uid="{00000000-000D-0000-FFFF-FFFF00000000}"/>
  </bookViews>
  <sheets>
    <sheet name="Home" sheetId="5" r:id="rId1"/>
    <sheet name="Production &amp; Quality Performanc" sheetId="6" r:id="rId2"/>
    <sheet name="Maintenance &amp; Operational db" sheetId="7" r:id="rId3"/>
    <sheet name="proudction &amp; quality analysis" sheetId="1" r:id="rId4"/>
    <sheet name="Maintenance &amp; Operational Stabi" sheetId="2" r:id="rId5"/>
  </sheets>
  <definedNames>
    <definedName name="_xlcn.WorksheetConnection_Gmaganalysis.xlsxTable_ExternalData_1" hidden="1">Table_ExternalData_1</definedName>
    <definedName name="_xlnm.Print_Area" localSheetId="0">Home!$A$1:$T$32</definedName>
    <definedName name="Slicer_Line_Name">#N/A</definedName>
    <definedName name="Slicer_Line_Name1">#N/A</definedName>
    <definedName name="Slicer_Plant">#N/A</definedName>
    <definedName name="Slicer_Plant1">#N/A</definedName>
    <definedName name="Slicer_Shift">#N/A</definedName>
    <definedName name="Slicer_Technician_Nam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ion_Data_38ccc2eb-171a-4b0b-b7bf-1f04f0f2fe22" name="Production_Data" connection="Query - Production_Data"/>
          <x15:modelTable id="Machines_ebde1f17-0091-4cbd-a49a-709f2da2007e" name="Machines" connection="Query - Machines"/>
          <x15:modelTable id="Downtime_e650a75c-0235-465f-997f-68254f159ec9" name="Downtime" connection="Query - Downtime"/>
          <x15:modelTable id="Table_ExternalData_1" name="Table_ExternalData_1" connection="WorksheetConnection_Gmag analysis.xlsx!Table_ExternalData_1"/>
        </x15:modelTables>
        <x15:modelRelationships>
          <x15:modelRelationship fromTable="Production_Data" fromColumn="Machine_ID" toTable="Machines" toColumn="Machine_ID"/>
          <x15:modelRelationship fromTable="Downtime" fromColumn="Machine_ID" toTable="Machines" toColumn="Machin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5" i="7" l="1"/>
  <c r="A34" i="7"/>
  <c r="A33" i="7"/>
  <c r="A37" i="6"/>
  <c r="A36" i="6"/>
  <c r="A35" i="6"/>
  <c r="A34" i="6"/>
  <c r="A33" i="6"/>
  <c r="E2" i="2"/>
  <c r="A37" i="7" s="1"/>
  <c r="D2" i="2"/>
  <c r="A36"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BB7763-AC43-4529-833B-F42F8EDE2173}" name="Query - Downtime" description="Connection to the 'Downtime' query in the workbook." type="100" refreshedVersion="8" minRefreshableVersion="5">
    <extLst>
      <ext xmlns:x15="http://schemas.microsoft.com/office/spreadsheetml/2010/11/main" uri="{DE250136-89BD-433C-8126-D09CA5730AF9}">
        <x15:connection id="29f46739-a043-4f75-a666-4f748f5b1d60"/>
      </ext>
    </extLst>
  </connection>
  <connection id="2" xr16:uid="{A1FA48A7-EC25-42CD-B436-1851E2471BA5}" name="Query - Machines" description="Connection to the 'Machines' query in the workbook." type="100" refreshedVersion="8" minRefreshableVersion="5">
    <extLst>
      <ext xmlns:x15="http://schemas.microsoft.com/office/spreadsheetml/2010/11/main" uri="{DE250136-89BD-433C-8126-D09CA5730AF9}">
        <x15:connection id="b205c8e5-fb10-4452-99d3-46e335a83300"/>
      </ext>
    </extLst>
  </connection>
  <connection id="3" xr16:uid="{1129601D-5C4B-4167-8249-BEA9694DCBF0}"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42A11C28-E4D0-42AA-854E-E0632DFE810A}" name="Query - Production_Data" description="Connection to the 'Production_Data' query in the workbook." type="100" refreshedVersion="8" minRefreshableVersion="5">
    <extLst>
      <ext xmlns:x15="http://schemas.microsoft.com/office/spreadsheetml/2010/11/main" uri="{DE250136-89BD-433C-8126-D09CA5730AF9}">
        <x15:connection id="239c7a9b-53af-4449-b2ec-045d7aff0b5f"/>
      </ext>
    </extLst>
  </connection>
  <connection id="5" xr16:uid="{DACE87C1-95A8-4C59-92D5-D59D92135C0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383DC6C0-10EC-4374-8117-F07022F8EAD2}"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A3BE2845-6704-4D0A-996E-8342F5683906}"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BF81EE22-4AD3-48FB-835B-D0FB316A3CD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2917B093-7486-4550-A25D-B19BA1363828}" name="WorksheetConnection_Gmag analysis.xlsx!Table_ExternalData_1" type="102" refreshedVersion="8" minRefreshableVersion="5">
    <extLst>
      <ext xmlns:x15="http://schemas.microsoft.com/office/spreadsheetml/2010/11/main" uri="{DE250136-89BD-433C-8126-D09CA5730AF9}">
        <x15:connection id="Table_ExternalData_1">
          <x15:rangePr sourceName="_xlcn.WorksheetConnection_Gmaganalysis.xlsxTable_ExternalData_1"/>
        </x15:connection>
      </ext>
    </extLst>
  </connection>
</connections>
</file>

<file path=xl/sharedStrings.xml><?xml version="1.0" encoding="utf-8"?>
<sst xmlns="http://schemas.openxmlformats.org/spreadsheetml/2006/main" count="87" uniqueCount="43">
  <si>
    <t>Sum of Planned_Production</t>
  </si>
  <si>
    <t>Sum of Actual_Production</t>
  </si>
  <si>
    <t>Sum of Reworked_Units</t>
  </si>
  <si>
    <t>Sum of Scrap_Units</t>
  </si>
  <si>
    <t>Row Labels</t>
  </si>
  <si>
    <t>Grand Total</t>
  </si>
  <si>
    <t>Body Shop</t>
  </si>
  <si>
    <t>Final Assembly</t>
  </si>
  <si>
    <t>Paint Shop</t>
  </si>
  <si>
    <t>Powertrain</t>
  </si>
  <si>
    <t>Quality Test</t>
  </si>
  <si>
    <t>Morning</t>
  </si>
  <si>
    <t>MCH-014</t>
  </si>
  <si>
    <t>MCH-017</t>
  </si>
  <si>
    <t>Average of Efficiency</t>
  </si>
  <si>
    <t>Defective Percentage</t>
  </si>
  <si>
    <t>Production Efficiency</t>
  </si>
  <si>
    <t>Defect Rate</t>
  </si>
  <si>
    <t>Scrap Rate</t>
  </si>
  <si>
    <t>Units per Operator</t>
  </si>
  <si>
    <t xml:space="preserve"> Actual_Production</t>
  </si>
  <si>
    <t>Planned_Production</t>
  </si>
  <si>
    <t>Actual_Production</t>
  </si>
  <si>
    <t>Defective_Units</t>
  </si>
  <si>
    <t>Sum of Downtime_Minutes</t>
  </si>
  <si>
    <t>Unplanned Downtime %</t>
  </si>
  <si>
    <t>Electrical</t>
  </si>
  <si>
    <t>Material</t>
  </si>
  <si>
    <t>Mechanical</t>
  </si>
  <si>
    <t>Planned</t>
  </si>
  <si>
    <t>Quality</t>
  </si>
  <si>
    <t>Average Downtime per Event</t>
  </si>
  <si>
    <t>Unplanned</t>
  </si>
  <si>
    <t>High</t>
  </si>
  <si>
    <t>Low</t>
  </si>
  <si>
    <t>Medium</t>
  </si>
  <si>
    <t xml:space="preserve"> Most Critical Machine</t>
  </si>
  <si>
    <t>Most Critical Line</t>
  </si>
  <si>
    <t>Night</t>
  </si>
  <si>
    <t>Evening</t>
  </si>
  <si>
    <t>MCH-010</t>
  </si>
  <si>
    <t>MCH-003</t>
  </si>
  <si>
    <t>MCH-009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</si>
</sst>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4" x14ac:knownFonts="1">
    <font>
      <sz val="11"/>
      <color theme="1"/>
      <name val="Calibri"/>
      <family val="2"/>
      <scheme val="minor"/>
    </font>
    <font>
      <b/>
      <sz val="11"/>
      <color theme="1"/>
      <name val="Calibri"/>
      <family val="2"/>
      <scheme val="minor"/>
    </font>
    <font>
      <sz val="11"/>
      <color theme="1"/>
      <name val="Arial"/>
      <family val="2"/>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3" fontId="3"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 fontId="0" fillId="0" borderId="0" xfId="0" applyNumberFormat="1"/>
    <xf numFmtId="0" fontId="1" fillId="2" borderId="1" xfId="0" applyFont="1" applyFill="1" applyBorder="1"/>
    <xf numFmtId="10" fontId="0" fillId="0" borderId="0" xfId="0" applyNumberFormat="1" applyAlignment="1">
      <alignment horizontal="center" vertical="center"/>
    </xf>
    <xf numFmtId="0" fontId="2" fillId="0" borderId="0" xfId="0" applyFont="1"/>
    <xf numFmtId="164" fontId="0" fillId="0" borderId="0" xfId="1" applyNumberFormat="1" applyFont="1"/>
    <xf numFmtId="2" fontId="0" fillId="0" borderId="0" xfId="0" applyNumberFormat="1"/>
    <xf numFmtId="0" fontId="0" fillId="0" borderId="0" xfId="0" applyAlignment="1">
      <alignment horizontal="center" vertical="center"/>
    </xf>
  </cellXfs>
  <cellStyles count="2">
    <cellStyle name="Comma" xfId="1" builtinId="3"/>
    <cellStyle name="Normal" xfId="0" builtinId="0"/>
  </cellStyles>
  <dxfs count="40">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alignment horizontal="center"/>
    </dxf>
    <dxf>
      <alignment vertical="center"/>
    </dxf>
    <dxf>
      <alignment vertical="center"/>
    </dxf>
    <dxf>
      <alignment horizontal="center"/>
    </dxf>
    <dxf>
      <alignment vertical="center"/>
    </dxf>
    <dxf>
      <alignment horizontal="center"/>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 formatCode="0"/>
    </dxf>
    <dxf>
      <numFmt numFmtId="14" formatCode="0.00%"/>
    </dxf>
    <dxf>
      <numFmt numFmtId="14" formatCode="0.00%"/>
    </dxf>
    <dxf>
      <numFmt numFmtId="14" formatCode="0.00%"/>
    </dxf>
    <dxf>
      <numFmt numFmtId="164" formatCode="_-* #,##0_-;\-* #,##0_-;_-* &quot;-&quot;??_-;_-@_-"/>
    </dxf>
    <dxf>
      <numFmt numFmtId="164" formatCode="_-* #,##0_-;\-* #,##0_-;_-* &quot;-&quot;??_-;_-@_-"/>
    </dxf>
    <dxf>
      <numFmt numFmtId="164" formatCode="_-* #,##0_-;\-* #,##0_-;_-* &quot;-&quot;??_-;_-@_-"/>
    </dxf>
    <dxf>
      <numFmt numFmtId="14" formatCode="0.00%"/>
    </dxf>
    <dxf>
      <numFmt numFmtId="164" formatCode="_-* #,##0_-;\-* #,##0_-;_-* &quot;-&quot;??_-;_-@_-"/>
    </dxf>
    <dxf>
      <numFmt numFmtId="164" formatCode="_-* #,##0_-;\-* #,##0_-;_-* &quot;-&quot;??_-;_-@_-"/>
    </dxf>
  </dxfs>
  <tableStyles count="0" defaultTableStyle="TableStyleMedium2" defaultPivotStyle="PivotStyleLight16"/>
  <colors>
    <mruColors>
      <color rgb="FF9CC1D9"/>
      <color rgb="FF4590BF"/>
      <color rgb="FF595959"/>
      <color rgb="FF084F8C"/>
      <color rgb="FF99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3.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powerPivotData" Target="model/item.data"/><Relationship Id="rId11" Type="http://schemas.openxmlformats.org/officeDocument/2006/relationships/pivotCacheDefinition" Target="pivotCache/pivotCacheDefinition6.xml"/><Relationship Id="rId24" Type="http://schemas.microsoft.com/office/2007/relationships/slicerCache" Target="slicerCaches/slicerCache6.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4.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3.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2.xml"/><Relationship Id="rId41" Type="http://schemas.openxmlformats.org/officeDocument/2006/relationships/customXml" Target="../customXml/item11.xml"/><Relationship Id="rId54"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07/relationships/slicerCache" Target="slicerCaches/slicerCache5.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analysis.xlsx]proudction &amp; quality analysis!planned vs actual</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595959"/>
                </a:solidFill>
              </a:rPr>
              <a:t>planned</a:t>
            </a:r>
            <a:r>
              <a:rPr lang="en-US" b="1" baseline="0">
                <a:solidFill>
                  <a:srgbClr val="595959"/>
                </a:solidFill>
              </a:rPr>
              <a:t> vs actual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676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7.2222222222222215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8.05555555555555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8888888888888841E-2"/>
              <c:y val="-9.7222222222222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6.6666666666666666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8.05555555555555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7.2222222222222215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6.6666666666666666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3.8888888888888841E-2"/>
              <c:y val="-9.7222222222222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2.777777777777676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4590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lumMod val="40000"/>
              <a:lumOff val="60000"/>
            </a:schemeClr>
          </a:solidFill>
          <a:ln>
            <a:noFill/>
          </a:ln>
          <a:effectLst/>
        </c:spPr>
        <c:dLbl>
          <c:idx val="0"/>
          <c:layout>
            <c:manualLayout>
              <c:x val="8.3194909292681363E-2"/>
              <c:y val="-6.3241146083935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40000"/>
              <a:lumOff val="60000"/>
            </a:schemeClr>
          </a:solidFill>
          <a:ln>
            <a:noFill/>
          </a:ln>
          <a:effectLst/>
        </c:spPr>
        <c:dLbl>
          <c:idx val="0"/>
          <c:layout>
            <c:manualLayout>
              <c:x val="7.2222222222222215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40000"/>
              <a:lumOff val="60000"/>
            </a:schemeClr>
          </a:solidFill>
          <a:ln>
            <a:noFill/>
          </a:ln>
          <a:effectLst/>
        </c:spPr>
        <c:dLbl>
          <c:idx val="0"/>
          <c:layout>
            <c:manualLayout>
              <c:x val="6.6666666666666666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40000"/>
              <a:lumOff val="60000"/>
            </a:schemeClr>
          </a:solidFill>
          <a:ln>
            <a:noFill/>
          </a:ln>
          <a:effectLst/>
        </c:spPr>
        <c:dLbl>
          <c:idx val="0"/>
          <c:layout>
            <c:manualLayout>
              <c:x val="3.8888888888888841E-2"/>
              <c:y val="-9.7222222222222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40000"/>
              <a:lumOff val="60000"/>
            </a:schemeClr>
          </a:solidFill>
          <a:ln>
            <a:noFill/>
          </a:ln>
          <a:effectLst/>
        </c:spPr>
        <c:dLbl>
          <c:idx val="0"/>
          <c:layout>
            <c:manualLayout>
              <c:x val="2.777777777777676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'proudction &amp; quality analysis'!$B$10</c:f>
              <c:strCache>
                <c:ptCount val="1"/>
                <c:pt idx="0">
                  <c:v>Planned_Production</c:v>
                </c:pt>
              </c:strCache>
            </c:strRef>
          </c:tx>
          <c:spPr>
            <a:solidFill>
              <a:srgbClr val="4590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'proudction &amp; quality analysis'!$A$11:$A$16</c:f>
              <c:strCache>
                <c:ptCount val="5"/>
                <c:pt idx="0">
                  <c:v>Paint Shop</c:v>
                </c:pt>
                <c:pt idx="1">
                  <c:v>Final Assembly</c:v>
                </c:pt>
                <c:pt idx="2">
                  <c:v>Quality Test</c:v>
                </c:pt>
                <c:pt idx="3">
                  <c:v>Powertrain</c:v>
                </c:pt>
                <c:pt idx="4">
                  <c:v>Body Shop</c:v>
                </c:pt>
              </c:strCache>
            </c:strRef>
          </c:cat>
          <c:val>
            <c:numRef>
              <c:f>'proudction &amp; quality analysis'!$B$11:$B$16</c:f>
              <c:numCache>
                <c:formatCode>_-* #,##0_-;\-* #,##0_-;_-* "-"??_-;_-@_-</c:formatCode>
                <c:ptCount val="5"/>
                <c:pt idx="0">
                  <c:v>418994</c:v>
                </c:pt>
                <c:pt idx="1">
                  <c:v>306798</c:v>
                </c:pt>
                <c:pt idx="2">
                  <c:v>298933</c:v>
                </c:pt>
                <c:pt idx="3">
                  <c:v>115031</c:v>
                </c:pt>
                <c:pt idx="4">
                  <c:v>101401</c:v>
                </c:pt>
              </c:numCache>
            </c:numRef>
          </c:val>
          <c:extLst>
            <c:ext xmlns:c16="http://schemas.microsoft.com/office/drawing/2014/chart" uri="{C3380CC4-5D6E-409C-BE32-E72D297353CC}">
              <c16:uniqueId val="{00000000-3B91-4020-AC14-6377EA5EA3BD}"/>
            </c:ext>
          </c:extLst>
        </c:ser>
        <c:ser>
          <c:idx val="1"/>
          <c:order val="1"/>
          <c:tx>
            <c:strRef>
              <c:f>'proudction &amp; quality analysis'!$C$10</c:f>
              <c:strCache>
                <c:ptCount val="1"/>
                <c:pt idx="0">
                  <c:v>Actual_Production</c:v>
                </c:pt>
              </c:strCache>
            </c:strRef>
          </c:tx>
          <c:spPr>
            <a:solidFill>
              <a:schemeClr val="accent2">
                <a:lumMod val="40000"/>
                <a:lumOff val="60000"/>
              </a:schemeClr>
            </a:solidFill>
            <a:ln>
              <a:noFill/>
            </a:ln>
            <a:effectLst/>
          </c:spPr>
          <c:invertIfNegative val="0"/>
          <c:dPt>
            <c:idx val="0"/>
            <c:invertIfNegative val="0"/>
            <c:bubble3D val="0"/>
            <c:extLst>
              <c:ext xmlns:c16="http://schemas.microsoft.com/office/drawing/2014/chart" uri="{C3380CC4-5D6E-409C-BE32-E72D297353CC}">
                <c16:uniqueId val="{00000001-3B91-4020-AC14-6377EA5EA3BD}"/>
              </c:ext>
            </c:extLst>
          </c:dPt>
          <c:dPt>
            <c:idx val="1"/>
            <c:invertIfNegative val="0"/>
            <c:bubble3D val="0"/>
            <c:extLst>
              <c:ext xmlns:c16="http://schemas.microsoft.com/office/drawing/2014/chart" uri="{C3380CC4-5D6E-409C-BE32-E72D297353CC}">
                <c16:uniqueId val="{00000002-3B91-4020-AC14-6377EA5EA3BD}"/>
              </c:ext>
            </c:extLst>
          </c:dPt>
          <c:dPt>
            <c:idx val="2"/>
            <c:invertIfNegative val="0"/>
            <c:bubble3D val="0"/>
            <c:extLst>
              <c:ext xmlns:c16="http://schemas.microsoft.com/office/drawing/2014/chart" uri="{C3380CC4-5D6E-409C-BE32-E72D297353CC}">
                <c16:uniqueId val="{00000003-3B91-4020-AC14-6377EA5EA3BD}"/>
              </c:ext>
            </c:extLst>
          </c:dPt>
          <c:dPt>
            <c:idx val="3"/>
            <c:invertIfNegative val="0"/>
            <c:bubble3D val="0"/>
            <c:extLst>
              <c:ext xmlns:c16="http://schemas.microsoft.com/office/drawing/2014/chart" uri="{C3380CC4-5D6E-409C-BE32-E72D297353CC}">
                <c16:uniqueId val="{00000004-3B91-4020-AC14-6377EA5EA3BD}"/>
              </c:ext>
            </c:extLst>
          </c:dPt>
          <c:dPt>
            <c:idx val="4"/>
            <c:invertIfNegative val="0"/>
            <c:bubble3D val="0"/>
            <c:extLst>
              <c:ext xmlns:c16="http://schemas.microsoft.com/office/drawing/2014/chart" uri="{C3380CC4-5D6E-409C-BE32-E72D297353CC}">
                <c16:uniqueId val="{00000005-3B91-4020-AC14-6377EA5EA3BD}"/>
              </c:ext>
            </c:extLst>
          </c:dPt>
          <c:dLbls>
            <c:dLbl>
              <c:idx val="0"/>
              <c:layout>
                <c:manualLayout>
                  <c:x val="8.3194909292681363E-2"/>
                  <c:y val="-6.3241146083935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91-4020-AC14-6377EA5EA3BD}"/>
                </c:ext>
              </c:extLst>
            </c:dLbl>
            <c:dLbl>
              <c:idx val="1"/>
              <c:layout>
                <c:manualLayout>
                  <c:x val="7.2222222222222215E-2"/>
                  <c:y val="-6.9444444444444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91-4020-AC14-6377EA5EA3BD}"/>
                </c:ext>
              </c:extLst>
            </c:dLbl>
            <c:dLbl>
              <c:idx val="2"/>
              <c:layout>
                <c:manualLayout>
                  <c:x val="6.6666666666666666E-2"/>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91-4020-AC14-6377EA5EA3BD}"/>
                </c:ext>
              </c:extLst>
            </c:dLbl>
            <c:dLbl>
              <c:idx val="3"/>
              <c:layout>
                <c:manualLayout>
                  <c:x val="3.8888888888888841E-2"/>
                  <c:y val="-9.7222222222222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91-4020-AC14-6377EA5EA3BD}"/>
                </c:ext>
              </c:extLst>
            </c:dLbl>
            <c:dLbl>
              <c:idx val="4"/>
              <c:layout>
                <c:manualLayout>
                  <c:x val="2.777777777777676E-3"/>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91-4020-AC14-6377EA5EA3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'proudction &amp; quality analysis'!$A$11:$A$16</c:f>
              <c:strCache>
                <c:ptCount val="5"/>
                <c:pt idx="0">
                  <c:v>Paint Shop</c:v>
                </c:pt>
                <c:pt idx="1">
                  <c:v>Final Assembly</c:v>
                </c:pt>
                <c:pt idx="2">
                  <c:v>Quality Test</c:v>
                </c:pt>
                <c:pt idx="3">
                  <c:v>Powertrain</c:v>
                </c:pt>
                <c:pt idx="4">
                  <c:v>Body Shop</c:v>
                </c:pt>
              </c:strCache>
            </c:strRef>
          </c:cat>
          <c:val>
            <c:numRef>
              <c:f>'proudction &amp; quality analysis'!$C$11:$C$16</c:f>
              <c:numCache>
                <c:formatCode>_-* #,##0_-;\-* #,##0_-;_-* "-"??_-;_-@_-</c:formatCode>
                <c:ptCount val="5"/>
                <c:pt idx="0">
                  <c:v>419516</c:v>
                </c:pt>
                <c:pt idx="1">
                  <c:v>306564</c:v>
                </c:pt>
                <c:pt idx="2">
                  <c:v>298382</c:v>
                </c:pt>
                <c:pt idx="3">
                  <c:v>115001</c:v>
                </c:pt>
                <c:pt idx="4">
                  <c:v>101796</c:v>
                </c:pt>
              </c:numCache>
            </c:numRef>
          </c:val>
          <c:extLst>
            <c:ext xmlns:c16="http://schemas.microsoft.com/office/drawing/2014/chart" uri="{C3380CC4-5D6E-409C-BE32-E72D297353CC}">
              <c16:uniqueId val="{00000006-3B91-4020-AC14-6377EA5EA3BD}"/>
            </c:ext>
          </c:extLst>
        </c:ser>
        <c:dLbls>
          <c:showLegendKey val="0"/>
          <c:showVal val="1"/>
          <c:showCatName val="0"/>
          <c:showSerName val="0"/>
          <c:showPercent val="0"/>
          <c:showBubbleSize val="0"/>
        </c:dLbls>
        <c:gapWidth val="219"/>
        <c:overlap val="-27"/>
        <c:axId val="972947823"/>
        <c:axId val="972948783"/>
      </c:barChart>
      <c:catAx>
        <c:axId val="972947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48783"/>
        <c:crosses val="autoZero"/>
        <c:auto val="1"/>
        <c:lblAlgn val="ctr"/>
        <c:lblOffset val="100"/>
        <c:noMultiLvlLbl val="0"/>
      </c:catAx>
      <c:valAx>
        <c:axId val="972948783"/>
        <c:scaling>
          <c:orientation val="minMax"/>
        </c:scaling>
        <c:delete val="1"/>
        <c:axPos val="l"/>
        <c:numFmt formatCode="_-* #,##0_-;\-* #,##0_-;_-* &quot;-&quot;??_-;_-@_-" sourceLinked="1"/>
        <c:majorTickMark val="out"/>
        <c:minorTickMark val="none"/>
        <c:tickLblPos val="nextTo"/>
        <c:crossAx val="97294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analysis.xlsx]proudction &amp; quality analysis!Defect Contribution by Line</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Defect Contribution by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CC1D9"/>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38713910761157"/>
          <c:y val="0.20794074074074073"/>
          <c:w val="0.77783508311461069"/>
          <c:h val="0.71502222222222223"/>
        </c:manualLayout>
      </c:layout>
      <c:barChart>
        <c:barDir val="bar"/>
        <c:grouping val="stacked"/>
        <c:varyColors val="0"/>
        <c:ser>
          <c:idx val="0"/>
          <c:order val="0"/>
          <c:tx>
            <c:strRef>
              <c:f>'proudction &amp; quality analysis'!$B$23</c:f>
              <c:strCache>
                <c:ptCount val="1"/>
                <c:pt idx="0">
                  <c:v>Defective_Units</c:v>
                </c:pt>
              </c:strCache>
            </c:strRef>
          </c:tx>
          <c:spPr>
            <a:solidFill>
              <a:srgbClr val="9CC1D9"/>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'proudction &amp; quality analysis'!$A$24:$A$29</c:f>
              <c:strCache>
                <c:ptCount val="5"/>
                <c:pt idx="0">
                  <c:v>Paint Shop</c:v>
                </c:pt>
                <c:pt idx="1">
                  <c:v>Final Assembly</c:v>
                </c:pt>
                <c:pt idx="2">
                  <c:v>Quality Test</c:v>
                </c:pt>
                <c:pt idx="3">
                  <c:v>Powertrain</c:v>
                </c:pt>
                <c:pt idx="4">
                  <c:v>Body Shop</c:v>
                </c:pt>
              </c:strCache>
            </c:strRef>
          </c:cat>
          <c:val>
            <c:numRef>
              <c:f>'proudction &amp; quality analysis'!$B$24:$B$29</c:f>
              <c:numCache>
                <c:formatCode>_-* #,##0_-;\-* #,##0_-;_-* "-"??_-;_-@_-</c:formatCode>
                <c:ptCount val="5"/>
                <c:pt idx="0">
                  <c:v>14649</c:v>
                </c:pt>
                <c:pt idx="1">
                  <c:v>7555</c:v>
                </c:pt>
                <c:pt idx="2">
                  <c:v>4681</c:v>
                </c:pt>
                <c:pt idx="3">
                  <c:v>3448</c:v>
                </c:pt>
                <c:pt idx="4">
                  <c:v>2953</c:v>
                </c:pt>
              </c:numCache>
            </c:numRef>
          </c:val>
          <c:extLst>
            <c:ext xmlns:c16="http://schemas.microsoft.com/office/drawing/2014/chart" uri="{C3380CC4-5D6E-409C-BE32-E72D297353CC}">
              <c16:uniqueId val="{00000000-73EF-4023-BA24-027B328C61C9}"/>
            </c:ext>
          </c:extLst>
        </c:ser>
        <c:ser>
          <c:idx val="1"/>
          <c:order val="1"/>
          <c:tx>
            <c:strRef>
              <c:f>'proudction &amp; quality analysis'!$C$23</c:f>
              <c:strCache>
                <c:ptCount val="1"/>
                <c:pt idx="0">
                  <c:v>Defective Percentage</c:v>
                </c:pt>
              </c:strCache>
            </c:strRef>
          </c:tx>
          <c:spPr>
            <a:solidFill>
              <a:schemeClr val="accent2">
                <a:lumMod val="40000"/>
                <a:lumOff val="60000"/>
              </a:schemeClr>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'proudction &amp; quality analysis'!$A$24:$A$29</c:f>
              <c:strCache>
                <c:ptCount val="5"/>
                <c:pt idx="0">
                  <c:v>Paint Shop</c:v>
                </c:pt>
                <c:pt idx="1">
                  <c:v>Final Assembly</c:v>
                </c:pt>
                <c:pt idx="2">
                  <c:v>Quality Test</c:v>
                </c:pt>
                <c:pt idx="3">
                  <c:v>Powertrain</c:v>
                </c:pt>
                <c:pt idx="4">
                  <c:v>Body Shop</c:v>
                </c:pt>
              </c:strCache>
            </c:strRef>
          </c:cat>
          <c:val>
            <c:numRef>
              <c:f>'proudction &amp; quality analysis'!$C$24:$C$29</c:f>
              <c:numCache>
                <c:formatCode>0.00%</c:formatCode>
                <c:ptCount val="5"/>
                <c:pt idx="0">
                  <c:v>0.44009493480742656</c:v>
                </c:pt>
                <c:pt idx="1">
                  <c:v>0.22697230066694707</c:v>
                </c:pt>
                <c:pt idx="2">
                  <c:v>0.1406296941657153</c:v>
                </c:pt>
                <c:pt idx="3">
                  <c:v>0.10358709367301568</c:v>
                </c:pt>
                <c:pt idx="4">
                  <c:v>8.871597668689539E-2</c:v>
                </c:pt>
              </c:numCache>
            </c:numRef>
          </c:val>
          <c:extLst>
            <c:ext xmlns:c16="http://schemas.microsoft.com/office/drawing/2014/chart" uri="{C3380CC4-5D6E-409C-BE32-E72D297353CC}">
              <c16:uniqueId val="{00000001-73EF-4023-BA24-027B328C61C9}"/>
            </c:ext>
          </c:extLst>
        </c:ser>
        <c:dLbls>
          <c:dLblPos val="inBase"/>
          <c:showLegendKey val="0"/>
          <c:showVal val="1"/>
          <c:showCatName val="0"/>
          <c:showSerName val="0"/>
          <c:showPercent val="0"/>
          <c:showBubbleSize val="0"/>
        </c:dLbls>
        <c:gapWidth val="150"/>
        <c:overlap val="100"/>
        <c:axId val="1787185823"/>
        <c:axId val="1787183423"/>
      </c:barChart>
      <c:valAx>
        <c:axId val="1787183423"/>
        <c:scaling>
          <c:orientation val="minMax"/>
        </c:scaling>
        <c:delete val="1"/>
        <c:axPos val="b"/>
        <c:numFmt formatCode="_-* #,##0_-;\-* #,##0_-;_-* &quot;-&quot;??_-;_-@_-" sourceLinked="1"/>
        <c:majorTickMark val="out"/>
        <c:minorTickMark val="none"/>
        <c:tickLblPos val="nextTo"/>
        <c:crossAx val="1787185823"/>
        <c:crosses val="autoZero"/>
        <c:crossBetween val="between"/>
      </c:valAx>
      <c:catAx>
        <c:axId val="17871858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183423"/>
        <c:crosses val="autoZero"/>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analysis.xlsx]proudction &amp; quality analysis!Scrap vs Rework Distribution</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Scrap vs Rework Distribution</a:t>
            </a:r>
            <a:endParaRPr lang="en-US"/>
          </a:p>
        </c:rich>
      </c:tx>
      <c:layout>
        <c:manualLayout>
          <c:xMode val="edge"/>
          <c:yMode val="edge"/>
          <c:x val="0.14344879716847092"/>
          <c:y val="2.0598101635171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590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5.0925925925925923E-2"/>
          <c:w val="0.94424453193350832"/>
          <c:h val="0.79081802274715662"/>
        </c:manualLayout>
      </c:layout>
      <c:barChart>
        <c:barDir val="col"/>
        <c:grouping val="stacked"/>
        <c:varyColors val="0"/>
        <c:ser>
          <c:idx val="0"/>
          <c:order val="0"/>
          <c:tx>
            <c:strRef>
              <c:f>'proudction &amp; quality analysis'!$B$35</c:f>
              <c:strCache>
                <c:ptCount val="1"/>
                <c:pt idx="0">
                  <c:v>Sum of Reworked_Units</c:v>
                </c:pt>
              </c:strCache>
            </c:strRef>
          </c:tx>
          <c:spPr>
            <a:solidFill>
              <a:srgbClr val="4590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'proudction &amp; quality analysis'!$A$36:$A$41</c:f>
              <c:strCache>
                <c:ptCount val="5"/>
                <c:pt idx="0">
                  <c:v>Paint Shop</c:v>
                </c:pt>
                <c:pt idx="1">
                  <c:v>Final Assembly</c:v>
                </c:pt>
                <c:pt idx="2">
                  <c:v>Quality Test</c:v>
                </c:pt>
                <c:pt idx="3">
                  <c:v>Powertrain</c:v>
                </c:pt>
                <c:pt idx="4">
                  <c:v>Body Shop</c:v>
                </c:pt>
              </c:strCache>
            </c:strRef>
          </c:cat>
          <c:val>
            <c:numRef>
              <c:f>'proudction &amp; quality analysis'!$B$36:$B$41</c:f>
              <c:numCache>
                <c:formatCode>_-* #,##0_-;\-* #,##0_-;_-* "-"??_-;_-@_-</c:formatCode>
                <c:ptCount val="5"/>
                <c:pt idx="0">
                  <c:v>9372</c:v>
                </c:pt>
                <c:pt idx="1">
                  <c:v>4966</c:v>
                </c:pt>
                <c:pt idx="2">
                  <c:v>3086</c:v>
                </c:pt>
                <c:pt idx="3">
                  <c:v>2246</c:v>
                </c:pt>
                <c:pt idx="4">
                  <c:v>1963</c:v>
                </c:pt>
              </c:numCache>
            </c:numRef>
          </c:val>
          <c:extLst>
            <c:ext xmlns:c16="http://schemas.microsoft.com/office/drawing/2014/chart" uri="{C3380CC4-5D6E-409C-BE32-E72D297353CC}">
              <c16:uniqueId val="{00000000-17E2-4F0C-B3B6-ACF5DBCD7CD3}"/>
            </c:ext>
          </c:extLst>
        </c:ser>
        <c:ser>
          <c:idx val="1"/>
          <c:order val="1"/>
          <c:tx>
            <c:strRef>
              <c:f>'proudction &amp; quality analysis'!$C$35</c:f>
              <c:strCache>
                <c:ptCount val="1"/>
                <c:pt idx="0">
                  <c:v>Sum of Scrap_Units</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'proudction &amp; quality analysis'!$A$36:$A$41</c:f>
              <c:strCache>
                <c:ptCount val="5"/>
                <c:pt idx="0">
                  <c:v>Paint Shop</c:v>
                </c:pt>
                <c:pt idx="1">
                  <c:v>Final Assembly</c:v>
                </c:pt>
                <c:pt idx="2">
                  <c:v>Quality Test</c:v>
                </c:pt>
                <c:pt idx="3">
                  <c:v>Powertrain</c:v>
                </c:pt>
                <c:pt idx="4">
                  <c:v>Body Shop</c:v>
                </c:pt>
              </c:strCache>
            </c:strRef>
          </c:cat>
          <c:val>
            <c:numRef>
              <c:f>'proudction &amp; quality analysis'!$C$36:$C$41</c:f>
              <c:numCache>
                <c:formatCode>_-* #,##0_-;\-* #,##0_-;_-* "-"??_-;_-@_-</c:formatCode>
                <c:ptCount val="5"/>
                <c:pt idx="0">
                  <c:v>5277</c:v>
                </c:pt>
                <c:pt idx="1">
                  <c:v>2589</c:v>
                </c:pt>
                <c:pt idx="2">
                  <c:v>1595</c:v>
                </c:pt>
                <c:pt idx="3">
                  <c:v>1202</c:v>
                </c:pt>
                <c:pt idx="4">
                  <c:v>990</c:v>
                </c:pt>
              </c:numCache>
            </c:numRef>
          </c:val>
          <c:extLst>
            <c:ext xmlns:c16="http://schemas.microsoft.com/office/drawing/2014/chart" uri="{C3380CC4-5D6E-409C-BE32-E72D297353CC}">
              <c16:uniqueId val="{00000001-17E2-4F0C-B3B6-ACF5DBCD7CD3}"/>
            </c:ext>
          </c:extLst>
        </c:ser>
        <c:dLbls>
          <c:dLblPos val="ctr"/>
          <c:showLegendKey val="0"/>
          <c:showVal val="1"/>
          <c:showCatName val="0"/>
          <c:showSerName val="0"/>
          <c:showPercent val="0"/>
          <c:showBubbleSize val="0"/>
        </c:dLbls>
        <c:gapWidth val="150"/>
        <c:overlap val="100"/>
        <c:axId val="1777834831"/>
        <c:axId val="1777833391"/>
      </c:barChart>
      <c:catAx>
        <c:axId val="177783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833391"/>
        <c:crosses val="autoZero"/>
        <c:auto val="1"/>
        <c:lblAlgn val="ctr"/>
        <c:lblOffset val="100"/>
        <c:noMultiLvlLbl val="0"/>
      </c:catAx>
      <c:valAx>
        <c:axId val="1777833391"/>
        <c:scaling>
          <c:orientation val="minMax"/>
        </c:scaling>
        <c:delete val="1"/>
        <c:axPos val="l"/>
        <c:numFmt formatCode="_-* #,##0_-;\-* #,##0_-;_-* &quot;-&quot;??_-;_-@_-" sourceLinked="1"/>
        <c:majorTickMark val="none"/>
        <c:minorTickMark val="none"/>
        <c:tickLblPos val="nextTo"/>
        <c:crossAx val="1777834831"/>
        <c:crosses val="autoZero"/>
        <c:crossBetween val="between"/>
      </c:valAx>
      <c:spPr>
        <a:noFill/>
        <a:ln>
          <a:noFill/>
        </a:ln>
        <a:effectLst/>
      </c:spPr>
    </c:plotArea>
    <c:legend>
      <c:legendPos val="r"/>
      <c:layout>
        <c:manualLayout>
          <c:xMode val="edge"/>
          <c:yMode val="edge"/>
          <c:x val="0.59492171960048779"/>
          <c:y val="0.1917720398570614"/>
          <c:w val="0.38177568076292528"/>
          <c:h val="0.27632673051138129"/>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analysis.xlsx]proudction &amp; quality analysis!Shift Performance Analysis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Shift Performance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590B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86395450568676"/>
          <c:y val="0.12481189851268591"/>
          <c:w val="0.5393646106736657"/>
          <c:h val="0.87518810148731407"/>
        </c:manualLayout>
      </c:layout>
      <c:barChart>
        <c:barDir val="bar"/>
        <c:grouping val="clustered"/>
        <c:varyColors val="0"/>
        <c:ser>
          <c:idx val="0"/>
          <c:order val="0"/>
          <c:tx>
            <c:strRef>
              <c:f>'proudction &amp; quality analysis'!$B$50</c:f>
              <c:strCache>
                <c:ptCount val="1"/>
                <c:pt idx="0">
                  <c:v>Sum of Planned_Production</c:v>
                </c:pt>
              </c:strCache>
            </c:strRef>
          </c:tx>
          <c:spPr>
            <a:solidFill>
              <a:srgbClr val="4590BF"/>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'proudction &amp; quality analysis'!$A$51:$A$54</c:f>
              <c:strCache>
                <c:ptCount val="3"/>
                <c:pt idx="0">
                  <c:v>Night</c:v>
                </c:pt>
                <c:pt idx="1">
                  <c:v>Evening</c:v>
                </c:pt>
                <c:pt idx="2">
                  <c:v>Morning</c:v>
                </c:pt>
              </c:strCache>
            </c:strRef>
          </c:cat>
          <c:val>
            <c:numRef>
              <c:f>'proudction &amp; quality analysis'!$B$51:$B$54</c:f>
              <c:numCache>
                <c:formatCode>_-* #,##0_-;\-* #,##0_-;_-* "-"??_-;_-@_-</c:formatCode>
                <c:ptCount val="3"/>
                <c:pt idx="0">
                  <c:v>275750</c:v>
                </c:pt>
                <c:pt idx="1">
                  <c:v>440488</c:v>
                </c:pt>
                <c:pt idx="2">
                  <c:v>524919</c:v>
                </c:pt>
              </c:numCache>
            </c:numRef>
          </c:val>
          <c:extLst>
            <c:ext xmlns:c16="http://schemas.microsoft.com/office/drawing/2014/chart" uri="{C3380CC4-5D6E-409C-BE32-E72D297353CC}">
              <c16:uniqueId val="{00000000-5FBD-4C86-A5C4-D609EF03D868}"/>
            </c:ext>
          </c:extLst>
        </c:ser>
        <c:ser>
          <c:idx val="1"/>
          <c:order val="1"/>
          <c:tx>
            <c:strRef>
              <c:f>'proudction &amp; quality analysis'!$C$50</c:f>
              <c:strCache>
                <c:ptCount val="1"/>
                <c:pt idx="0">
                  <c:v>Sum of Actual_Production</c:v>
                </c:pt>
              </c:strCache>
            </c:strRef>
          </c:tx>
          <c:spPr>
            <a:solidFill>
              <a:schemeClr val="accent2">
                <a:lumMod val="40000"/>
                <a:lumOff val="60000"/>
              </a:schemeClr>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'proudction &amp; quality analysis'!$A$51:$A$54</c:f>
              <c:strCache>
                <c:ptCount val="3"/>
                <c:pt idx="0">
                  <c:v>Night</c:v>
                </c:pt>
                <c:pt idx="1">
                  <c:v>Evening</c:v>
                </c:pt>
                <c:pt idx="2">
                  <c:v>Morning</c:v>
                </c:pt>
              </c:strCache>
            </c:strRef>
          </c:cat>
          <c:val>
            <c:numRef>
              <c:f>'proudction &amp; quality analysis'!$C$51:$C$54</c:f>
              <c:numCache>
                <c:formatCode>_-* #,##0_-;\-* #,##0_-;_-* "-"??_-;_-@_-</c:formatCode>
                <c:ptCount val="3"/>
                <c:pt idx="0">
                  <c:v>275302</c:v>
                </c:pt>
                <c:pt idx="1">
                  <c:v>440014</c:v>
                </c:pt>
                <c:pt idx="2">
                  <c:v>525943</c:v>
                </c:pt>
              </c:numCache>
            </c:numRef>
          </c:val>
          <c:extLst>
            <c:ext xmlns:c16="http://schemas.microsoft.com/office/drawing/2014/chart" uri="{C3380CC4-5D6E-409C-BE32-E72D297353CC}">
              <c16:uniqueId val="{00000001-5FBD-4C86-A5C4-D609EF03D868}"/>
            </c:ext>
          </c:extLst>
        </c:ser>
        <c:dLbls>
          <c:dLblPos val="ctr"/>
          <c:showLegendKey val="0"/>
          <c:showVal val="1"/>
          <c:showCatName val="0"/>
          <c:showSerName val="0"/>
          <c:showPercent val="0"/>
          <c:showBubbleSize val="0"/>
        </c:dLbls>
        <c:gapWidth val="150"/>
        <c:axId val="1787677695"/>
        <c:axId val="1787675775"/>
      </c:barChart>
      <c:valAx>
        <c:axId val="1787675775"/>
        <c:scaling>
          <c:orientation val="minMax"/>
        </c:scaling>
        <c:delete val="1"/>
        <c:axPos val="b"/>
        <c:numFmt formatCode="_-* #,##0_-;\-* #,##0_-;_-* &quot;-&quot;??_-;_-@_-" sourceLinked="1"/>
        <c:majorTickMark val="out"/>
        <c:minorTickMark val="none"/>
        <c:tickLblPos val="nextTo"/>
        <c:crossAx val="1787677695"/>
        <c:crosses val="autoZero"/>
        <c:crossBetween val="between"/>
      </c:valAx>
      <c:catAx>
        <c:axId val="17876776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675775"/>
        <c:crosses val="autoZero"/>
        <c:auto val="1"/>
        <c:lblAlgn val="ctr"/>
        <c:lblOffset val="100"/>
        <c:noMultiLvlLbl val="0"/>
      </c:catAx>
      <c:spPr>
        <a:noFill/>
        <a:ln>
          <a:noFill/>
        </a:ln>
        <a:effectLst/>
      </c:spPr>
    </c:plotArea>
    <c:legend>
      <c:legendPos val="r"/>
      <c:layout>
        <c:manualLayout>
          <c:xMode val="edge"/>
          <c:yMode val="edge"/>
          <c:x val="0.66879562625522015"/>
          <c:y val="0.73673265069103666"/>
          <c:w val="0.30773920982166597"/>
          <c:h val="0.24114095422389825"/>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analysis.xlsx]proudction &amp; quality analysis!Production Efficiency by Line</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Production Efficiency by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lumMod val="40000"/>
                <a:lumOff val="60000"/>
              </a:schemeClr>
            </a:solidFill>
            <a:round/>
          </a:ln>
          <a:effectLst/>
        </c:spPr>
        <c:marker>
          <c:symbol val="circle"/>
          <c:size val="5"/>
          <c:spPr>
            <a:solidFill>
              <a:schemeClr val="accent2">
                <a:lumMod val="40000"/>
                <a:lumOff val="60000"/>
              </a:schemeClr>
            </a:solidFill>
            <a:ln w="9525">
              <a:solidFill>
                <a:schemeClr val="accent1"/>
              </a:solidFill>
            </a:ln>
            <a:effectLst/>
          </c:spPr>
        </c:marker>
      </c:pivotFmt>
      <c:pivotFmt>
        <c:idx val="4"/>
        <c:spPr>
          <a:ln w="28575" cap="rnd">
            <a:solidFill>
              <a:schemeClr val="accent2">
                <a:lumMod val="40000"/>
                <a:lumOff val="60000"/>
              </a:schemeClr>
            </a:solidFill>
            <a:round/>
          </a:ln>
          <a:effectLst/>
        </c:spPr>
        <c:marker>
          <c:symbol val="circle"/>
          <c:size val="5"/>
          <c:spPr>
            <a:solidFill>
              <a:schemeClr val="accent2">
                <a:lumMod val="40000"/>
                <a:lumOff val="60000"/>
              </a:schemeClr>
            </a:solidFill>
            <a:ln w="9525">
              <a:solidFill>
                <a:schemeClr val="accent1"/>
              </a:solidFill>
            </a:ln>
            <a:effectLst/>
          </c:spPr>
        </c:marker>
      </c:pivotFmt>
      <c:pivotFmt>
        <c:idx val="5"/>
        <c:spPr>
          <a:ln w="28575" cap="rnd">
            <a:solidFill>
              <a:schemeClr val="accent2">
                <a:lumMod val="40000"/>
                <a:lumOff val="60000"/>
              </a:schemeClr>
            </a:solidFill>
            <a:round/>
          </a:ln>
          <a:effectLst/>
        </c:spPr>
        <c:marker>
          <c:symbol val="circle"/>
          <c:size val="5"/>
          <c:spPr>
            <a:solidFill>
              <a:schemeClr val="accent2">
                <a:lumMod val="40000"/>
                <a:lumOff val="60000"/>
              </a:schemeClr>
            </a:solidFill>
            <a:ln w="9525">
              <a:solidFill>
                <a:schemeClr val="accent1"/>
              </a:solidFill>
            </a:ln>
            <a:effectLst/>
          </c:spPr>
        </c:marker>
      </c:pivotFmt>
      <c:pivotFmt>
        <c:idx val="6"/>
        <c:spPr>
          <a:ln w="28575" cap="rnd">
            <a:solidFill>
              <a:schemeClr val="accent2">
                <a:lumMod val="40000"/>
                <a:lumOff val="60000"/>
              </a:schemeClr>
            </a:solidFill>
            <a:round/>
          </a:ln>
          <a:effectLst/>
        </c:spPr>
        <c:marker>
          <c:symbol val="circle"/>
          <c:size val="5"/>
          <c:spPr>
            <a:solidFill>
              <a:schemeClr val="accent2">
                <a:lumMod val="40000"/>
                <a:lumOff val="60000"/>
              </a:schemeClr>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lumMod val="40000"/>
                <a:lumOff val="60000"/>
              </a:schemeClr>
            </a:solidFill>
            <a:ln w="9525">
              <a:solidFill>
                <a:schemeClr val="accent1"/>
              </a:solidFill>
            </a:ln>
            <a:effectLst/>
          </c:spPr>
        </c:marker>
      </c:pivotFmt>
    </c:pivotFmts>
    <c:plotArea>
      <c:layout/>
      <c:lineChart>
        <c:grouping val="standard"/>
        <c:varyColors val="0"/>
        <c:ser>
          <c:idx val="0"/>
          <c:order val="0"/>
          <c:tx>
            <c:strRef>
              <c:f>'proudction &amp; quality analysis'!$B$67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2">
                    <a:lumMod val="40000"/>
                    <a:lumOff val="60000"/>
                  </a:schemeClr>
                </a:solidFill>
                <a:ln w="9525">
                  <a:solidFill>
                    <a:schemeClr val="accent1"/>
                  </a:solidFill>
                </a:ln>
                <a:effectLst/>
              </c:spPr>
            </c:marker>
            <c:bubble3D val="0"/>
            <c:extLst>
              <c:ext xmlns:c16="http://schemas.microsoft.com/office/drawing/2014/chart" uri="{C3380CC4-5D6E-409C-BE32-E72D297353CC}">
                <c16:uniqueId val="{00000005-A097-4E8D-BB3F-F066EBAB46CD}"/>
              </c:ext>
            </c:extLst>
          </c:dPt>
          <c:dPt>
            <c:idx val="1"/>
            <c:marker>
              <c:symbol val="circle"/>
              <c:size val="5"/>
              <c:spPr>
                <a:solidFill>
                  <a:schemeClr val="accent2">
                    <a:lumMod val="40000"/>
                    <a:lumOff val="60000"/>
                  </a:schemeClr>
                </a:solidFill>
                <a:ln w="9525">
                  <a:solidFill>
                    <a:schemeClr val="accent1"/>
                  </a:solidFill>
                </a:ln>
                <a:effectLst/>
              </c:spPr>
            </c:marker>
            <c:bubble3D val="0"/>
            <c:spPr>
              <a:ln w="28575" cap="rnd">
                <a:solidFill>
                  <a:schemeClr val="accent2">
                    <a:lumMod val="40000"/>
                    <a:lumOff val="60000"/>
                  </a:schemeClr>
                </a:solidFill>
                <a:round/>
              </a:ln>
              <a:effectLst/>
            </c:spPr>
            <c:extLst>
              <c:ext xmlns:c16="http://schemas.microsoft.com/office/drawing/2014/chart" uri="{C3380CC4-5D6E-409C-BE32-E72D297353CC}">
                <c16:uniqueId val="{00000004-A097-4E8D-BB3F-F066EBAB46CD}"/>
              </c:ext>
            </c:extLst>
          </c:dPt>
          <c:dPt>
            <c:idx val="2"/>
            <c:marker>
              <c:symbol val="circle"/>
              <c:size val="5"/>
              <c:spPr>
                <a:solidFill>
                  <a:schemeClr val="accent2">
                    <a:lumMod val="40000"/>
                    <a:lumOff val="60000"/>
                  </a:schemeClr>
                </a:solidFill>
                <a:ln w="9525">
                  <a:solidFill>
                    <a:schemeClr val="accent1"/>
                  </a:solidFill>
                </a:ln>
                <a:effectLst/>
              </c:spPr>
            </c:marker>
            <c:bubble3D val="0"/>
            <c:spPr>
              <a:ln w="28575" cap="rnd">
                <a:solidFill>
                  <a:schemeClr val="accent2">
                    <a:lumMod val="40000"/>
                    <a:lumOff val="60000"/>
                  </a:schemeClr>
                </a:solidFill>
                <a:round/>
              </a:ln>
              <a:effectLst/>
            </c:spPr>
            <c:extLst>
              <c:ext xmlns:c16="http://schemas.microsoft.com/office/drawing/2014/chart" uri="{C3380CC4-5D6E-409C-BE32-E72D297353CC}">
                <c16:uniqueId val="{00000002-A097-4E8D-BB3F-F066EBAB46CD}"/>
              </c:ext>
            </c:extLst>
          </c:dPt>
          <c:dPt>
            <c:idx val="3"/>
            <c:marker>
              <c:symbol val="circle"/>
              <c:size val="5"/>
              <c:spPr>
                <a:solidFill>
                  <a:schemeClr val="accent2">
                    <a:lumMod val="40000"/>
                    <a:lumOff val="60000"/>
                  </a:schemeClr>
                </a:solidFill>
                <a:ln w="9525">
                  <a:solidFill>
                    <a:schemeClr val="accent1"/>
                  </a:solidFill>
                </a:ln>
                <a:effectLst/>
              </c:spPr>
            </c:marker>
            <c:bubble3D val="0"/>
            <c:spPr>
              <a:ln w="28575" cap="rnd">
                <a:solidFill>
                  <a:schemeClr val="accent2">
                    <a:lumMod val="40000"/>
                    <a:lumOff val="60000"/>
                  </a:schemeClr>
                </a:solidFill>
                <a:round/>
              </a:ln>
              <a:effectLst/>
            </c:spPr>
            <c:extLst>
              <c:ext xmlns:c16="http://schemas.microsoft.com/office/drawing/2014/chart" uri="{C3380CC4-5D6E-409C-BE32-E72D297353CC}">
                <c16:uniqueId val="{00000003-A097-4E8D-BB3F-F066EBAB46CD}"/>
              </c:ext>
            </c:extLst>
          </c:dPt>
          <c:dPt>
            <c:idx val="4"/>
            <c:marker>
              <c:symbol val="circle"/>
              <c:size val="5"/>
              <c:spPr>
                <a:solidFill>
                  <a:schemeClr val="accent2">
                    <a:lumMod val="40000"/>
                    <a:lumOff val="60000"/>
                  </a:schemeClr>
                </a:solidFill>
                <a:ln w="9525">
                  <a:solidFill>
                    <a:schemeClr val="accent1"/>
                  </a:solidFill>
                </a:ln>
                <a:effectLst/>
              </c:spPr>
            </c:marker>
            <c:bubble3D val="0"/>
            <c:spPr>
              <a:ln w="28575" cap="rnd">
                <a:solidFill>
                  <a:schemeClr val="accent2">
                    <a:lumMod val="40000"/>
                    <a:lumOff val="60000"/>
                  </a:schemeClr>
                </a:solidFill>
                <a:round/>
              </a:ln>
              <a:effectLst/>
            </c:spPr>
            <c:extLst>
              <c:ext xmlns:c16="http://schemas.microsoft.com/office/drawing/2014/chart" uri="{C3380CC4-5D6E-409C-BE32-E72D297353CC}">
                <c16:uniqueId val="{00000001-A097-4E8D-BB3F-F066EBAB46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'proudction &amp; quality analysis'!$A$68:$A$73</c:f>
              <c:strCache>
                <c:ptCount val="5"/>
                <c:pt idx="0">
                  <c:v>Quality Test</c:v>
                </c:pt>
                <c:pt idx="1">
                  <c:v>Powertrain</c:v>
                </c:pt>
                <c:pt idx="2">
                  <c:v>Paint Shop</c:v>
                </c:pt>
                <c:pt idx="3">
                  <c:v>Final Assembly</c:v>
                </c:pt>
                <c:pt idx="4">
                  <c:v>Body Shop</c:v>
                </c:pt>
              </c:strCache>
            </c:strRef>
          </c:cat>
          <c:val>
            <c:numRef>
              <c:f>'proudction &amp; quality analysis'!$B$68:$B$73</c:f>
              <c:numCache>
                <c:formatCode>0.00%</c:formatCode>
                <c:ptCount val="5"/>
                <c:pt idx="0">
                  <c:v>0.99772845744315097</c:v>
                </c:pt>
                <c:pt idx="1">
                  <c:v>0.99920152998401179</c:v>
                </c:pt>
                <c:pt idx="2">
                  <c:v>1.0012250024390092</c:v>
                </c:pt>
                <c:pt idx="3">
                  <c:v>0.99927559680394473</c:v>
                </c:pt>
                <c:pt idx="4">
                  <c:v>1.0039009135288579</c:v>
                </c:pt>
              </c:numCache>
            </c:numRef>
          </c:val>
          <c:smooth val="0"/>
          <c:extLst>
            <c:ext xmlns:c16="http://schemas.microsoft.com/office/drawing/2014/chart" uri="{C3380CC4-5D6E-409C-BE32-E72D297353CC}">
              <c16:uniqueId val="{00000000-A097-4E8D-BB3F-F066EBAB46CD}"/>
            </c:ext>
          </c:extLst>
        </c:ser>
        <c:dLbls>
          <c:dLblPos val="t"/>
          <c:showLegendKey val="0"/>
          <c:showVal val="1"/>
          <c:showCatName val="0"/>
          <c:showSerName val="0"/>
          <c:showPercent val="0"/>
          <c:showBubbleSize val="0"/>
        </c:dLbls>
        <c:marker val="1"/>
        <c:smooth val="0"/>
        <c:axId val="1066546880"/>
        <c:axId val="1066550240"/>
      </c:lineChart>
      <c:catAx>
        <c:axId val="1066546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066550240"/>
        <c:crosses val="autoZero"/>
        <c:auto val="1"/>
        <c:lblAlgn val="ctr"/>
        <c:lblOffset val="100"/>
        <c:noMultiLvlLbl val="0"/>
      </c:catAx>
      <c:valAx>
        <c:axId val="1066550240"/>
        <c:scaling>
          <c:orientation val="minMax"/>
        </c:scaling>
        <c:delete val="1"/>
        <c:axPos val="l"/>
        <c:numFmt formatCode="0.00%" sourceLinked="1"/>
        <c:majorTickMark val="none"/>
        <c:minorTickMark val="none"/>
        <c:tickLblPos val="nextTo"/>
        <c:crossAx val="106654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analysis.xlsx]Maintenance &amp; Operational Stabi!Downtime by Category</c:name>
    <c:fmtId val="6"/>
  </c:pivotSource>
  <c:chart>
    <c:title>
      <c:tx>
        <c:rich>
          <a:bodyPr rot="0" spcFirstLastPara="1" vertOverflow="ellipsis" vert="horz" wrap="square" anchor="ctr" anchorCtr="1"/>
          <a:lstStyle/>
          <a:p>
            <a:pPr>
              <a:defRPr lang="en-US" sz="1440" b="0" i="0" u="none" strike="noStrike" kern="1200" spc="0" baseline="0">
                <a:solidFill>
                  <a:srgbClr val="595959"/>
                </a:solidFill>
                <a:effectLst/>
                <a:latin typeface="+mn-lt"/>
                <a:ea typeface="+mn-ea"/>
                <a:cs typeface="+mn-cs"/>
              </a:defRPr>
            </a:pPr>
            <a:r>
              <a:rPr lang="en-US" sz="1440" b="0" i="0" u="none" strike="noStrike" kern="1200" spc="0" baseline="0">
                <a:solidFill>
                  <a:srgbClr val="595959"/>
                </a:solidFill>
                <a:effectLst/>
                <a:latin typeface="+mn-lt"/>
                <a:ea typeface="+mn-ea"/>
                <a:cs typeface="+mn-cs"/>
              </a:rPr>
              <a:t>Downtime by Category</a:t>
            </a:r>
          </a:p>
        </c:rich>
      </c:tx>
      <c:overlay val="0"/>
      <c:spPr>
        <a:noFill/>
        <a:ln>
          <a:noFill/>
        </a:ln>
        <a:effectLst/>
      </c:spPr>
      <c:txPr>
        <a:bodyPr rot="0" spcFirstLastPara="1" vertOverflow="ellipsis" vert="horz" wrap="square" anchor="ctr" anchorCtr="1"/>
        <a:lstStyle/>
        <a:p>
          <a:pPr>
            <a:defRPr lang="en-US" sz="1440" b="0" i="0" u="none" strike="noStrike" kern="1200" spc="0" baseline="0">
              <a:solidFill>
                <a:srgbClr val="595959"/>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lumMod val="40000"/>
              <a:lumOff val="60000"/>
            </a:schemeClr>
          </a:solidFill>
          <a:ln>
            <a:noFill/>
          </a:ln>
          <a:effectLst/>
        </c:spPr>
        <c:marker>
          <c:symbol val="none"/>
        </c:marke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440" b="0" i="0" u="none" strike="noStrike" kern="1200" spc="0" baseline="0">
                  <a:solidFill>
                    <a:srgbClr val="595959"/>
                  </a:solidFill>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5118173060814208"/>
          <c:y val="0.21753665689149559"/>
          <c:w val="0.79828635449824104"/>
          <c:h val="0.71794721407624629"/>
        </c:manualLayout>
      </c:layout>
      <c:barChart>
        <c:barDir val="bar"/>
        <c:grouping val="clustered"/>
        <c:varyColors val="0"/>
        <c:ser>
          <c:idx val="0"/>
          <c:order val="0"/>
          <c:tx>
            <c:strRef>
              <c:f>'Maintenance &amp; Operational Stabi'!$B$9</c:f>
              <c:strCache>
                <c:ptCount val="1"/>
                <c:pt idx="0">
                  <c:v>Total</c:v>
                </c:pt>
              </c:strCache>
            </c:strRef>
          </c:tx>
          <c:spPr>
            <a:solidFill>
              <a:schemeClr val="accent2">
                <a:lumMod val="40000"/>
                <a:lumOff val="60000"/>
              </a:schemeClr>
            </a:solidFill>
            <a:ln>
              <a:noFill/>
            </a:ln>
            <a:effectLst/>
          </c:spPr>
          <c:invertIfNegative val="0"/>
          <c:dLbls>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440" b="0" i="0" u="none" strike="noStrike" kern="1200" spc="0" baseline="0">
                    <a:solidFill>
                      <a:srgbClr val="595959"/>
                    </a:solidFill>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'Maintenance &amp; Operational Stabi'!$A$10:$A$15</c:f>
              <c:strCache>
                <c:ptCount val="5"/>
                <c:pt idx="0">
                  <c:v>Planned</c:v>
                </c:pt>
                <c:pt idx="1">
                  <c:v>Electrical</c:v>
                </c:pt>
                <c:pt idx="2">
                  <c:v>Mechanical</c:v>
                </c:pt>
                <c:pt idx="3">
                  <c:v>Material</c:v>
                </c:pt>
                <c:pt idx="4">
                  <c:v>Quality</c:v>
                </c:pt>
              </c:strCache>
            </c:strRef>
          </c:cat>
          <c:val>
            <c:numRef>
              <c:f>'Maintenance &amp; Operational Stabi'!$B$10:$B$15</c:f>
              <c:numCache>
                <c:formatCode>_-* #,##0_-;\-* #,##0_-;_-* "-"??_-;_-@_-</c:formatCode>
                <c:ptCount val="5"/>
                <c:pt idx="0">
                  <c:v>5662</c:v>
                </c:pt>
                <c:pt idx="1">
                  <c:v>8706</c:v>
                </c:pt>
                <c:pt idx="2">
                  <c:v>8873</c:v>
                </c:pt>
                <c:pt idx="3">
                  <c:v>9153</c:v>
                </c:pt>
                <c:pt idx="4">
                  <c:v>9495</c:v>
                </c:pt>
              </c:numCache>
            </c:numRef>
          </c:val>
          <c:extLst>
            <c:ext xmlns:c16="http://schemas.microsoft.com/office/drawing/2014/chart" uri="{C3380CC4-5D6E-409C-BE32-E72D297353CC}">
              <c16:uniqueId val="{00000000-5146-45E2-A8D7-7005953B21EF}"/>
            </c:ext>
          </c:extLst>
        </c:ser>
        <c:dLbls>
          <c:dLblPos val="outEnd"/>
          <c:showLegendKey val="0"/>
          <c:showVal val="1"/>
          <c:showCatName val="0"/>
          <c:showSerName val="0"/>
          <c:showPercent val="0"/>
          <c:showBubbleSize val="0"/>
        </c:dLbls>
        <c:gapWidth val="182"/>
        <c:axId val="1066540640"/>
        <c:axId val="1066557440"/>
      </c:barChart>
      <c:catAx>
        <c:axId val="106654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spc="0" baseline="0">
                <a:solidFill>
                  <a:srgbClr val="595959"/>
                </a:solidFill>
                <a:effectLst/>
                <a:latin typeface="+mn-lt"/>
                <a:ea typeface="+mn-ea"/>
                <a:cs typeface="+mn-cs"/>
              </a:defRPr>
            </a:pPr>
            <a:endParaRPr lang="en-US"/>
          </a:p>
        </c:txPr>
        <c:crossAx val="1066557440"/>
        <c:crosses val="autoZero"/>
        <c:auto val="1"/>
        <c:lblAlgn val="ctr"/>
        <c:lblOffset val="100"/>
        <c:noMultiLvlLbl val="0"/>
      </c:catAx>
      <c:valAx>
        <c:axId val="1066557440"/>
        <c:scaling>
          <c:orientation val="minMax"/>
        </c:scaling>
        <c:delete val="1"/>
        <c:axPos val="b"/>
        <c:numFmt formatCode="_-* #,##0_-;\-* #,##0_-;_-* &quot;-&quot;??_-;_-@_-" sourceLinked="1"/>
        <c:majorTickMark val="none"/>
        <c:minorTickMark val="none"/>
        <c:tickLblPos val="nextTo"/>
        <c:crossAx val="106654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marL="0" indent="0" algn="ctr">
        <a:defRPr lang="en-US" sz="1200" b="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analysis.xlsx]Maintenance &amp; Operational Stabi!Downtime by Line</c:name>
    <c:fmtId val="7"/>
  </c:pivotSource>
  <c:chart>
    <c:title>
      <c:tx>
        <c:rich>
          <a:bodyPr rot="0" spcFirstLastPara="1" vertOverflow="ellipsis" vert="horz" wrap="square" anchor="ctr" anchorCtr="1"/>
          <a:lstStyle/>
          <a:p>
            <a:pPr>
              <a:defRPr lang="en-US" sz="1440" b="0" i="0" u="none" strike="noStrike" kern="1200" spc="0" baseline="0">
                <a:solidFill>
                  <a:srgbClr val="595959"/>
                </a:solidFill>
                <a:effectLst/>
                <a:latin typeface="+mn-lt"/>
                <a:ea typeface="+mn-ea"/>
                <a:cs typeface="+mn-cs"/>
              </a:defRPr>
            </a:pPr>
            <a:r>
              <a:rPr lang="en-US" sz="1440" b="0" i="0" u="none" strike="noStrike" kern="1200" spc="0" baseline="0">
                <a:solidFill>
                  <a:srgbClr val="595959"/>
                </a:solidFill>
                <a:effectLst/>
                <a:latin typeface="+mn-lt"/>
                <a:ea typeface="+mn-ea"/>
                <a:cs typeface="+mn-cs"/>
              </a:rPr>
              <a:t>Downtime by Line</a:t>
            </a:r>
          </a:p>
        </c:rich>
      </c:tx>
      <c:overlay val="0"/>
      <c:spPr>
        <a:noFill/>
        <a:ln>
          <a:noFill/>
        </a:ln>
        <a:effectLst/>
      </c:spPr>
      <c:txPr>
        <a:bodyPr rot="0" spcFirstLastPara="1" vertOverflow="ellipsis" vert="horz" wrap="square" anchor="ctr" anchorCtr="1"/>
        <a:lstStyle/>
        <a:p>
          <a:pPr>
            <a:defRPr lang="en-US" sz="1440" b="0" i="0" u="none" strike="noStrike" kern="1200" spc="0" baseline="0">
              <a:solidFill>
                <a:srgbClr val="595959"/>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440" b="0" i="0" u="none" strike="noStrike" kern="1200" spc="0" baseline="0">
                  <a:solidFill>
                    <a:srgbClr val="595959"/>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'Maintenance &amp; Operational Stabi'!$B$22</c:f>
              <c:strCache>
                <c:ptCount val="1"/>
                <c:pt idx="0">
                  <c:v>Total</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lang="en-US" sz="1440" b="0" i="0" u="none" strike="noStrike" kern="1200" spc="0" baseline="0">
                    <a:solidFill>
                      <a:srgbClr val="595959"/>
                    </a:solidFill>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&amp; Operational Stabi'!$A$23:$A$28</c:f>
              <c:strCache>
                <c:ptCount val="5"/>
                <c:pt idx="0">
                  <c:v>Quality Test</c:v>
                </c:pt>
                <c:pt idx="1">
                  <c:v>Paint Shop</c:v>
                </c:pt>
                <c:pt idx="2">
                  <c:v>Final Assembly</c:v>
                </c:pt>
                <c:pt idx="3">
                  <c:v>Powertrain</c:v>
                </c:pt>
                <c:pt idx="4">
                  <c:v>Body Shop</c:v>
                </c:pt>
              </c:strCache>
            </c:strRef>
          </c:cat>
          <c:val>
            <c:numRef>
              <c:f>'Maintenance &amp; Operational Stabi'!$B$23:$B$28</c:f>
              <c:numCache>
                <c:formatCode>_-* #,##0_-;\-* #,##0_-;_-* "-"??_-;_-@_-</c:formatCode>
                <c:ptCount val="5"/>
                <c:pt idx="0">
                  <c:v>14182</c:v>
                </c:pt>
                <c:pt idx="1">
                  <c:v>11961</c:v>
                </c:pt>
                <c:pt idx="2">
                  <c:v>9003</c:v>
                </c:pt>
                <c:pt idx="3">
                  <c:v>4746</c:v>
                </c:pt>
                <c:pt idx="4">
                  <c:v>1997</c:v>
                </c:pt>
              </c:numCache>
            </c:numRef>
          </c:val>
          <c:extLst>
            <c:ext xmlns:c16="http://schemas.microsoft.com/office/drawing/2014/chart" uri="{C3380CC4-5D6E-409C-BE32-E72D297353CC}">
              <c16:uniqueId val="{00000000-C37F-421D-8A5A-D6E138D3D2DB}"/>
            </c:ext>
          </c:extLst>
        </c:ser>
        <c:dLbls>
          <c:dLblPos val="outEnd"/>
          <c:showLegendKey val="0"/>
          <c:showVal val="1"/>
          <c:showCatName val="0"/>
          <c:showSerName val="0"/>
          <c:showPercent val="0"/>
          <c:showBubbleSize val="0"/>
        </c:dLbls>
        <c:gapWidth val="219"/>
        <c:overlap val="-27"/>
        <c:axId val="1061987152"/>
        <c:axId val="1061988592"/>
      </c:barChart>
      <c:catAx>
        <c:axId val="106198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spc="0" baseline="0">
                <a:solidFill>
                  <a:srgbClr val="595959"/>
                </a:solidFill>
                <a:effectLst/>
                <a:latin typeface="+mn-lt"/>
                <a:ea typeface="+mn-ea"/>
                <a:cs typeface="+mn-cs"/>
              </a:defRPr>
            </a:pPr>
            <a:endParaRPr lang="en-US"/>
          </a:p>
        </c:txPr>
        <c:crossAx val="1061988592"/>
        <c:crosses val="autoZero"/>
        <c:auto val="1"/>
        <c:lblAlgn val="ctr"/>
        <c:lblOffset val="100"/>
        <c:noMultiLvlLbl val="0"/>
      </c:catAx>
      <c:valAx>
        <c:axId val="1061988592"/>
        <c:scaling>
          <c:orientation val="minMax"/>
        </c:scaling>
        <c:delete val="1"/>
        <c:axPos val="l"/>
        <c:numFmt formatCode="_-* #,##0_-;\-* #,##0_-;_-* &quot;-&quot;??_-;_-@_-" sourceLinked="1"/>
        <c:majorTickMark val="none"/>
        <c:minorTickMark val="none"/>
        <c:tickLblPos val="nextTo"/>
        <c:crossAx val="10619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rtl="0">
        <a:defRPr lang="en-US" sz="1440" b="0" i="0" u="none" strike="noStrike" kern="1200" spc="0" baseline="0">
          <a:solidFill>
            <a:sysClr val="windowText" lastClr="000000"/>
          </a:solidFill>
          <a:effectLst>
            <a:outerShdw blurRad="50800" dist="38100" dir="2700000" algn="tl" rotWithShape="0">
              <a:prstClr val="black">
                <a:alpha val="40000"/>
              </a:prst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analysis.xlsx]Maintenance &amp; Operational Stabi!Top 5 Machines by Downtime</c:name>
    <c:fmtId val="11"/>
  </c:pivotSource>
  <c:chart>
    <c:title>
      <c:tx>
        <c:rich>
          <a:bodyPr rot="0" spcFirstLastPara="1" vertOverflow="ellipsis" vert="horz" wrap="square" anchor="ctr" anchorCtr="1"/>
          <a:lstStyle/>
          <a:p>
            <a:pPr algn="ctr" rtl="0">
              <a:defRPr lang="en-US" sz="1440" b="0" i="0" u="none" strike="noStrike" kern="1200" spc="0" baseline="0">
                <a:solidFill>
                  <a:srgbClr val="595959"/>
                </a:solidFill>
                <a:effectLst/>
                <a:latin typeface="+mn-lt"/>
                <a:ea typeface="+mn-ea"/>
                <a:cs typeface="+mn-cs"/>
              </a:defRPr>
            </a:pPr>
            <a:r>
              <a:rPr lang="en-US" sz="1440" b="0" i="0" u="none" strike="noStrike" kern="1200" spc="0" baseline="0">
                <a:solidFill>
                  <a:srgbClr val="595959"/>
                </a:solidFill>
                <a:effectLst/>
                <a:latin typeface="+mn-lt"/>
                <a:ea typeface="+mn-ea"/>
                <a:cs typeface="+mn-cs"/>
              </a:rPr>
              <a:t>Top 5 Machines by Downtime</a:t>
            </a:r>
          </a:p>
        </c:rich>
      </c:tx>
      <c:layout>
        <c:manualLayout>
          <c:xMode val="edge"/>
          <c:yMode val="edge"/>
          <c:x val="0.13571564643129286"/>
          <c:y val="2.2641509433962263E-2"/>
        </c:manualLayout>
      </c:layout>
      <c:overlay val="0"/>
      <c:spPr>
        <a:noFill/>
        <a:ln>
          <a:noFill/>
        </a:ln>
        <a:effectLst/>
      </c:spPr>
      <c:txPr>
        <a:bodyPr rot="0" spcFirstLastPara="1" vertOverflow="ellipsis" vert="horz" wrap="square" anchor="ctr" anchorCtr="1"/>
        <a:lstStyle/>
        <a:p>
          <a:pPr algn="ctr" rtl="0">
            <a:defRPr lang="en-US" sz="1440" b="0" i="0" u="none" strike="noStrike" kern="1200" spc="0" baseline="0">
              <a:solidFill>
                <a:srgbClr val="595959"/>
              </a:solidFill>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cmpd="thinThick">
            <a:noFill/>
          </a:ln>
          <a:effectLst/>
        </c:spPr>
        <c:marker>
          <c:symbol val="none"/>
        </c:marke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cmpd="thinThick">
            <a:noFill/>
          </a:ln>
          <a:effectLst/>
        </c:spPr>
        <c:dLbl>
          <c:idx val="0"/>
          <c:layout>
            <c:manualLayout>
              <c:x val="0.14112903225806453"/>
              <c:y val="-8.3018867924528297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cmpd="thinThick">
            <a:noFill/>
          </a:ln>
          <a:effectLst/>
        </c:spPr>
        <c:dLbl>
          <c:idx val="0"/>
          <c:layout>
            <c:manualLayout>
              <c:x val="0.18856217028537436"/>
              <c:y val="-8.2376724186072517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cmpd="thinThick">
            <a:noFill/>
          </a:ln>
          <a:effectLst/>
        </c:spPr>
        <c:dLbl>
          <c:idx val="0"/>
          <c:layout>
            <c:manualLayout>
              <c:x val="0.18429736541381631"/>
              <c:y val="5.1465348746300328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cmpd="thinThick">
            <a:noFill/>
          </a:ln>
          <a:effectLst/>
        </c:spPr>
        <c:dLbl>
          <c:idx val="0"/>
          <c:layout>
            <c:manualLayout>
              <c:x val="-6.5862776099309656E-2"/>
              <c:y val="7.6649355000837666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cmpd="thinThick">
            <a:noFill/>
          </a:ln>
          <a:effectLst/>
        </c:spPr>
        <c:dLbl>
          <c:idx val="0"/>
          <c:layout>
            <c:manualLayout>
              <c:x val="-3.7468730921557232E-2"/>
              <c:y val="-7.6836432679957559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dLbl>
          <c:idx val="0"/>
          <c:layout>
            <c:manualLayout>
              <c:x val="-0.15904572564612326"/>
              <c:y val="-4.9645390070921988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cmpd="thinThick">
            <a:noFill/>
          </a:ln>
          <a:effectLst/>
        </c:spPr>
        <c:dLbl>
          <c:idx val="0"/>
          <c:layout>
            <c:manualLayout>
              <c:x val="-0.11530815109343936"/>
              <c:y val="2.1276595744680722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cmpd="thinThick">
            <a:noFill/>
          </a:ln>
          <a:effectLst/>
        </c:spPr>
        <c:dLbl>
          <c:idx val="0"/>
          <c:layout>
            <c:manualLayout>
              <c:x val="-0.15506958250497019"/>
              <c:y val="-9.9290780141844032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cmpd="thinThick">
            <a:noFill/>
          </a:ln>
          <a:effectLst/>
        </c:spPr>
        <c:dLbl>
          <c:idx val="0"/>
          <c:layout>
            <c:manualLayout>
              <c:x val="-7.952286282306166E-2"/>
              <c:y val="-0.14893617021276595"/>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dLbl>
          <c:idx val="0"/>
          <c:layout>
            <c:manualLayout>
              <c:x val="-7.1570576540755507E-2"/>
              <c:y val="-0.1347517730496454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'Maintenance &amp; Operational Stabi'!$B$39</c:f>
              <c:strCache>
                <c:ptCount val="1"/>
                <c:pt idx="0">
                  <c:v>Total</c:v>
                </c:pt>
              </c:strCache>
            </c:strRef>
          </c:tx>
          <c:spPr>
            <a:ln cmpd="thinThick">
              <a:noFill/>
            </a:ln>
          </c:spPr>
          <c:dPt>
            <c:idx val="0"/>
            <c:bubble3D val="0"/>
            <c:spPr>
              <a:solidFill>
                <a:schemeClr val="accent1"/>
              </a:solidFill>
              <a:ln w="19050" cmpd="thinThick">
                <a:noFill/>
              </a:ln>
              <a:effectLst/>
            </c:spPr>
            <c:extLst>
              <c:ext xmlns:c16="http://schemas.microsoft.com/office/drawing/2014/chart" uri="{C3380CC4-5D6E-409C-BE32-E72D297353CC}">
                <c16:uniqueId val="{00000001-FF4A-43FD-8EF3-2F286F7E896E}"/>
              </c:ext>
            </c:extLst>
          </c:dPt>
          <c:dPt>
            <c:idx val="1"/>
            <c:bubble3D val="0"/>
            <c:spPr>
              <a:solidFill>
                <a:schemeClr val="accent2"/>
              </a:solidFill>
              <a:ln w="19050" cmpd="thinThick">
                <a:noFill/>
              </a:ln>
              <a:effectLst/>
            </c:spPr>
            <c:extLst>
              <c:ext xmlns:c16="http://schemas.microsoft.com/office/drawing/2014/chart" uri="{C3380CC4-5D6E-409C-BE32-E72D297353CC}">
                <c16:uniqueId val="{00000003-FF4A-43FD-8EF3-2F286F7E896E}"/>
              </c:ext>
            </c:extLst>
          </c:dPt>
          <c:dPt>
            <c:idx val="2"/>
            <c:bubble3D val="0"/>
            <c:spPr>
              <a:solidFill>
                <a:schemeClr val="accent3"/>
              </a:solidFill>
              <a:ln w="19050" cmpd="thinThick">
                <a:noFill/>
              </a:ln>
              <a:effectLst/>
            </c:spPr>
            <c:extLst>
              <c:ext xmlns:c16="http://schemas.microsoft.com/office/drawing/2014/chart" uri="{C3380CC4-5D6E-409C-BE32-E72D297353CC}">
                <c16:uniqueId val="{00000005-FF4A-43FD-8EF3-2F286F7E896E}"/>
              </c:ext>
            </c:extLst>
          </c:dPt>
          <c:dPt>
            <c:idx val="3"/>
            <c:bubble3D val="0"/>
            <c:spPr>
              <a:solidFill>
                <a:schemeClr val="accent4"/>
              </a:solidFill>
              <a:ln w="19050" cmpd="thinThick">
                <a:noFill/>
              </a:ln>
              <a:effectLst/>
            </c:spPr>
            <c:extLst>
              <c:ext xmlns:c16="http://schemas.microsoft.com/office/drawing/2014/chart" uri="{C3380CC4-5D6E-409C-BE32-E72D297353CC}">
                <c16:uniqueId val="{00000007-FF4A-43FD-8EF3-2F286F7E896E}"/>
              </c:ext>
            </c:extLst>
          </c:dPt>
          <c:dPt>
            <c:idx val="4"/>
            <c:bubble3D val="0"/>
            <c:spPr>
              <a:solidFill>
                <a:schemeClr val="accent5"/>
              </a:solidFill>
              <a:ln w="19050" cmpd="thinThick">
                <a:noFill/>
              </a:ln>
              <a:effectLst/>
            </c:spPr>
            <c:extLst>
              <c:ext xmlns:c16="http://schemas.microsoft.com/office/drawing/2014/chart" uri="{C3380CC4-5D6E-409C-BE32-E72D297353CC}">
                <c16:uniqueId val="{00000009-FF4A-43FD-8EF3-2F286F7E896E}"/>
              </c:ext>
            </c:extLst>
          </c:dPt>
          <c:dLbls>
            <c:dLbl>
              <c:idx val="0"/>
              <c:layout>
                <c:manualLayout>
                  <c:x val="0.14112903225806453"/>
                  <c:y val="-8.301886792452829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F4A-43FD-8EF3-2F286F7E896E}"/>
                </c:ext>
              </c:extLst>
            </c:dLbl>
            <c:dLbl>
              <c:idx val="1"/>
              <c:layout>
                <c:manualLayout>
                  <c:x val="0.18856217028537436"/>
                  <c:y val="-8.23767241860725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F4A-43FD-8EF3-2F286F7E896E}"/>
                </c:ext>
              </c:extLst>
            </c:dLbl>
            <c:dLbl>
              <c:idx val="2"/>
              <c:layout>
                <c:manualLayout>
                  <c:x val="0.18429736541381631"/>
                  <c:y val="5.14653487463003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F4A-43FD-8EF3-2F286F7E896E}"/>
                </c:ext>
              </c:extLst>
            </c:dLbl>
            <c:dLbl>
              <c:idx val="3"/>
              <c:layout>
                <c:manualLayout>
                  <c:x val="-6.5862776099309656E-2"/>
                  <c:y val="7.664935500083766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F4A-43FD-8EF3-2F286F7E896E}"/>
                </c:ext>
              </c:extLst>
            </c:dLbl>
            <c:dLbl>
              <c:idx val="4"/>
              <c:layout>
                <c:manualLayout>
                  <c:x val="-3.7468730921557232E-2"/>
                  <c:y val="-7.683643267995755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F4A-43FD-8EF3-2F286F7E896E}"/>
                </c:ext>
              </c:extLst>
            </c:dLbl>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'Maintenance &amp; Operational Stabi'!$A$40:$A$45</c:f>
              <c:strCache>
                <c:ptCount val="5"/>
                <c:pt idx="0">
                  <c:v>MCH-014</c:v>
                </c:pt>
                <c:pt idx="1">
                  <c:v>MCH-010</c:v>
                </c:pt>
                <c:pt idx="2">
                  <c:v>MCH-017</c:v>
                </c:pt>
                <c:pt idx="3">
                  <c:v>MCH-003</c:v>
                </c:pt>
                <c:pt idx="4">
                  <c:v>MCH-009</c:v>
                </c:pt>
              </c:strCache>
            </c:strRef>
          </c:cat>
          <c:val>
            <c:numRef>
              <c:f>'Maintenance &amp; Operational Stabi'!$B$40:$B$45</c:f>
              <c:numCache>
                <c:formatCode>_-* #,##0_-;\-* #,##0_-;_-* "-"??_-;_-@_-</c:formatCode>
                <c:ptCount val="5"/>
                <c:pt idx="0">
                  <c:v>2223</c:v>
                </c:pt>
                <c:pt idx="1">
                  <c:v>2181</c:v>
                </c:pt>
                <c:pt idx="2">
                  <c:v>1968</c:v>
                </c:pt>
                <c:pt idx="3">
                  <c:v>1928</c:v>
                </c:pt>
                <c:pt idx="4">
                  <c:v>1713</c:v>
                </c:pt>
              </c:numCache>
            </c:numRef>
          </c:val>
          <c:extLst>
            <c:ext xmlns:c16="http://schemas.microsoft.com/office/drawing/2014/chart" uri="{C3380CC4-5D6E-409C-BE32-E72D297353CC}">
              <c16:uniqueId val="{0000000A-FF4A-43FD-8EF3-2F286F7E896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analysis.xlsx]Maintenance &amp; Operational Stabi!PivotTable3</c:name>
    <c:fmtId val="48"/>
  </c:pivotSource>
  <c:chart>
    <c:title>
      <c:tx>
        <c:rich>
          <a:bodyPr rot="0" spcFirstLastPara="1" vertOverflow="ellipsis" vert="horz" wrap="square" anchor="ctr" anchorCtr="1"/>
          <a:lstStyle/>
          <a:p>
            <a:pPr algn="ctr" rtl="0">
              <a:defRPr lang="en-US" sz="1440" b="0" i="0" u="none" strike="noStrike" kern="1200" spc="0" baseline="0">
                <a:solidFill>
                  <a:srgbClr val="595959"/>
                </a:solidFill>
                <a:effectLst/>
                <a:latin typeface="+mn-lt"/>
                <a:ea typeface="+mn-ea"/>
                <a:cs typeface="+mn-cs"/>
              </a:defRPr>
            </a:pPr>
            <a:r>
              <a:rPr lang="en-US" sz="1440" b="0" i="0" u="none" strike="noStrike" kern="1200" spc="0" baseline="0">
                <a:solidFill>
                  <a:srgbClr val="595959"/>
                </a:solidFill>
                <a:effectLst/>
                <a:latin typeface="+mn-lt"/>
                <a:ea typeface="+mn-ea"/>
                <a:cs typeface="+mn-cs"/>
              </a:rPr>
              <a:t>Planned vs Unplanned</a:t>
            </a:r>
          </a:p>
        </c:rich>
      </c:tx>
      <c:overlay val="0"/>
      <c:spPr>
        <a:noFill/>
        <a:ln>
          <a:noFill/>
        </a:ln>
        <a:effectLst/>
      </c:spPr>
      <c:txPr>
        <a:bodyPr rot="0" spcFirstLastPara="1" vertOverflow="ellipsis" vert="horz" wrap="square" anchor="ctr" anchorCtr="1"/>
        <a:lstStyle/>
        <a:p>
          <a:pPr algn="ctr" rtl="0">
            <a:defRPr lang="en-US" sz="1440" b="0" i="0" u="none" strike="noStrike" kern="1200" spc="0" baseline="0">
              <a:solidFill>
                <a:srgbClr val="595959"/>
              </a:solidFill>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2">
              <a:lumMod val="40000"/>
              <a:lumOff val="60000"/>
            </a:schemeClr>
          </a:solidFill>
          <a:ln w="19050">
            <a:noFill/>
          </a:ln>
          <a:effectLst/>
        </c:spPr>
        <c:marker>
          <c:symbol val="none"/>
        </c:marke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lumMod val="40000"/>
              <a:lumOff val="60000"/>
            </a:schemeClr>
          </a:solidFill>
          <a:ln w="19050">
            <a:noFill/>
          </a:ln>
          <a:effectLst/>
        </c:spPr>
        <c:dLbl>
          <c:idx val="0"/>
          <c:layout>
            <c:manualLayout>
              <c:x val="0.24399992314963051"/>
              <c:y val="5.0105763177280278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70C0"/>
          </a:solidFill>
          <a:ln w="19050">
            <a:noFill/>
          </a:ln>
          <a:effectLst/>
        </c:spPr>
        <c:dLbl>
          <c:idx val="0"/>
          <c:layout>
            <c:manualLayout>
              <c:x val="-0.1919999395275781"/>
              <c:y val="-8.5895594018194799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'Maintenance &amp; Operational Stabi'!$B$54</c:f>
              <c:strCache>
                <c:ptCount val="1"/>
                <c:pt idx="0">
                  <c:v>Total</c:v>
                </c:pt>
              </c:strCache>
            </c:strRef>
          </c:tx>
          <c:spPr>
            <a:solidFill>
              <a:schemeClr val="accent2">
                <a:lumMod val="40000"/>
                <a:lumOff val="60000"/>
              </a:schemeClr>
            </a:solidFill>
            <a:ln>
              <a:noFill/>
            </a:ln>
          </c:spPr>
          <c:dPt>
            <c:idx val="0"/>
            <c:bubble3D val="0"/>
            <c:spPr>
              <a:solidFill>
                <a:schemeClr val="accent2">
                  <a:lumMod val="40000"/>
                  <a:lumOff val="60000"/>
                </a:schemeClr>
              </a:solidFill>
              <a:ln w="19050">
                <a:noFill/>
              </a:ln>
              <a:effectLst/>
            </c:spPr>
            <c:extLst>
              <c:ext xmlns:c16="http://schemas.microsoft.com/office/drawing/2014/chart" uri="{C3380CC4-5D6E-409C-BE32-E72D297353CC}">
                <c16:uniqueId val="{00000001-F692-4974-8D18-2E8C446BC5C6}"/>
              </c:ext>
            </c:extLst>
          </c:dPt>
          <c:dPt>
            <c:idx val="1"/>
            <c:bubble3D val="0"/>
            <c:spPr>
              <a:solidFill>
                <a:srgbClr val="0070C0"/>
              </a:solidFill>
              <a:ln w="19050">
                <a:noFill/>
              </a:ln>
              <a:effectLst/>
            </c:spPr>
            <c:extLst>
              <c:ext xmlns:c16="http://schemas.microsoft.com/office/drawing/2014/chart" uri="{C3380CC4-5D6E-409C-BE32-E72D297353CC}">
                <c16:uniqueId val="{00000003-F692-4974-8D18-2E8C446BC5C6}"/>
              </c:ext>
            </c:extLst>
          </c:dPt>
          <c:dLbls>
            <c:dLbl>
              <c:idx val="0"/>
              <c:layout>
                <c:manualLayout>
                  <c:x val="0.24399992314963051"/>
                  <c:y val="5.010576317728027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692-4974-8D18-2E8C446BC5C6}"/>
                </c:ext>
              </c:extLst>
            </c:dLbl>
            <c:dLbl>
              <c:idx val="1"/>
              <c:layout>
                <c:manualLayout>
                  <c:x val="-0.1919999395275781"/>
                  <c:y val="-8.58955940181947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692-4974-8D18-2E8C446BC5C6}"/>
                </c:ext>
              </c:extLst>
            </c:dLbl>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'Maintenance &amp; Operational Stabi'!$A$55:$A$57</c:f>
              <c:strCache>
                <c:ptCount val="2"/>
                <c:pt idx="0">
                  <c:v>Unplanned</c:v>
                </c:pt>
                <c:pt idx="1">
                  <c:v>Planned</c:v>
                </c:pt>
              </c:strCache>
            </c:strRef>
          </c:cat>
          <c:val>
            <c:numRef>
              <c:f>'Maintenance &amp; Operational Stabi'!$B$55:$B$57</c:f>
              <c:numCache>
                <c:formatCode>_-* #,##0_-;\-* #,##0_-;_-* "-"??_-;_-@_-</c:formatCode>
                <c:ptCount val="2"/>
                <c:pt idx="0">
                  <c:v>36227</c:v>
                </c:pt>
                <c:pt idx="1">
                  <c:v>5662</c:v>
                </c:pt>
              </c:numCache>
            </c:numRef>
          </c:val>
          <c:extLst>
            <c:ext xmlns:c16="http://schemas.microsoft.com/office/drawing/2014/chart" uri="{C3380CC4-5D6E-409C-BE32-E72D297353CC}">
              <c16:uniqueId val="{00000004-F692-4974-8D18-2E8C446BC5C6}"/>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analysis.xlsx]Maintenance &amp; Operational Stabi!Downtime Severity Impact</c:name>
    <c:fmtId val="52"/>
  </c:pivotSource>
  <c:chart>
    <c:title>
      <c:tx>
        <c:rich>
          <a:bodyPr rot="0" spcFirstLastPara="1" vertOverflow="ellipsis" vert="horz" wrap="square" anchor="ctr" anchorCtr="1"/>
          <a:lstStyle/>
          <a:p>
            <a:pPr algn="ctr" rtl="0">
              <a:defRPr lang="en-US" sz="1440" b="0" i="0" u="none" strike="noStrike" kern="1200" spc="0" baseline="0">
                <a:solidFill>
                  <a:srgbClr val="595959"/>
                </a:solidFill>
                <a:effectLst/>
                <a:latin typeface="+mn-lt"/>
                <a:ea typeface="+mn-ea"/>
                <a:cs typeface="+mn-cs"/>
              </a:defRPr>
            </a:pPr>
            <a:r>
              <a:rPr lang="en-US" sz="1440" b="0" i="0" u="none" strike="noStrike" kern="1200" spc="0" baseline="0">
                <a:solidFill>
                  <a:srgbClr val="595959"/>
                </a:solidFill>
                <a:effectLst/>
                <a:latin typeface="+mn-lt"/>
                <a:ea typeface="+mn-ea"/>
                <a:cs typeface="+mn-cs"/>
              </a:rPr>
              <a:t>Downtime Severity Impact</a:t>
            </a:r>
          </a:p>
        </c:rich>
      </c:tx>
      <c:overlay val="0"/>
      <c:spPr>
        <a:noFill/>
        <a:ln>
          <a:noFill/>
        </a:ln>
        <a:effectLst/>
      </c:spPr>
      <c:txPr>
        <a:bodyPr rot="0" spcFirstLastPara="1" vertOverflow="ellipsis" vert="horz" wrap="square" anchor="ctr" anchorCtr="1"/>
        <a:lstStyle/>
        <a:p>
          <a:pPr algn="ctr" rtl="0">
            <a:defRPr lang="en-US" sz="1440" b="0" i="0" u="none" strike="noStrike" kern="1200" spc="0" baseline="0">
              <a:solidFill>
                <a:srgbClr val="595959"/>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40" b="0" i="0" u="none" strike="noStrike" kern="1200" spc="0" baseline="0">
                  <a:solidFill>
                    <a:srgbClr val="595959"/>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'Maintenance &amp; Operational Stabi'!$B$66</c:f>
              <c:strCache>
                <c:ptCount val="1"/>
                <c:pt idx="0">
                  <c:v>Total</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440" b="0" i="0" u="none" strike="noStrike" kern="1200" spc="0" baseline="0">
                    <a:solidFill>
                      <a:srgbClr val="595959"/>
                    </a:solidFill>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&amp; Operational Stabi'!$A$67:$A$70</c:f>
              <c:strCache>
                <c:ptCount val="3"/>
                <c:pt idx="0">
                  <c:v>Low</c:v>
                </c:pt>
                <c:pt idx="1">
                  <c:v>Medium</c:v>
                </c:pt>
                <c:pt idx="2">
                  <c:v>High</c:v>
                </c:pt>
              </c:strCache>
            </c:strRef>
          </c:cat>
          <c:val>
            <c:numRef>
              <c:f>'Maintenance &amp; Operational Stabi'!$B$67:$B$70</c:f>
              <c:numCache>
                <c:formatCode>_-* #,##0_-;\-* #,##0_-;_-* "-"??_-;_-@_-</c:formatCode>
                <c:ptCount val="3"/>
                <c:pt idx="0">
                  <c:v>24333</c:v>
                </c:pt>
                <c:pt idx="1">
                  <c:v>12431</c:v>
                </c:pt>
                <c:pt idx="2">
                  <c:v>5125</c:v>
                </c:pt>
              </c:numCache>
            </c:numRef>
          </c:val>
          <c:extLst>
            <c:ext xmlns:c16="http://schemas.microsoft.com/office/drawing/2014/chart" uri="{C3380CC4-5D6E-409C-BE32-E72D297353CC}">
              <c16:uniqueId val="{00000000-A599-43C0-A438-DC15182017F9}"/>
            </c:ext>
          </c:extLst>
        </c:ser>
        <c:dLbls>
          <c:dLblPos val="outEnd"/>
          <c:showLegendKey val="0"/>
          <c:showVal val="1"/>
          <c:showCatName val="0"/>
          <c:showSerName val="0"/>
          <c:showPercent val="0"/>
          <c:showBubbleSize val="0"/>
        </c:dLbls>
        <c:gapWidth val="182"/>
        <c:axId val="1898783647"/>
        <c:axId val="1898795167"/>
      </c:barChart>
      <c:catAx>
        <c:axId val="1898783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spc="0" baseline="0">
                <a:solidFill>
                  <a:srgbClr val="595959"/>
                </a:solidFill>
                <a:effectLst/>
                <a:latin typeface="+mn-lt"/>
                <a:ea typeface="+mn-ea"/>
                <a:cs typeface="+mn-cs"/>
              </a:defRPr>
            </a:pPr>
            <a:endParaRPr lang="en-US"/>
          </a:p>
        </c:txPr>
        <c:crossAx val="1898795167"/>
        <c:crosses val="autoZero"/>
        <c:auto val="1"/>
        <c:lblAlgn val="ctr"/>
        <c:lblOffset val="100"/>
        <c:noMultiLvlLbl val="0"/>
      </c:catAx>
      <c:valAx>
        <c:axId val="1898795167"/>
        <c:scaling>
          <c:orientation val="minMax"/>
        </c:scaling>
        <c:delete val="1"/>
        <c:axPos val="l"/>
        <c:numFmt formatCode="_-* #,##0_-;\-* #,##0_-;_-* &quot;-&quot;??_-;_-@_-" sourceLinked="1"/>
        <c:majorTickMark val="none"/>
        <c:minorTickMark val="none"/>
        <c:tickLblPos val="nextTo"/>
        <c:crossAx val="189878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analysis.xlsx]proudction &amp; quality analysis!planned vs actual</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planned</a:t>
            </a:r>
            <a:r>
              <a:rPr lang="en-US" baseline="0"/>
              <a:t> vs actual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676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7.2222222222222215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8.05555555555555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8888888888888841E-2"/>
              <c:y val="-9.7222222222222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6.6666666666666666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'proudction &amp; quality analysis'!$B$10</c:f>
              <c:strCache>
                <c:ptCount val="1"/>
                <c:pt idx="0">
                  <c:v>Planned_Production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'proudction &amp; quality analysis'!$A$11:$A$16</c:f>
              <c:strCache>
                <c:ptCount val="5"/>
                <c:pt idx="0">
                  <c:v>Paint Shop</c:v>
                </c:pt>
                <c:pt idx="1">
                  <c:v>Final Assembly</c:v>
                </c:pt>
                <c:pt idx="2">
                  <c:v>Quality Test</c:v>
                </c:pt>
                <c:pt idx="3">
                  <c:v>Powertrain</c:v>
                </c:pt>
                <c:pt idx="4">
                  <c:v>Body Shop</c:v>
                </c:pt>
              </c:strCache>
            </c:strRef>
          </c:cat>
          <c:val>
            <c:numRef>
              <c:f>'proudction &amp; quality analysis'!$B$11:$B$16</c:f>
              <c:numCache>
                <c:formatCode>_-* #,##0_-;\-* #,##0_-;_-* "-"??_-;_-@_-</c:formatCode>
                <c:ptCount val="5"/>
                <c:pt idx="0">
                  <c:v>418994</c:v>
                </c:pt>
                <c:pt idx="1">
                  <c:v>306798</c:v>
                </c:pt>
                <c:pt idx="2">
                  <c:v>298933</c:v>
                </c:pt>
                <c:pt idx="3">
                  <c:v>115031</c:v>
                </c:pt>
                <c:pt idx="4">
                  <c:v>101401</c:v>
                </c:pt>
              </c:numCache>
            </c:numRef>
          </c:val>
          <c:extLst>
            <c:ext xmlns:c16="http://schemas.microsoft.com/office/drawing/2014/chart" uri="{C3380CC4-5D6E-409C-BE32-E72D297353CC}">
              <c16:uniqueId val="{00000000-C11A-4B9E-890E-E6AEB4C0683B}"/>
            </c:ext>
          </c:extLst>
        </c:ser>
        <c:ser>
          <c:idx val="1"/>
          <c:order val="1"/>
          <c:tx>
            <c:strRef>
              <c:f>'proudction &amp; quality analysis'!$C$10</c:f>
              <c:strCache>
                <c:ptCount val="1"/>
                <c:pt idx="0">
                  <c:v>Actual_Production</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7-C11A-4B9E-890E-E6AEB4C0683B}"/>
              </c:ext>
            </c:extLst>
          </c:dPt>
          <c:dPt>
            <c:idx val="1"/>
            <c:invertIfNegative val="0"/>
            <c:bubble3D val="0"/>
            <c:extLst>
              <c:ext xmlns:c16="http://schemas.microsoft.com/office/drawing/2014/chart" uri="{C3380CC4-5D6E-409C-BE32-E72D297353CC}">
                <c16:uniqueId val="{00000006-C11A-4B9E-890E-E6AEB4C0683B}"/>
              </c:ext>
            </c:extLst>
          </c:dPt>
          <c:dPt>
            <c:idx val="2"/>
            <c:invertIfNegative val="0"/>
            <c:bubble3D val="0"/>
            <c:extLst>
              <c:ext xmlns:c16="http://schemas.microsoft.com/office/drawing/2014/chart" uri="{C3380CC4-5D6E-409C-BE32-E72D297353CC}">
                <c16:uniqueId val="{00000005-C11A-4B9E-890E-E6AEB4C0683B}"/>
              </c:ext>
            </c:extLst>
          </c:dPt>
          <c:dPt>
            <c:idx val="3"/>
            <c:invertIfNegative val="0"/>
            <c:bubble3D val="0"/>
            <c:extLst>
              <c:ext xmlns:c16="http://schemas.microsoft.com/office/drawing/2014/chart" uri="{C3380CC4-5D6E-409C-BE32-E72D297353CC}">
                <c16:uniqueId val="{00000004-C11A-4B9E-890E-E6AEB4C0683B}"/>
              </c:ext>
            </c:extLst>
          </c:dPt>
          <c:dPt>
            <c:idx val="4"/>
            <c:invertIfNegative val="0"/>
            <c:bubble3D val="0"/>
            <c:extLst>
              <c:ext xmlns:c16="http://schemas.microsoft.com/office/drawing/2014/chart" uri="{C3380CC4-5D6E-409C-BE32-E72D297353CC}">
                <c16:uniqueId val="{00000003-C11A-4B9E-890E-E6AEB4C0683B}"/>
              </c:ext>
            </c:extLst>
          </c:dPt>
          <c:dLbls>
            <c:dLbl>
              <c:idx val="0"/>
              <c:layout>
                <c:manualLayout>
                  <c:x val="8.055555555555556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11A-4B9E-890E-E6AEB4C0683B}"/>
                </c:ext>
              </c:extLst>
            </c:dLbl>
            <c:dLbl>
              <c:idx val="1"/>
              <c:layout>
                <c:manualLayout>
                  <c:x val="7.2222222222222215E-2"/>
                  <c:y val="-6.9444444444444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11A-4B9E-890E-E6AEB4C0683B}"/>
                </c:ext>
              </c:extLst>
            </c:dLbl>
            <c:dLbl>
              <c:idx val="2"/>
              <c:layout>
                <c:manualLayout>
                  <c:x val="6.6666666666666666E-2"/>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11A-4B9E-890E-E6AEB4C0683B}"/>
                </c:ext>
              </c:extLst>
            </c:dLbl>
            <c:dLbl>
              <c:idx val="3"/>
              <c:layout>
                <c:manualLayout>
                  <c:x val="3.8888888888888841E-2"/>
                  <c:y val="-9.7222222222222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11A-4B9E-890E-E6AEB4C0683B}"/>
                </c:ext>
              </c:extLst>
            </c:dLbl>
            <c:dLbl>
              <c:idx val="4"/>
              <c:layout>
                <c:manualLayout>
                  <c:x val="2.777777777777676E-3"/>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1A-4B9E-890E-E6AEB4C068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'proudction &amp; quality analysis'!$A$11:$A$16</c:f>
              <c:strCache>
                <c:ptCount val="5"/>
                <c:pt idx="0">
                  <c:v>Paint Shop</c:v>
                </c:pt>
                <c:pt idx="1">
                  <c:v>Final Assembly</c:v>
                </c:pt>
                <c:pt idx="2">
                  <c:v>Quality Test</c:v>
                </c:pt>
                <c:pt idx="3">
                  <c:v>Powertrain</c:v>
                </c:pt>
                <c:pt idx="4">
                  <c:v>Body Shop</c:v>
                </c:pt>
              </c:strCache>
            </c:strRef>
          </c:cat>
          <c:val>
            <c:numRef>
              <c:f>'proudction &amp; quality analysis'!$C$11:$C$16</c:f>
              <c:numCache>
                <c:formatCode>_-* #,##0_-;\-* #,##0_-;_-* "-"??_-;_-@_-</c:formatCode>
                <c:ptCount val="5"/>
                <c:pt idx="0">
                  <c:v>419516</c:v>
                </c:pt>
                <c:pt idx="1">
                  <c:v>306564</c:v>
                </c:pt>
                <c:pt idx="2">
                  <c:v>298382</c:v>
                </c:pt>
                <c:pt idx="3">
                  <c:v>115001</c:v>
                </c:pt>
                <c:pt idx="4">
                  <c:v>101796</c:v>
                </c:pt>
              </c:numCache>
            </c:numRef>
          </c:val>
          <c:extLst>
            <c:ext xmlns:c16="http://schemas.microsoft.com/office/drawing/2014/chart" uri="{C3380CC4-5D6E-409C-BE32-E72D297353CC}">
              <c16:uniqueId val="{00000001-C11A-4B9E-890E-E6AEB4C0683B}"/>
            </c:ext>
          </c:extLst>
        </c:ser>
        <c:dLbls>
          <c:showLegendKey val="0"/>
          <c:showVal val="1"/>
          <c:showCatName val="0"/>
          <c:showSerName val="0"/>
          <c:showPercent val="0"/>
          <c:showBubbleSize val="0"/>
        </c:dLbls>
        <c:gapWidth val="219"/>
        <c:overlap val="-27"/>
        <c:axId val="972947823"/>
        <c:axId val="972948783"/>
      </c:barChart>
      <c:catAx>
        <c:axId val="972947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48783"/>
        <c:crosses val="autoZero"/>
        <c:auto val="1"/>
        <c:lblAlgn val="ctr"/>
        <c:lblOffset val="100"/>
        <c:noMultiLvlLbl val="0"/>
      </c:catAx>
      <c:valAx>
        <c:axId val="972948783"/>
        <c:scaling>
          <c:orientation val="minMax"/>
        </c:scaling>
        <c:delete val="1"/>
        <c:axPos val="l"/>
        <c:numFmt formatCode="_-* #,##0_-;\-* #,##0_-;_-* &quot;-&quot;??_-;_-@_-" sourceLinked="1"/>
        <c:majorTickMark val="out"/>
        <c:minorTickMark val="none"/>
        <c:tickLblPos val="nextTo"/>
        <c:crossAx val="97294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analysis.xlsx]proudction &amp; quality analysis!Defect Contribution by Line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Defect Contribution by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38713910761157"/>
          <c:y val="0.20794074074074073"/>
          <c:w val="0.77783508311461069"/>
          <c:h val="0.71502222222222223"/>
        </c:manualLayout>
      </c:layout>
      <c:barChart>
        <c:barDir val="bar"/>
        <c:grouping val="stacked"/>
        <c:varyColors val="0"/>
        <c:ser>
          <c:idx val="0"/>
          <c:order val="0"/>
          <c:tx>
            <c:strRef>
              <c:f>'proudction &amp; quality analysis'!$B$23</c:f>
              <c:strCache>
                <c:ptCount val="1"/>
                <c:pt idx="0">
                  <c:v>Defective_Units</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'proudction &amp; quality analysis'!$A$24:$A$29</c:f>
              <c:strCache>
                <c:ptCount val="5"/>
                <c:pt idx="0">
                  <c:v>Paint Shop</c:v>
                </c:pt>
                <c:pt idx="1">
                  <c:v>Final Assembly</c:v>
                </c:pt>
                <c:pt idx="2">
                  <c:v>Quality Test</c:v>
                </c:pt>
                <c:pt idx="3">
                  <c:v>Powertrain</c:v>
                </c:pt>
                <c:pt idx="4">
                  <c:v>Body Shop</c:v>
                </c:pt>
              </c:strCache>
            </c:strRef>
          </c:cat>
          <c:val>
            <c:numRef>
              <c:f>'proudction &amp; quality analysis'!$B$24:$B$29</c:f>
              <c:numCache>
                <c:formatCode>_-* #,##0_-;\-* #,##0_-;_-* "-"??_-;_-@_-</c:formatCode>
                <c:ptCount val="5"/>
                <c:pt idx="0">
                  <c:v>14649</c:v>
                </c:pt>
                <c:pt idx="1">
                  <c:v>7555</c:v>
                </c:pt>
                <c:pt idx="2">
                  <c:v>4681</c:v>
                </c:pt>
                <c:pt idx="3">
                  <c:v>3448</c:v>
                </c:pt>
                <c:pt idx="4">
                  <c:v>2953</c:v>
                </c:pt>
              </c:numCache>
            </c:numRef>
          </c:val>
          <c:extLst>
            <c:ext xmlns:c16="http://schemas.microsoft.com/office/drawing/2014/chart" uri="{C3380CC4-5D6E-409C-BE32-E72D297353CC}">
              <c16:uniqueId val="{00000000-0425-43FE-BBDF-61FD8D9CCC02}"/>
            </c:ext>
          </c:extLst>
        </c:ser>
        <c:ser>
          <c:idx val="1"/>
          <c:order val="1"/>
          <c:tx>
            <c:strRef>
              <c:f>'proudction &amp; quality analysis'!$C$23</c:f>
              <c:strCache>
                <c:ptCount val="1"/>
                <c:pt idx="0">
                  <c:v>Defective Percentage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'proudction &amp; quality analysis'!$A$24:$A$29</c:f>
              <c:strCache>
                <c:ptCount val="5"/>
                <c:pt idx="0">
                  <c:v>Paint Shop</c:v>
                </c:pt>
                <c:pt idx="1">
                  <c:v>Final Assembly</c:v>
                </c:pt>
                <c:pt idx="2">
                  <c:v>Quality Test</c:v>
                </c:pt>
                <c:pt idx="3">
                  <c:v>Powertrain</c:v>
                </c:pt>
                <c:pt idx="4">
                  <c:v>Body Shop</c:v>
                </c:pt>
              </c:strCache>
            </c:strRef>
          </c:cat>
          <c:val>
            <c:numRef>
              <c:f>'proudction &amp; quality analysis'!$C$24:$C$29</c:f>
              <c:numCache>
                <c:formatCode>0.00%</c:formatCode>
                <c:ptCount val="5"/>
                <c:pt idx="0">
                  <c:v>0.44009493480742656</c:v>
                </c:pt>
                <c:pt idx="1">
                  <c:v>0.22697230066694707</c:v>
                </c:pt>
                <c:pt idx="2">
                  <c:v>0.1406296941657153</c:v>
                </c:pt>
                <c:pt idx="3">
                  <c:v>0.10358709367301568</c:v>
                </c:pt>
                <c:pt idx="4">
                  <c:v>8.871597668689539E-2</c:v>
                </c:pt>
              </c:numCache>
            </c:numRef>
          </c:val>
          <c:extLst>
            <c:ext xmlns:c16="http://schemas.microsoft.com/office/drawing/2014/chart" uri="{C3380CC4-5D6E-409C-BE32-E72D297353CC}">
              <c16:uniqueId val="{00000000-DBAE-41FC-A9CA-B496B5DCC42D}"/>
            </c:ext>
          </c:extLst>
        </c:ser>
        <c:dLbls>
          <c:dLblPos val="inBase"/>
          <c:showLegendKey val="0"/>
          <c:showVal val="1"/>
          <c:showCatName val="0"/>
          <c:showSerName val="0"/>
          <c:showPercent val="0"/>
          <c:showBubbleSize val="0"/>
        </c:dLbls>
        <c:gapWidth val="150"/>
        <c:overlap val="100"/>
        <c:axId val="1787185823"/>
        <c:axId val="1787183423"/>
      </c:barChart>
      <c:valAx>
        <c:axId val="1787183423"/>
        <c:scaling>
          <c:orientation val="minMax"/>
        </c:scaling>
        <c:delete val="1"/>
        <c:axPos val="b"/>
        <c:numFmt formatCode="_-* #,##0_-;\-* #,##0_-;_-* &quot;-&quot;??_-;_-@_-" sourceLinked="1"/>
        <c:majorTickMark val="out"/>
        <c:minorTickMark val="none"/>
        <c:tickLblPos val="nextTo"/>
        <c:crossAx val="1787185823"/>
        <c:crosses val="autoZero"/>
        <c:crossBetween val="between"/>
      </c:valAx>
      <c:catAx>
        <c:axId val="17871858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183423"/>
        <c:crosses val="autoZero"/>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analysis.xlsx]proudction &amp; quality analysis!Scrap vs Rework Distribution</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Scrap vs Rework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5.0925925925925923E-2"/>
          <c:w val="0.94424453193350832"/>
          <c:h val="0.79081802274715662"/>
        </c:manualLayout>
      </c:layout>
      <c:barChart>
        <c:barDir val="col"/>
        <c:grouping val="stacked"/>
        <c:varyColors val="0"/>
        <c:ser>
          <c:idx val="0"/>
          <c:order val="0"/>
          <c:tx>
            <c:strRef>
              <c:f>'proudction &amp; quality analysis'!$B$35</c:f>
              <c:strCache>
                <c:ptCount val="1"/>
                <c:pt idx="0">
                  <c:v>Sum of Reworked_Units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'proudction &amp; quality analysis'!$A$36:$A$41</c:f>
              <c:strCache>
                <c:ptCount val="5"/>
                <c:pt idx="0">
                  <c:v>Paint Shop</c:v>
                </c:pt>
                <c:pt idx="1">
                  <c:v>Final Assembly</c:v>
                </c:pt>
                <c:pt idx="2">
                  <c:v>Quality Test</c:v>
                </c:pt>
                <c:pt idx="3">
                  <c:v>Powertrain</c:v>
                </c:pt>
                <c:pt idx="4">
                  <c:v>Body Shop</c:v>
                </c:pt>
              </c:strCache>
            </c:strRef>
          </c:cat>
          <c:val>
            <c:numRef>
              <c:f>'proudction &amp; quality analysis'!$B$36:$B$41</c:f>
              <c:numCache>
                <c:formatCode>_-* #,##0_-;\-* #,##0_-;_-* "-"??_-;_-@_-</c:formatCode>
                <c:ptCount val="5"/>
                <c:pt idx="0">
                  <c:v>9372</c:v>
                </c:pt>
                <c:pt idx="1">
                  <c:v>4966</c:v>
                </c:pt>
                <c:pt idx="2">
                  <c:v>3086</c:v>
                </c:pt>
                <c:pt idx="3">
                  <c:v>2246</c:v>
                </c:pt>
                <c:pt idx="4">
                  <c:v>1963</c:v>
                </c:pt>
              </c:numCache>
            </c:numRef>
          </c:val>
          <c:extLst>
            <c:ext xmlns:c16="http://schemas.microsoft.com/office/drawing/2014/chart" uri="{C3380CC4-5D6E-409C-BE32-E72D297353CC}">
              <c16:uniqueId val="{00000000-C9FB-4C9B-8400-F3176E7418AC}"/>
            </c:ext>
          </c:extLst>
        </c:ser>
        <c:ser>
          <c:idx val="1"/>
          <c:order val="1"/>
          <c:tx>
            <c:strRef>
              <c:f>'proudction &amp; quality analysis'!$C$35</c:f>
              <c:strCache>
                <c:ptCount val="1"/>
                <c:pt idx="0">
                  <c:v>Sum of Scrap_Units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'proudction &amp; quality analysis'!$A$36:$A$41</c:f>
              <c:strCache>
                <c:ptCount val="5"/>
                <c:pt idx="0">
                  <c:v>Paint Shop</c:v>
                </c:pt>
                <c:pt idx="1">
                  <c:v>Final Assembly</c:v>
                </c:pt>
                <c:pt idx="2">
                  <c:v>Quality Test</c:v>
                </c:pt>
                <c:pt idx="3">
                  <c:v>Powertrain</c:v>
                </c:pt>
                <c:pt idx="4">
                  <c:v>Body Shop</c:v>
                </c:pt>
              </c:strCache>
            </c:strRef>
          </c:cat>
          <c:val>
            <c:numRef>
              <c:f>'proudction &amp; quality analysis'!$C$36:$C$41</c:f>
              <c:numCache>
                <c:formatCode>_-* #,##0_-;\-* #,##0_-;_-* "-"??_-;_-@_-</c:formatCode>
                <c:ptCount val="5"/>
                <c:pt idx="0">
                  <c:v>5277</c:v>
                </c:pt>
                <c:pt idx="1">
                  <c:v>2589</c:v>
                </c:pt>
                <c:pt idx="2">
                  <c:v>1595</c:v>
                </c:pt>
                <c:pt idx="3">
                  <c:v>1202</c:v>
                </c:pt>
                <c:pt idx="4">
                  <c:v>990</c:v>
                </c:pt>
              </c:numCache>
            </c:numRef>
          </c:val>
          <c:extLst>
            <c:ext xmlns:c16="http://schemas.microsoft.com/office/drawing/2014/chart" uri="{C3380CC4-5D6E-409C-BE32-E72D297353CC}">
              <c16:uniqueId val="{00000001-C9FB-4C9B-8400-F3176E7418AC}"/>
            </c:ext>
          </c:extLst>
        </c:ser>
        <c:dLbls>
          <c:dLblPos val="ctr"/>
          <c:showLegendKey val="0"/>
          <c:showVal val="1"/>
          <c:showCatName val="0"/>
          <c:showSerName val="0"/>
          <c:showPercent val="0"/>
          <c:showBubbleSize val="0"/>
        </c:dLbls>
        <c:gapWidth val="150"/>
        <c:overlap val="100"/>
        <c:axId val="1777834831"/>
        <c:axId val="1777833391"/>
      </c:barChart>
      <c:catAx>
        <c:axId val="177783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833391"/>
        <c:crosses val="autoZero"/>
        <c:auto val="1"/>
        <c:lblAlgn val="ctr"/>
        <c:lblOffset val="100"/>
        <c:noMultiLvlLbl val="0"/>
      </c:catAx>
      <c:valAx>
        <c:axId val="1777833391"/>
        <c:scaling>
          <c:orientation val="minMax"/>
        </c:scaling>
        <c:delete val="1"/>
        <c:axPos val="l"/>
        <c:numFmt formatCode="_-* #,##0_-;\-* #,##0_-;_-* &quot;-&quot;??_-;_-@_-" sourceLinked="1"/>
        <c:majorTickMark val="none"/>
        <c:minorTickMark val="none"/>
        <c:tickLblPos val="nextTo"/>
        <c:crossAx val="1777834831"/>
        <c:crosses val="autoZero"/>
        <c:crossBetween val="between"/>
      </c:valAx>
      <c:spPr>
        <a:noFill/>
        <a:ln>
          <a:noFill/>
        </a:ln>
        <a:effectLst/>
      </c:spPr>
    </c:plotArea>
    <c:legend>
      <c:legendPos val="r"/>
      <c:layout>
        <c:manualLayout>
          <c:xMode val="edge"/>
          <c:yMode val="edge"/>
          <c:x val="0.7053556430446194"/>
          <c:y val="1.4467045785943447E-2"/>
          <c:w val="0.27134195725049359"/>
          <c:h val="0.155759377293903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analysis.xlsx]proudction &amp; quality analysis!Shift Performance Analysis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Shift Performance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86395450568676"/>
          <c:y val="0.12481189851268591"/>
          <c:w val="0.5393646106736657"/>
          <c:h val="0.87518810148731407"/>
        </c:manualLayout>
      </c:layout>
      <c:barChart>
        <c:barDir val="bar"/>
        <c:grouping val="clustered"/>
        <c:varyColors val="0"/>
        <c:ser>
          <c:idx val="0"/>
          <c:order val="0"/>
          <c:tx>
            <c:strRef>
              <c:f>'proudction &amp; quality analysis'!$B$50</c:f>
              <c:strCache>
                <c:ptCount val="1"/>
                <c:pt idx="0">
                  <c:v>Sum of Planned_Production</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'proudction &amp; quality analysis'!$A$51:$A$54</c:f>
              <c:strCache>
                <c:ptCount val="3"/>
                <c:pt idx="0">
                  <c:v>Night</c:v>
                </c:pt>
                <c:pt idx="1">
                  <c:v>Evening</c:v>
                </c:pt>
                <c:pt idx="2">
                  <c:v>Morning</c:v>
                </c:pt>
              </c:strCache>
            </c:strRef>
          </c:cat>
          <c:val>
            <c:numRef>
              <c:f>'proudction &amp; quality analysis'!$B$51:$B$54</c:f>
              <c:numCache>
                <c:formatCode>_-* #,##0_-;\-* #,##0_-;_-* "-"??_-;_-@_-</c:formatCode>
                <c:ptCount val="3"/>
                <c:pt idx="0">
                  <c:v>275750</c:v>
                </c:pt>
                <c:pt idx="1">
                  <c:v>440488</c:v>
                </c:pt>
                <c:pt idx="2">
                  <c:v>524919</c:v>
                </c:pt>
              </c:numCache>
            </c:numRef>
          </c:val>
          <c:extLst>
            <c:ext xmlns:c16="http://schemas.microsoft.com/office/drawing/2014/chart" uri="{C3380CC4-5D6E-409C-BE32-E72D297353CC}">
              <c16:uniqueId val="{00000000-C636-46A5-98E5-90FE873E97F4}"/>
            </c:ext>
          </c:extLst>
        </c:ser>
        <c:ser>
          <c:idx val="1"/>
          <c:order val="1"/>
          <c:tx>
            <c:strRef>
              <c:f>'proudction &amp; quality analysis'!$C$50</c:f>
              <c:strCache>
                <c:ptCount val="1"/>
                <c:pt idx="0">
                  <c:v>Sum of Actual_Production</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'proudction &amp; quality analysis'!$A$51:$A$54</c:f>
              <c:strCache>
                <c:ptCount val="3"/>
                <c:pt idx="0">
                  <c:v>Night</c:v>
                </c:pt>
                <c:pt idx="1">
                  <c:v>Evening</c:v>
                </c:pt>
                <c:pt idx="2">
                  <c:v>Morning</c:v>
                </c:pt>
              </c:strCache>
            </c:strRef>
          </c:cat>
          <c:val>
            <c:numRef>
              <c:f>'proudction &amp; quality analysis'!$C$51:$C$54</c:f>
              <c:numCache>
                <c:formatCode>_-* #,##0_-;\-* #,##0_-;_-* "-"??_-;_-@_-</c:formatCode>
                <c:ptCount val="3"/>
                <c:pt idx="0">
                  <c:v>275302</c:v>
                </c:pt>
                <c:pt idx="1">
                  <c:v>440014</c:v>
                </c:pt>
                <c:pt idx="2">
                  <c:v>525943</c:v>
                </c:pt>
              </c:numCache>
            </c:numRef>
          </c:val>
          <c:extLst>
            <c:ext xmlns:c16="http://schemas.microsoft.com/office/drawing/2014/chart" uri="{C3380CC4-5D6E-409C-BE32-E72D297353CC}">
              <c16:uniqueId val="{00000001-C636-46A5-98E5-90FE873E97F4}"/>
            </c:ext>
          </c:extLst>
        </c:ser>
        <c:dLbls>
          <c:dLblPos val="ctr"/>
          <c:showLegendKey val="0"/>
          <c:showVal val="1"/>
          <c:showCatName val="0"/>
          <c:showSerName val="0"/>
          <c:showPercent val="0"/>
          <c:showBubbleSize val="0"/>
        </c:dLbls>
        <c:gapWidth val="150"/>
        <c:axId val="1787677695"/>
        <c:axId val="1787675775"/>
      </c:barChart>
      <c:valAx>
        <c:axId val="1787675775"/>
        <c:scaling>
          <c:orientation val="minMax"/>
        </c:scaling>
        <c:delete val="1"/>
        <c:axPos val="b"/>
        <c:numFmt formatCode="_-* #,##0_-;\-* #,##0_-;_-* &quot;-&quot;??_-;_-@_-" sourceLinked="1"/>
        <c:majorTickMark val="out"/>
        <c:minorTickMark val="none"/>
        <c:tickLblPos val="nextTo"/>
        <c:crossAx val="1787677695"/>
        <c:crosses val="autoZero"/>
        <c:crossBetween val="between"/>
      </c:valAx>
      <c:catAx>
        <c:axId val="17876776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675775"/>
        <c:crosses val="autoZero"/>
        <c:auto val="1"/>
        <c:lblAlgn val="ctr"/>
        <c:lblOffset val="100"/>
        <c:noMultiLvlLbl val="0"/>
      </c:catAx>
      <c:spPr>
        <a:noFill/>
        <a:ln>
          <a:noFill/>
        </a:ln>
        <a:effectLst/>
      </c:spPr>
    </c:plotArea>
    <c:legend>
      <c:legendPos val="r"/>
      <c:layout>
        <c:manualLayout>
          <c:xMode val="edge"/>
          <c:yMode val="edge"/>
          <c:x val="0.66879551273273596"/>
          <c:y val="0.19598206158091674"/>
          <c:w val="0.30773920982166597"/>
          <c:h val="0.1557594338954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analysis.xlsx]proudction &amp; quality analysis!Production Efficiency by Line</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Production Efficiency by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'proudction &amp; quality analysis'!$B$67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'proudction &amp; quality analysis'!$A$68:$A$73</c:f>
              <c:strCache>
                <c:ptCount val="5"/>
                <c:pt idx="0">
                  <c:v>Quality Test</c:v>
                </c:pt>
                <c:pt idx="1">
                  <c:v>Powertrain</c:v>
                </c:pt>
                <c:pt idx="2">
                  <c:v>Paint Shop</c:v>
                </c:pt>
                <c:pt idx="3">
                  <c:v>Final Assembly</c:v>
                </c:pt>
                <c:pt idx="4">
                  <c:v>Body Shop</c:v>
                </c:pt>
              </c:strCache>
            </c:strRef>
          </c:cat>
          <c:val>
            <c:numRef>
              <c:f>'proudction &amp; quality analysis'!$B$68:$B$73</c:f>
              <c:numCache>
                <c:formatCode>0.00%</c:formatCode>
                <c:ptCount val="5"/>
                <c:pt idx="0">
                  <c:v>0.99772845744315097</c:v>
                </c:pt>
                <c:pt idx="1">
                  <c:v>0.99920152998401179</c:v>
                </c:pt>
                <c:pt idx="2">
                  <c:v>1.0012250024390092</c:v>
                </c:pt>
                <c:pt idx="3">
                  <c:v>0.99927559680394473</c:v>
                </c:pt>
                <c:pt idx="4">
                  <c:v>1.0039009135288579</c:v>
                </c:pt>
              </c:numCache>
            </c:numRef>
          </c:val>
          <c:smooth val="0"/>
          <c:extLst>
            <c:ext xmlns:c16="http://schemas.microsoft.com/office/drawing/2014/chart" uri="{C3380CC4-5D6E-409C-BE32-E72D297353CC}">
              <c16:uniqueId val="{00000000-9E1E-4FAE-9258-72419DC0BF36}"/>
            </c:ext>
          </c:extLst>
        </c:ser>
        <c:dLbls>
          <c:dLblPos val="t"/>
          <c:showLegendKey val="0"/>
          <c:showVal val="1"/>
          <c:showCatName val="0"/>
          <c:showSerName val="0"/>
          <c:showPercent val="0"/>
          <c:showBubbleSize val="0"/>
        </c:dLbls>
        <c:marker val="1"/>
        <c:smooth val="0"/>
        <c:axId val="1066546880"/>
        <c:axId val="1066550240"/>
      </c:lineChart>
      <c:catAx>
        <c:axId val="1066546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550240"/>
        <c:crosses val="autoZero"/>
        <c:auto val="1"/>
        <c:lblAlgn val="ctr"/>
        <c:lblOffset val="100"/>
        <c:noMultiLvlLbl val="0"/>
      </c:catAx>
      <c:valAx>
        <c:axId val="1066550240"/>
        <c:scaling>
          <c:orientation val="minMax"/>
        </c:scaling>
        <c:delete val="1"/>
        <c:axPos val="l"/>
        <c:numFmt formatCode="0.00%" sourceLinked="1"/>
        <c:majorTickMark val="none"/>
        <c:minorTickMark val="none"/>
        <c:tickLblPos val="nextTo"/>
        <c:crossAx val="106654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analysis.xlsx]Maintenance &amp; Operational Stabi!Downtime by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Downtime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5118173060814208"/>
          <c:y val="0.21753665689149559"/>
          <c:w val="0.79828635449824104"/>
          <c:h val="0.71794721407624629"/>
        </c:manualLayout>
      </c:layout>
      <c:barChart>
        <c:barDir val="bar"/>
        <c:grouping val="clustered"/>
        <c:varyColors val="0"/>
        <c:ser>
          <c:idx val="0"/>
          <c:order val="0"/>
          <c:tx>
            <c:strRef>
              <c:f>'Maintenance &amp; Operational Stabi'!$B$9</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'Maintenance &amp; Operational Stabi'!$A$10:$A$15</c:f>
              <c:strCache>
                <c:ptCount val="5"/>
                <c:pt idx="0">
                  <c:v>Planned</c:v>
                </c:pt>
                <c:pt idx="1">
                  <c:v>Electrical</c:v>
                </c:pt>
                <c:pt idx="2">
                  <c:v>Mechanical</c:v>
                </c:pt>
                <c:pt idx="3">
                  <c:v>Material</c:v>
                </c:pt>
                <c:pt idx="4">
                  <c:v>Quality</c:v>
                </c:pt>
              </c:strCache>
            </c:strRef>
          </c:cat>
          <c:val>
            <c:numRef>
              <c:f>'Maintenance &amp; Operational Stabi'!$B$10:$B$15</c:f>
              <c:numCache>
                <c:formatCode>_-* #,##0_-;\-* #,##0_-;_-* "-"??_-;_-@_-</c:formatCode>
                <c:ptCount val="5"/>
                <c:pt idx="0">
                  <c:v>5662</c:v>
                </c:pt>
                <c:pt idx="1">
                  <c:v>8706</c:v>
                </c:pt>
                <c:pt idx="2">
                  <c:v>8873</c:v>
                </c:pt>
                <c:pt idx="3">
                  <c:v>9153</c:v>
                </c:pt>
                <c:pt idx="4">
                  <c:v>9495</c:v>
                </c:pt>
              </c:numCache>
            </c:numRef>
          </c:val>
          <c:extLst>
            <c:ext xmlns:c16="http://schemas.microsoft.com/office/drawing/2014/chart" uri="{C3380CC4-5D6E-409C-BE32-E72D297353CC}">
              <c16:uniqueId val="{00000000-9DC7-4489-A89C-1F8715617879}"/>
            </c:ext>
          </c:extLst>
        </c:ser>
        <c:dLbls>
          <c:dLblPos val="outEnd"/>
          <c:showLegendKey val="0"/>
          <c:showVal val="1"/>
          <c:showCatName val="0"/>
          <c:showSerName val="0"/>
          <c:showPercent val="0"/>
          <c:showBubbleSize val="0"/>
        </c:dLbls>
        <c:gapWidth val="182"/>
        <c:axId val="1066540640"/>
        <c:axId val="1066557440"/>
      </c:barChart>
      <c:catAx>
        <c:axId val="106654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557440"/>
        <c:crosses val="autoZero"/>
        <c:auto val="1"/>
        <c:lblAlgn val="ctr"/>
        <c:lblOffset val="100"/>
        <c:noMultiLvlLbl val="0"/>
      </c:catAx>
      <c:valAx>
        <c:axId val="1066557440"/>
        <c:scaling>
          <c:orientation val="minMax"/>
        </c:scaling>
        <c:delete val="1"/>
        <c:axPos val="b"/>
        <c:numFmt formatCode="_-* #,##0_-;\-* #,##0_-;_-* &quot;-&quot;??_-;_-@_-" sourceLinked="1"/>
        <c:majorTickMark val="none"/>
        <c:minorTickMark val="none"/>
        <c:tickLblPos val="nextTo"/>
        <c:crossAx val="106654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analysis.xlsx]Maintenance &amp; Operational Stabi!Downtime by Line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Downtime by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'Maintenance &amp; Operational Stabi'!$B$22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&amp; Operational Stabi'!$A$23:$A$28</c:f>
              <c:strCache>
                <c:ptCount val="5"/>
                <c:pt idx="0">
                  <c:v>Quality Test</c:v>
                </c:pt>
                <c:pt idx="1">
                  <c:v>Paint Shop</c:v>
                </c:pt>
                <c:pt idx="2">
                  <c:v>Final Assembly</c:v>
                </c:pt>
                <c:pt idx="3">
                  <c:v>Powertrain</c:v>
                </c:pt>
                <c:pt idx="4">
                  <c:v>Body Shop</c:v>
                </c:pt>
              </c:strCache>
            </c:strRef>
          </c:cat>
          <c:val>
            <c:numRef>
              <c:f>'Maintenance &amp; Operational Stabi'!$B$23:$B$28</c:f>
              <c:numCache>
                <c:formatCode>_-* #,##0_-;\-* #,##0_-;_-* "-"??_-;_-@_-</c:formatCode>
                <c:ptCount val="5"/>
                <c:pt idx="0">
                  <c:v>14182</c:v>
                </c:pt>
                <c:pt idx="1">
                  <c:v>11961</c:v>
                </c:pt>
                <c:pt idx="2">
                  <c:v>9003</c:v>
                </c:pt>
                <c:pt idx="3">
                  <c:v>4746</c:v>
                </c:pt>
                <c:pt idx="4">
                  <c:v>1997</c:v>
                </c:pt>
              </c:numCache>
            </c:numRef>
          </c:val>
          <c:extLst>
            <c:ext xmlns:c16="http://schemas.microsoft.com/office/drawing/2014/chart" uri="{C3380CC4-5D6E-409C-BE32-E72D297353CC}">
              <c16:uniqueId val="{00000000-1FBF-4BFF-81D3-791D15444DBE}"/>
            </c:ext>
          </c:extLst>
        </c:ser>
        <c:dLbls>
          <c:dLblPos val="outEnd"/>
          <c:showLegendKey val="0"/>
          <c:showVal val="1"/>
          <c:showCatName val="0"/>
          <c:showSerName val="0"/>
          <c:showPercent val="0"/>
          <c:showBubbleSize val="0"/>
        </c:dLbls>
        <c:gapWidth val="219"/>
        <c:overlap val="-27"/>
        <c:axId val="1061987152"/>
        <c:axId val="1061988592"/>
      </c:barChart>
      <c:catAx>
        <c:axId val="106198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988592"/>
        <c:crosses val="autoZero"/>
        <c:auto val="1"/>
        <c:lblAlgn val="ctr"/>
        <c:lblOffset val="100"/>
        <c:noMultiLvlLbl val="0"/>
      </c:catAx>
      <c:valAx>
        <c:axId val="1061988592"/>
        <c:scaling>
          <c:orientation val="minMax"/>
        </c:scaling>
        <c:delete val="1"/>
        <c:axPos val="l"/>
        <c:numFmt formatCode="_-* #,##0_-;\-* #,##0_-;_-* &quot;-&quot;??_-;_-@_-" sourceLinked="1"/>
        <c:majorTickMark val="none"/>
        <c:minorTickMark val="none"/>
        <c:tickLblPos val="nextTo"/>
        <c:crossAx val="10619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analysis.xlsx]Maintenance &amp; Operational Stabi!Top 5 Machines by Downtime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Top 5 Machines by Downtime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'Maintenance &amp; Operational Stabi'!$B$39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3A-48E4-AE4A-42B3ADB2A8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3A-48E4-AE4A-42B3ADB2A8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3A-48E4-AE4A-42B3ADB2A8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3A-48E4-AE4A-42B3ADB2A8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3A-48E4-AE4A-42B3ADB2A87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'Maintenance &amp; Operational Stabi'!$A$40:$A$45</c:f>
              <c:strCache>
                <c:ptCount val="5"/>
                <c:pt idx="0">
                  <c:v>MCH-014</c:v>
                </c:pt>
                <c:pt idx="1">
                  <c:v>MCH-010</c:v>
                </c:pt>
                <c:pt idx="2">
                  <c:v>MCH-017</c:v>
                </c:pt>
                <c:pt idx="3">
                  <c:v>MCH-003</c:v>
                </c:pt>
                <c:pt idx="4">
                  <c:v>MCH-009</c:v>
                </c:pt>
              </c:strCache>
            </c:strRef>
          </c:cat>
          <c:val>
            <c:numRef>
              <c:f>'Maintenance &amp; Operational Stabi'!$B$40:$B$45</c:f>
              <c:numCache>
                <c:formatCode>_-* #,##0_-;\-* #,##0_-;_-* "-"??_-;_-@_-</c:formatCode>
                <c:ptCount val="5"/>
                <c:pt idx="0">
                  <c:v>2223</c:v>
                </c:pt>
                <c:pt idx="1">
                  <c:v>2181</c:v>
                </c:pt>
                <c:pt idx="2">
                  <c:v>1968</c:v>
                </c:pt>
                <c:pt idx="3">
                  <c:v>1928</c:v>
                </c:pt>
                <c:pt idx="4">
                  <c:v>1713</c:v>
                </c:pt>
              </c:numCache>
            </c:numRef>
          </c:val>
          <c:extLst>
            <c:ext xmlns:c16="http://schemas.microsoft.com/office/drawing/2014/chart" uri="{C3380CC4-5D6E-409C-BE32-E72D297353CC}">
              <c16:uniqueId val="{00000000-0EFD-4148-8B10-63EF617E65DD}"/>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analysis.xlsx]Maintenance &amp; Operational Stabi!PivotTable3</c:name>
    <c:fmtId val="4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'Maintenance &amp; Operational Stabi'!$B$54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30-4651-8F2A-E2AFDD433E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30-4651-8F2A-E2AFDD433EB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'Maintenance &amp; Operational Stabi'!$A$55:$A$57</c:f>
              <c:strCache>
                <c:ptCount val="2"/>
                <c:pt idx="0">
                  <c:v>Unplanned</c:v>
                </c:pt>
                <c:pt idx="1">
                  <c:v>Planned</c:v>
                </c:pt>
              </c:strCache>
            </c:strRef>
          </c:cat>
          <c:val>
            <c:numRef>
              <c:f>'Maintenance &amp; Operational Stabi'!$B$55:$B$57</c:f>
              <c:numCache>
                <c:formatCode>_-* #,##0_-;\-* #,##0_-;_-* "-"??_-;_-@_-</c:formatCode>
                <c:ptCount val="2"/>
                <c:pt idx="0">
                  <c:v>36227</c:v>
                </c:pt>
                <c:pt idx="1">
                  <c:v>5662</c:v>
                </c:pt>
              </c:numCache>
            </c:numRef>
          </c:val>
          <c:extLst>
            <c:ext xmlns:c16="http://schemas.microsoft.com/office/drawing/2014/chart" uri="{C3380CC4-5D6E-409C-BE32-E72D297353CC}">
              <c16:uniqueId val="{00000000-CDF6-46FC-9E5D-3F7C4F33E3D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[Gmag analysis.xlsx]Maintenance &amp; Operational Stabi!Downtime Severity Impact</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Downtime Severity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'Maintenance &amp; Operational Stabi'!$B$66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&amp; Operational Stabi'!$A$67:$A$70</c:f>
              <c:strCache>
                <c:ptCount val="3"/>
                <c:pt idx="0">
                  <c:v>Low</c:v>
                </c:pt>
                <c:pt idx="1">
                  <c:v>Medium</c:v>
                </c:pt>
                <c:pt idx="2">
                  <c:v>High</c:v>
                </c:pt>
              </c:strCache>
            </c:strRef>
          </c:cat>
          <c:val>
            <c:numRef>
              <c:f>'Maintenance &amp; Operational Stabi'!$B$67:$B$70</c:f>
              <c:numCache>
                <c:formatCode>_-* #,##0_-;\-* #,##0_-;_-* "-"??_-;_-@_-</c:formatCode>
                <c:ptCount val="3"/>
                <c:pt idx="0">
                  <c:v>24333</c:v>
                </c:pt>
                <c:pt idx="1">
                  <c:v>12431</c:v>
                </c:pt>
                <c:pt idx="2">
                  <c:v>5125</c:v>
                </c:pt>
              </c:numCache>
            </c:numRef>
          </c:val>
          <c:extLst>
            <c:ext xmlns:c16="http://schemas.microsoft.com/office/drawing/2014/chart" uri="{C3380CC4-5D6E-409C-BE32-E72D297353CC}">
              <c16:uniqueId val="{00000000-555F-478E-A84E-EC8BDF47A9EB}"/>
            </c:ext>
          </c:extLst>
        </c:ser>
        <c:dLbls>
          <c:dLblPos val="outEnd"/>
          <c:showLegendKey val="0"/>
          <c:showVal val="1"/>
          <c:showCatName val="0"/>
          <c:showSerName val="0"/>
          <c:showPercent val="0"/>
          <c:showBubbleSize val="0"/>
        </c:dLbls>
        <c:gapWidth val="182"/>
        <c:axId val="1898783647"/>
        <c:axId val="1898795167"/>
      </c:barChart>
      <c:catAx>
        <c:axId val="1898783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795167"/>
        <c:crosses val="autoZero"/>
        <c:auto val="1"/>
        <c:lblAlgn val="ctr"/>
        <c:lblOffset val="100"/>
        <c:noMultiLvlLbl val="0"/>
      </c:catAx>
      <c:valAx>
        <c:axId val="1898795167"/>
        <c:scaling>
          <c:orientation val="minMax"/>
        </c:scaling>
        <c:delete val="1"/>
        <c:axPos val="l"/>
        <c:numFmt formatCode="_-* #,##0_-;\-* #,##0_-;_-* &quot;-&quot;??_-;_-@_-" sourceLinked="1"/>
        <c:majorTickMark val="none"/>
        <c:minorTickMark val="none"/>
        <c:tickLblPos val="nextTo"/>
        <c:crossAx val="189878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Maintenance &amp; Operational db'!A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proudction &amp; quality analysis'!A1"/><Relationship Id="rId5" Type="http://schemas.openxmlformats.org/officeDocument/2006/relationships/hyperlink" Target="#'Maintenance &amp; Operational Stabi'!A1"/><Relationship Id="rId4" Type="http://schemas.openxmlformats.org/officeDocument/2006/relationships/hyperlink" Target="#'Production &amp; Quality Performanc'!A1"/></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Home!A1"/><Relationship Id="rId7" Type="http://schemas.openxmlformats.org/officeDocument/2006/relationships/chart" Target="../charts/chart3.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hyperlink" Target="#'proudction &amp; quality analysis'!A1"/><Relationship Id="rId9"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Home!A1"/><Relationship Id="rId7" Type="http://schemas.openxmlformats.org/officeDocument/2006/relationships/chart" Target="../charts/chart8.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hyperlink" Target="#'Maintenance &amp; Operational Stabi'!A1"/><Relationship Id="rId9"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hyperlink" Target="#Home!A1"/><Relationship Id="rId5" Type="http://schemas.openxmlformats.org/officeDocument/2006/relationships/chart" Target="../charts/chart15.xml"/><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hyperlink" Target="#Home!A1"/><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76200</xdr:rowOff>
    </xdr:from>
    <xdr:to>
      <xdr:col>19</xdr:col>
      <xdr:colOff>292099</xdr:colOff>
      <xdr:row>31</xdr:row>
      <xdr:rowOff>120650</xdr:rowOff>
    </xdr:to>
    <xdr:grpSp>
      <xdr:nvGrpSpPr>
        <xdr:cNvPr id="33" name="Group 32">
          <a:extLst>
            <a:ext uri="{FF2B5EF4-FFF2-40B4-BE49-F238E27FC236}">
              <a16:creationId xmlns:a16="http://schemas.microsoft.com/office/drawing/2014/main" id="{B1821D76-1966-DF96-38D7-8A3BD3CE9135}"/>
            </a:ext>
          </a:extLst>
        </xdr:cNvPr>
        <xdr:cNvGrpSpPr/>
      </xdr:nvGrpSpPr>
      <xdr:grpSpPr>
        <a:xfrm>
          <a:off x="127000" y="76200"/>
          <a:ext cx="11747499" cy="5753100"/>
          <a:chOff x="152401" y="95250"/>
          <a:chExt cx="11747499" cy="5753100"/>
        </a:xfrm>
      </xdr:grpSpPr>
      <xdr:grpSp>
        <xdr:nvGrpSpPr>
          <xdr:cNvPr id="24" name="Group 23">
            <a:extLst>
              <a:ext uri="{FF2B5EF4-FFF2-40B4-BE49-F238E27FC236}">
                <a16:creationId xmlns:a16="http://schemas.microsoft.com/office/drawing/2014/main" id="{75E84295-5BD9-1201-A975-11F36452D531}"/>
              </a:ext>
            </a:extLst>
          </xdr:cNvPr>
          <xdr:cNvGrpSpPr/>
        </xdr:nvGrpSpPr>
        <xdr:grpSpPr>
          <a:xfrm>
            <a:off x="152401" y="95250"/>
            <a:ext cx="11747499" cy="5753100"/>
            <a:chOff x="101601" y="120650"/>
            <a:chExt cx="11747499" cy="5753100"/>
          </a:xfrm>
        </xdr:grpSpPr>
        <xdr:grpSp>
          <xdr:nvGrpSpPr>
            <xdr:cNvPr id="14" name="Group 13">
              <a:extLst>
                <a:ext uri="{FF2B5EF4-FFF2-40B4-BE49-F238E27FC236}">
                  <a16:creationId xmlns:a16="http://schemas.microsoft.com/office/drawing/2014/main" id="{D9EC592F-1AFE-688B-424D-F3F3FDAE2D1B}"/>
                </a:ext>
              </a:extLst>
            </xdr:cNvPr>
            <xdr:cNvGrpSpPr/>
          </xdr:nvGrpSpPr>
          <xdr:grpSpPr>
            <a:xfrm>
              <a:off x="101601" y="120650"/>
              <a:ext cx="11747499" cy="5753100"/>
              <a:chOff x="57151" y="44450"/>
              <a:chExt cx="11747499" cy="5753100"/>
            </a:xfrm>
          </xdr:grpSpPr>
          <xdr:grpSp>
            <xdr:nvGrpSpPr>
              <xdr:cNvPr id="12" name="Group 11">
                <a:extLst>
                  <a:ext uri="{FF2B5EF4-FFF2-40B4-BE49-F238E27FC236}">
                    <a16:creationId xmlns:a16="http://schemas.microsoft.com/office/drawing/2014/main" id="{BDEF02BD-B1C8-64E9-1D14-05FEA34F2A06}"/>
                  </a:ext>
                </a:extLst>
              </xdr:cNvPr>
              <xdr:cNvGrpSpPr/>
            </xdr:nvGrpSpPr>
            <xdr:grpSpPr>
              <a:xfrm>
                <a:off x="57151" y="44450"/>
                <a:ext cx="11747499" cy="5753100"/>
                <a:chOff x="57151" y="44450"/>
                <a:chExt cx="11747499" cy="5753100"/>
              </a:xfrm>
            </xdr:grpSpPr>
            <xdr:grpSp>
              <xdr:nvGrpSpPr>
                <xdr:cNvPr id="9" name="Group 8">
                  <a:extLst>
                    <a:ext uri="{FF2B5EF4-FFF2-40B4-BE49-F238E27FC236}">
                      <a16:creationId xmlns:a16="http://schemas.microsoft.com/office/drawing/2014/main" id="{8E9371FB-1637-2C65-0FB8-B4190E85A445}"/>
                    </a:ext>
                  </a:extLst>
                </xdr:cNvPr>
                <xdr:cNvGrpSpPr/>
              </xdr:nvGrpSpPr>
              <xdr:grpSpPr>
                <a:xfrm>
                  <a:off x="57151" y="44450"/>
                  <a:ext cx="11747499" cy="5753100"/>
                  <a:chOff x="57151" y="44450"/>
                  <a:chExt cx="11747499" cy="5753100"/>
                </a:xfrm>
              </xdr:grpSpPr>
              <xdr:sp macro="" textlink="">
                <xdr:nvSpPr>
                  <xdr:cNvPr id="2" name="Rectangle: Rounded Corners 1">
                    <a:extLst>
                      <a:ext uri="{FF2B5EF4-FFF2-40B4-BE49-F238E27FC236}">
                        <a16:creationId xmlns:a16="http://schemas.microsoft.com/office/drawing/2014/main" id="{12369A4F-A56B-519B-5F69-4F204811F1D8}"/>
                      </a:ext>
                    </a:extLst>
                  </xdr:cNvPr>
                  <xdr:cNvSpPr/>
                </xdr:nvSpPr>
                <xdr:spPr>
                  <a:xfrm>
                    <a:off x="57151" y="44450"/>
                    <a:ext cx="11747499" cy="5753100"/>
                  </a:xfrm>
                  <a:prstGeom prst="roundRect">
                    <a:avLst>
                      <a:gd name="adj" fmla="val 2649"/>
                    </a:avLst>
                  </a:prstGeom>
                  <a:gradFill flip="none" rotWithShape="1">
                    <a:gsLst>
                      <a:gs pos="20000">
                        <a:srgbClr val="084F8C"/>
                      </a:gs>
                      <a:gs pos="54000">
                        <a:srgbClr val="AACBE8"/>
                      </a:gs>
                      <a:gs pos="1000">
                        <a:srgbClr val="4590BF"/>
                      </a:gs>
                    </a:gsLst>
                    <a:lin ang="13500000" scaled="1"/>
                    <a:tileRect/>
                  </a:gradFill>
                  <a:ln>
                    <a:noFill/>
                  </a:ln>
                  <a:effectLst>
                    <a:glow rad="139700">
                      <a:schemeClr val="bg1">
                        <a:lumMod val="85000"/>
                        <a:alpha val="66000"/>
                      </a:schemeClr>
                    </a:glow>
                    <a:outerShdw blurRad="50800" dist="38100" dir="3900000" sx="101000" sy="101000" algn="tl" rotWithShape="0">
                      <a:schemeClr val="bg1">
                        <a:alpha val="40000"/>
                      </a:schemeClr>
                    </a:outerShdw>
                    <a:softEdge rad="4445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 name="Picture 3">
                    <a:extLst>
                      <a:ext uri="{FF2B5EF4-FFF2-40B4-BE49-F238E27FC236}">
                        <a16:creationId xmlns:a16="http://schemas.microsoft.com/office/drawing/2014/main" id="{22D5E503-8F6E-A7DB-0579-CEC8D5054EC2}"/>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artisticCement/>
                            </a14:imgEffect>
                          </a14:imgLayer>
                        </a14:imgProps>
                      </a:ext>
                      <a:ext uri="{28A0092B-C50C-407E-A947-70E740481C1C}">
                        <a14:useLocalDpi xmlns:a14="http://schemas.microsoft.com/office/drawing/2010/main" val="0"/>
                      </a:ext>
                    </a:extLst>
                  </a:blip>
                  <a:stretch>
                    <a:fillRect/>
                  </a:stretch>
                </xdr:blipFill>
                <xdr:spPr>
                  <a:xfrm>
                    <a:off x="469900" y="304800"/>
                    <a:ext cx="943992" cy="943992"/>
                  </a:xfrm>
                  <a:prstGeom prst="flowChartConnector">
                    <a:avLst/>
                  </a:prstGeom>
                  <a:noFill/>
                  <a:ln>
                    <a:noFill/>
                  </a:ln>
                  <a:effectLst>
                    <a:outerShdw blurRad="50800" dist="38100" dir="2700000" algn="tl" rotWithShape="0">
                      <a:prstClr val="black">
                        <a:alpha val="40000"/>
                      </a:prstClr>
                    </a:outerShdw>
                  </a:effectLst>
                </xdr:spPr>
              </xdr:pic>
              <xdr:sp macro="" textlink="">
                <xdr:nvSpPr>
                  <xdr:cNvPr id="6" name="Circle: Hollow 5">
                    <a:extLst>
                      <a:ext uri="{FF2B5EF4-FFF2-40B4-BE49-F238E27FC236}">
                        <a16:creationId xmlns:a16="http://schemas.microsoft.com/office/drawing/2014/main" id="{6546B543-B333-3BAC-C4F7-149BADB91CB3}"/>
                      </a:ext>
                    </a:extLst>
                  </xdr:cNvPr>
                  <xdr:cNvSpPr/>
                </xdr:nvSpPr>
                <xdr:spPr>
                  <a:xfrm>
                    <a:off x="406400" y="234950"/>
                    <a:ext cx="1079500" cy="1060450"/>
                  </a:xfrm>
                  <a:prstGeom prst="donut">
                    <a:avLst>
                      <a:gd name="adj" fmla="val 7502"/>
                    </a:avLst>
                  </a:prstGeom>
                  <a:gradFill flip="none" rotWithShape="1">
                    <a:gsLst>
                      <a:gs pos="37000">
                        <a:schemeClr val="accent5">
                          <a:lumMod val="67000"/>
                        </a:schemeClr>
                      </a:gs>
                      <a:gs pos="27000">
                        <a:schemeClr val="accent5">
                          <a:lumMod val="97000"/>
                          <a:lumOff val="3000"/>
                        </a:schemeClr>
                      </a:gs>
                      <a:gs pos="80000">
                        <a:schemeClr val="accent5">
                          <a:lumMod val="60000"/>
                          <a:lumOff val="40000"/>
                        </a:schemeClr>
                      </a:gs>
                    </a:gsLst>
                    <a:lin ang="16200000" scaled="1"/>
                    <a:tileRect/>
                  </a:gradFill>
                  <a:ln>
                    <a:noFill/>
                  </a:ln>
                  <a:effectLst>
                    <a:glow rad="63500">
                      <a:schemeClr val="accent1">
                        <a:satMod val="175000"/>
                        <a:alpha val="40000"/>
                      </a:schemeClr>
                    </a:glow>
                  </a:effectLst>
                  <a:scene3d>
                    <a:camera prst="orthographicFront"/>
                    <a:lightRig rig="threePt" dir="t"/>
                  </a:scene3d>
                  <a:sp3d>
                    <a:bevelT w="419100" h="641350"/>
                    <a:bevelB w="2730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sp macro="" textlink="">
              <xdr:nvSpPr>
                <xdr:cNvPr id="10" name="TextBox 9">
                  <a:extLst>
                    <a:ext uri="{FF2B5EF4-FFF2-40B4-BE49-F238E27FC236}">
                      <a16:creationId xmlns:a16="http://schemas.microsoft.com/office/drawing/2014/main" id="{F1900199-6314-36B4-C123-680BEFB61220}"/>
                    </a:ext>
                  </a:extLst>
                </xdr:cNvPr>
                <xdr:cNvSpPr txBox="1"/>
              </xdr:nvSpPr>
              <xdr:spPr>
                <a:xfrm>
                  <a:off x="3409950" y="260350"/>
                  <a:ext cx="5105400" cy="1346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3600" b="1">
                      <a:solidFill>
                        <a:srgbClr val="084F8C"/>
                      </a:solidFill>
                      <a:effectLst>
                        <a:outerShdw blurRad="50800" dist="38100" dir="2700000" algn="tl" rotWithShape="0">
                          <a:prstClr val="black">
                            <a:alpha val="40000"/>
                          </a:prstClr>
                        </a:outerShdw>
                      </a:effectLst>
                      <a:latin typeface="Aptos" panose="020B0004020202020204" pitchFamily="34" charset="0"/>
                    </a:rPr>
                    <a:t>Factory Operation Management System</a:t>
                  </a:r>
                </a:p>
              </xdr:txBody>
            </xdr:sp>
            <xdr:sp macro="" textlink="">
              <xdr:nvSpPr>
                <xdr:cNvPr id="11" name="TextBox 10">
                  <a:extLst>
                    <a:ext uri="{FF2B5EF4-FFF2-40B4-BE49-F238E27FC236}">
                      <a16:creationId xmlns:a16="http://schemas.microsoft.com/office/drawing/2014/main" id="{5A10EEBF-A3AC-3FCC-E4BB-939B71A86ACA}"/>
                    </a:ext>
                  </a:extLst>
                </xdr:cNvPr>
                <xdr:cNvSpPr txBox="1"/>
              </xdr:nvSpPr>
              <xdr:spPr>
                <a:xfrm>
                  <a:off x="3873500" y="1625600"/>
                  <a:ext cx="4159250" cy="596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a:effectLst>
                        <a:outerShdw blurRad="50800" dist="38100" dir="2700000" algn="tl" rotWithShape="0">
                          <a:srgbClr val="FF0000">
                            <a:alpha val="40000"/>
                          </a:srgbClr>
                        </a:outerShdw>
                      </a:effectLst>
                    </a:rPr>
                    <a:t>Production &amp; Maintenance Analytics Dashboard - Central Navigation Menu</a:t>
                  </a:r>
                </a:p>
              </xdr:txBody>
            </xdr:sp>
          </xdr:grpSp>
          <xdr:sp macro="" textlink="">
            <xdr:nvSpPr>
              <xdr:cNvPr id="13" name="Flowchart: Alternate Process 12">
                <a:extLst>
                  <a:ext uri="{FF2B5EF4-FFF2-40B4-BE49-F238E27FC236}">
                    <a16:creationId xmlns:a16="http://schemas.microsoft.com/office/drawing/2014/main" id="{B7C0F8C3-1787-2265-83CB-309C3AFAC7BA}"/>
                  </a:ext>
                </a:extLst>
              </xdr:cNvPr>
              <xdr:cNvSpPr/>
            </xdr:nvSpPr>
            <xdr:spPr>
              <a:xfrm>
                <a:off x="565150" y="2851150"/>
                <a:ext cx="10712450" cy="2552700"/>
              </a:xfrm>
              <a:prstGeom prst="flowChartAlternateProcess">
                <a:avLst/>
              </a:prstGeom>
              <a:gradFill flip="none" rotWithShape="1">
                <a:gsLst>
                  <a:gs pos="65000">
                    <a:srgbClr val="ECECEC">
                      <a:alpha val="30000"/>
                      <a:lumMod val="91000"/>
                    </a:srgbClr>
                  </a:gs>
                  <a:gs pos="100000">
                    <a:schemeClr val="bg1">
                      <a:lumMod val="85000"/>
                      <a:alpha val="0"/>
                    </a:schemeClr>
                  </a:gs>
                  <a:gs pos="35000">
                    <a:schemeClr val="bg1">
                      <a:alpha val="26000"/>
                      <a:lumMod val="93000"/>
                      <a:lumOff val="7000"/>
                    </a:schemeClr>
                  </a:gs>
                </a:gsLst>
                <a:path path="circle">
                  <a:fillToRect l="50000" t="-80000" r="50000" b="180000"/>
                </a:path>
                <a:tileRect/>
              </a:gradFill>
              <a:ln>
                <a:solidFill>
                  <a:srgbClr val="9CC1D9"/>
                </a:solidFill>
              </a:ln>
              <a:effectLst>
                <a:glow rad="63500">
                  <a:schemeClr val="accent1">
                    <a:satMod val="175000"/>
                    <a:alpha val="9000"/>
                  </a:schemeClr>
                </a:glow>
                <a:outerShdw blurRad="50800" dist="50800" dir="600000" algn="ctr" rotWithShape="0">
                  <a:srgbClr val="000000">
                    <a:alpha val="43137"/>
                  </a:srgbClr>
                </a:outerShdw>
                <a:softEdge rad="546100"/>
              </a:effectLst>
              <a:scene3d>
                <a:camera prst="orthographicFront"/>
                <a:lightRig rig="threePt" dir="t"/>
              </a:scene3d>
              <a:sp3d extrusionH="381000">
                <a:extrusionClr>
                  <a:schemeClr val="bg1"/>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5" name="Rectangle: Rounded Corners 14">
              <a:extLst>
                <a:ext uri="{FF2B5EF4-FFF2-40B4-BE49-F238E27FC236}">
                  <a16:creationId xmlns:a16="http://schemas.microsoft.com/office/drawing/2014/main" id="{7020ADD1-6882-BB79-508D-7305BD3696A2}"/>
                </a:ext>
              </a:extLst>
            </xdr:cNvPr>
            <xdr:cNvSpPr/>
          </xdr:nvSpPr>
          <xdr:spPr>
            <a:xfrm>
              <a:off x="793750" y="3092450"/>
              <a:ext cx="5251450" cy="1504950"/>
            </a:xfrm>
            <a:prstGeom prst="roundRect">
              <a:avLst/>
            </a:prstGeom>
            <a:gradFill flip="none" rotWithShape="1">
              <a:gsLst>
                <a:gs pos="100000">
                  <a:srgbClr val="9CC1D9">
                    <a:lumMod val="76000"/>
                  </a:srgbClr>
                </a:gs>
                <a:gs pos="54000">
                  <a:srgbClr val="FF0000">
                    <a:alpha val="81000"/>
                    <a:lumMod val="71000"/>
                    <a:lumOff val="29000"/>
                  </a:srgbClr>
                </a:gs>
                <a:gs pos="0">
                  <a:srgbClr val="4590BF">
                    <a:lumMod val="60000"/>
                    <a:lumOff val="40000"/>
                  </a:srgbClr>
                </a:gs>
              </a:gsLst>
              <a:path path="circle">
                <a:fillToRect r="100000" b="100000"/>
              </a:path>
              <a:tileRect l="-100000" t="-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 name="Rectangle: Rounded Corners 15">
              <a:extLst>
                <a:ext uri="{FF2B5EF4-FFF2-40B4-BE49-F238E27FC236}">
                  <a16:creationId xmlns:a16="http://schemas.microsoft.com/office/drawing/2014/main" id="{98B0E92B-791E-4E4D-AEDC-A965BAF44141}"/>
                </a:ext>
              </a:extLst>
            </xdr:cNvPr>
            <xdr:cNvSpPr/>
          </xdr:nvSpPr>
          <xdr:spPr>
            <a:xfrm>
              <a:off x="6210300" y="3092450"/>
              <a:ext cx="4927600" cy="1504950"/>
            </a:xfrm>
            <a:prstGeom prst="roundRect">
              <a:avLst/>
            </a:prstGeom>
            <a:gradFill flip="none" rotWithShape="1">
              <a:gsLst>
                <a:gs pos="100000">
                  <a:srgbClr val="084F8C">
                    <a:lumMod val="87000"/>
                    <a:lumOff val="13000"/>
                  </a:srgbClr>
                </a:gs>
                <a:gs pos="54000">
                  <a:srgbClr val="FF0000">
                    <a:alpha val="81000"/>
                    <a:lumMod val="71000"/>
                    <a:lumOff val="29000"/>
                  </a:srgbClr>
                </a:gs>
                <a:gs pos="0">
                  <a:srgbClr val="4590BF"/>
                </a:gs>
              </a:gsLst>
              <a:path path="circle">
                <a:fillToRect r="100000" b="100000"/>
              </a:path>
              <a:tileRect l="-100000" t="-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8" name="Rectangle: Rounded Corners 17">
              <a:extLst>
                <a:ext uri="{FF2B5EF4-FFF2-40B4-BE49-F238E27FC236}">
                  <a16:creationId xmlns:a16="http://schemas.microsoft.com/office/drawing/2014/main" id="{B7007C7B-04B3-4FC3-BE74-EAE6DF2C6D35}"/>
                </a:ext>
              </a:extLst>
            </xdr:cNvPr>
            <xdr:cNvSpPr/>
          </xdr:nvSpPr>
          <xdr:spPr>
            <a:xfrm>
              <a:off x="2165350" y="4762500"/>
              <a:ext cx="2501900" cy="584200"/>
            </a:xfrm>
            <a:prstGeom prst="roundRect">
              <a:avLst>
                <a:gd name="adj" fmla="val 26449"/>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 name="Rectangle: Rounded Corners 18">
              <a:extLst>
                <a:ext uri="{FF2B5EF4-FFF2-40B4-BE49-F238E27FC236}">
                  <a16:creationId xmlns:a16="http://schemas.microsoft.com/office/drawing/2014/main" id="{EFA76C9D-79BC-498C-9FE4-3E2D8E497631}"/>
                </a:ext>
              </a:extLst>
            </xdr:cNvPr>
            <xdr:cNvSpPr/>
          </xdr:nvSpPr>
          <xdr:spPr>
            <a:xfrm>
              <a:off x="7423150" y="4762500"/>
              <a:ext cx="2501900" cy="584200"/>
            </a:xfrm>
            <a:prstGeom prst="roundRect">
              <a:avLst>
                <a:gd name="adj" fmla="val 26449"/>
              </a:avLst>
            </a:prstGeom>
            <a:gradFill flip="none" rotWithShape="1">
              <a:gsLst>
                <a:gs pos="100000">
                  <a:srgbClr val="C00000">
                    <a:lumMod val="67000"/>
                    <a:lumOff val="33000"/>
                  </a:srgbClr>
                </a:gs>
                <a:gs pos="54000">
                  <a:srgbClr val="9CC1D9">
                    <a:lumMod val="88000"/>
                  </a:srgbClr>
                </a:gs>
                <a:gs pos="0">
                  <a:srgbClr val="084F8C"/>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
        <xdr:nvSpPr>
          <xdr:cNvPr id="25" name="TextBox 24">
            <a:extLst>
              <a:ext uri="{FF2B5EF4-FFF2-40B4-BE49-F238E27FC236}">
                <a16:creationId xmlns:a16="http://schemas.microsoft.com/office/drawing/2014/main" id="{73F9A888-3428-937E-CC06-5EA798186BD1}"/>
              </a:ext>
            </a:extLst>
          </xdr:cNvPr>
          <xdr:cNvSpPr txBox="1"/>
        </xdr:nvSpPr>
        <xdr:spPr>
          <a:xfrm>
            <a:off x="228600" y="1460500"/>
            <a:ext cx="3429000" cy="615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effectLst>
                  <a:outerShdw blurRad="50800" dist="38100" dir="2700000" algn="tl" rotWithShape="0">
                    <a:srgbClr val="C00000">
                      <a:alpha val="40000"/>
                    </a:srgbClr>
                  </a:outerShdw>
                </a:effectLst>
              </a:rPr>
              <a:t>Company</a:t>
            </a:r>
            <a:r>
              <a:rPr lang="en-GB" sz="1100" b="1" baseline="0">
                <a:effectLst>
                  <a:outerShdw blurRad="50800" dist="38100" dir="2700000" algn="tl" rotWithShape="0">
                    <a:srgbClr val="C00000">
                      <a:alpha val="40000"/>
                    </a:srgbClr>
                  </a:outerShdw>
                </a:effectLst>
              </a:rPr>
              <a:t> Name : </a:t>
            </a:r>
            <a:r>
              <a:rPr lang="en-US" sz="1100" b="0">
                <a:solidFill>
                  <a:schemeClr val="dk1"/>
                </a:solidFill>
                <a:effectLst>
                  <a:outerShdw blurRad="50800" dist="38100" dir="2700000" algn="tl" rotWithShape="0">
                    <a:srgbClr val="C00000">
                      <a:alpha val="40000"/>
                    </a:srgbClr>
                  </a:outerShdw>
                </a:effectLst>
                <a:latin typeface="+mn-lt"/>
                <a:ea typeface="+mn-ea"/>
                <a:cs typeface="+mn-cs"/>
              </a:rPr>
              <a:t>Gulf Automotive Manufacturing Group</a:t>
            </a:r>
          </a:p>
          <a:p>
            <a:r>
              <a:rPr lang="en-US" sz="1100" b="1">
                <a:solidFill>
                  <a:schemeClr val="dk1"/>
                </a:solidFill>
                <a:effectLst>
                  <a:outerShdw blurRad="50800" dist="38100" dir="2700000" algn="tl" rotWithShape="0">
                    <a:srgbClr val="C00000">
                      <a:alpha val="40000"/>
                    </a:srgbClr>
                  </a:outerShdw>
                </a:effectLst>
                <a:latin typeface="+mn-lt"/>
                <a:ea typeface="+mn-ea"/>
                <a:cs typeface="+mn-cs"/>
              </a:rPr>
              <a:t>System status</a:t>
            </a:r>
            <a:r>
              <a:rPr lang="en-US" sz="1100" b="1" baseline="0">
                <a:solidFill>
                  <a:schemeClr val="dk1"/>
                </a:solidFill>
                <a:effectLst>
                  <a:outerShdw blurRad="50800" dist="38100" dir="2700000" algn="tl" rotWithShape="0">
                    <a:srgbClr val="C00000">
                      <a:alpha val="40000"/>
                    </a:srgbClr>
                  </a:outerShdw>
                </a:effectLst>
                <a:latin typeface="+mn-lt"/>
                <a:ea typeface="+mn-ea"/>
                <a:cs typeface="+mn-cs"/>
              </a:rPr>
              <a:t> : </a:t>
            </a:r>
            <a:r>
              <a:rPr lang="en-US" sz="1100" b="0" baseline="0">
                <a:solidFill>
                  <a:schemeClr val="dk1"/>
                </a:solidFill>
                <a:effectLst>
                  <a:outerShdw blurRad="50800" dist="38100" dir="2700000" algn="tl" rotWithShape="0">
                    <a:srgbClr val="C00000">
                      <a:alpha val="40000"/>
                    </a:srgbClr>
                  </a:outerShdw>
                </a:effectLst>
                <a:latin typeface="+mn-lt"/>
                <a:ea typeface="+mn-ea"/>
                <a:cs typeface="+mn-cs"/>
              </a:rPr>
              <a:t>online</a:t>
            </a:r>
            <a:endParaRPr lang="en-US" sz="1100" b="0">
              <a:effectLst>
                <a:outerShdw blurRad="50800" dist="38100" dir="2700000" algn="tl" rotWithShape="0">
                  <a:srgbClr val="C00000">
                    <a:alpha val="40000"/>
                  </a:srgbClr>
                </a:outerShdw>
              </a:effectLst>
            </a:endParaRPr>
          </a:p>
        </xdr:txBody>
      </xdr:sp>
      <xdr:sp macro="" textlink="">
        <xdr:nvSpPr>
          <xdr:cNvPr id="26" name="TextBox 25">
            <a:hlinkClick xmlns:r="http://schemas.openxmlformats.org/officeDocument/2006/relationships" r:id="rId3"/>
            <a:extLst>
              <a:ext uri="{FF2B5EF4-FFF2-40B4-BE49-F238E27FC236}">
                <a16:creationId xmlns:a16="http://schemas.microsoft.com/office/drawing/2014/main" id="{9A75073C-8DE9-6121-A3D5-CE599A2B98BC}"/>
              </a:ext>
            </a:extLst>
          </xdr:cNvPr>
          <xdr:cNvSpPr txBox="1"/>
        </xdr:nvSpPr>
        <xdr:spPr>
          <a:xfrm>
            <a:off x="1098550" y="2997200"/>
            <a:ext cx="4711700" cy="146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tx1">
                    <a:lumMod val="95000"/>
                    <a:lumOff val="5000"/>
                  </a:schemeClr>
                </a:solidFill>
                <a:effectLst>
                  <a:outerShdw blurRad="50800" dist="38100" dir="2700000" algn="tl" rotWithShape="0">
                    <a:prstClr val="black">
                      <a:alpha val="40000"/>
                    </a:prstClr>
                  </a:outerShdw>
                </a:effectLst>
              </a:rPr>
              <a:t>⚙️</a:t>
            </a:r>
          </a:p>
          <a:p>
            <a:pPr algn="ctr"/>
            <a:r>
              <a:rPr lang="en-US" sz="3200" b="1">
                <a:solidFill>
                  <a:schemeClr val="tx1">
                    <a:lumMod val="95000"/>
                    <a:lumOff val="5000"/>
                  </a:schemeClr>
                </a:solidFill>
                <a:effectLst>
                  <a:outerShdw blurRad="50800" dist="38100" dir="2700000" algn="tl" rotWithShape="0">
                    <a:prstClr val="black">
                      <a:alpha val="40000"/>
                    </a:prstClr>
                  </a:outerShdw>
                </a:effectLst>
              </a:rPr>
              <a:t>Maintenance Dashboard</a:t>
            </a:r>
            <a:r>
              <a:rPr lang="ar-EG" sz="3200" b="1">
                <a:solidFill>
                  <a:schemeClr val="tx1">
                    <a:lumMod val="95000"/>
                    <a:lumOff val="5000"/>
                  </a:schemeClr>
                </a:solidFill>
                <a:effectLst>
                  <a:outerShdw blurRad="50800" dist="38100" dir="2700000" algn="tl" rotWithShape="0">
                    <a:prstClr val="black">
                      <a:alpha val="40000"/>
                    </a:prstClr>
                  </a:outerShdw>
                </a:effectLst>
              </a:rPr>
              <a:t> </a:t>
            </a:r>
            <a:endParaRPr lang="en-GB" sz="3200" b="1">
              <a:solidFill>
                <a:schemeClr val="tx1">
                  <a:lumMod val="95000"/>
                  <a:lumOff val="5000"/>
                </a:schemeClr>
              </a:solidFill>
              <a:effectLst>
                <a:outerShdw blurRad="50800" dist="38100" dir="2700000" algn="tl" rotWithShape="0">
                  <a:prstClr val="black">
                    <a:alpha val="40000"/>
                  </a:prstClr>
                </a:outerShdw>
              </a:effectLst>
            </a:endParaRPr>
          </a:p>
          <a:p>
            <a:pPr algn="ctr"/>
            <a:r>
              <a:rPr lang="en-US" sz="1200" b="0">
                <a:solidFill>
                  <a:schemeClr val="tx1">
                    <a:lumMod val="95000"/>
                    <a:lumOff val="5000"/>
                  </a:schemeClr>
                </a:solidFill>
                <a:effectLst>
                  <a:outerShdw blurRad="50800" dist="38100" dir="2700000" algn="tl" rotWithShape="0">
                    <a:prstClr val="black">
                      <a:alpha val="40000"/>
                    </a:prstClr>
                  </a:outerShdw>
                </a:effectLst>
              </a:rPr>
              <a:t>Downtime Summary, Critical Lines, Unplanned Downtime </a:t>
            </a:r>
            <a:r>
              <a:rPr lang="ar-EG" sz="1200" b="0">
                <a:solidFill>
                  <a:schemeClr val="tx1">
                    <a:lumMod val="95000"/>
                    <a:lumOff val="5000"/>
                  </a:schemeClr>
                </a:solidFill>
                <a:effectLst>
                  <a:outerShdw blurRad="50800" dist="38100" dir="2700000" algn="tl" rotWithShape="0">
                    <a:prstClr val="black">
                      <a:alpha val="40000"/>
                    </a:prstClr>
                  </a:outerShdw>
                </a:effectLst>
              </a:rPr>
              <a:t> </a:t>
            </a:r>
            <a:r>
              <a:rPr lang="en-GB" sz="1200" b="0" baseline="0">
                <a:solidFill>
                  <a:schemeClr val="tx1">
                    <a:lumMod val="95000"/>
                    <a:lumOff val="5000"/>
                  </a:schemeClr>
                </a:solidFill>
                <a:effectLst>
                  <a:outerShdw blurRad="50800" dist="38100" dir="2700000" algn="tl" rotWithShape="0">
                    <a:prstClr val="black">
                      <a:alpha val="40000"/>
                    </a:prstClr>
                  </a:outerShdw>
                </a:effectLst>
              </a:rPr>
              <a:t> </a:t>
            </a:r>
            <a:endParaRPr lang="en-US" sz="1200" b="0">
              <a:solidFill>
                <a:schemeClr val="tx1">
                  <a:lumMod val="95000"/>
                  <a:lumOff val="5000"/>
                </a:schemeClr>
              </a:solidFill>
              <a:effectLst>
                <a:outerShdw blurRad="50800" dist="38100" dir="2700000" algn="tl" rotWithShape="0">
                  <a:prstClr val="black">
                    <a:alpha val="40000"/>
                  </a:prstClr>
                </a:outerShdw>
              </a:effectLst>
            </a:endParaRPr>
          </a:p>
        </xdr:txBody>
      </xdr:sp>
      <xdr:sp macro="" textlink="">
        <xdr:nvSpPr>
          <xdr:cNvPr id="28" name="TextBox 27">
            <a:hlinkClick xmlns:r="http://schemas.openxmlformats.org/officeDocument/2006/relationships" r:id="rId4"/>
            <a:extLst>
              <a:ext uri="{FF2B5EF4-FFF2-40B4-BE49-F238E27FC236}">
                <a16:creationId xmlns:a16="http://schemas.microsoft.com/office/drawing/2014/main" id="{0C2B209E-48A4-43B5-AA05-FE1B0AB412AA}"/>
              </a:ext>
            </a:extLst>
          </xdr:cNvPr>
          <xdr:cNvSpPr txBox="1"/>
        </xdr:nvSpPr>
        <xdr:spPr>
          <a:xfrm>
            <a:off x="6400801" y="2997200"/>
            <a:ext cx="4711700" cy="148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tx1">
                    <a:lumMod val="95000"/>
                    <a:lumOff val="5000"/>
                  </a:schemeClr>
                </a:solidFill>
                <a:effectLst>
                  <a:outerShdw blurRad="50800" dist="38100" dir="2700000" algn="tl" rotWithShape="0">
                    <a:prstClr val="black">
                      <a:alpha val="40000"/>
                    </a:prstClr>
                  </a:outerShdw>
                </a:effectLst>
              </a:rPr>
              <a:t>🏭</a:t>
            </a:r>
          </a:p>
          <a:p>
            <a:pPr algn="ctr"/>
            <a:r>
              <a:rPr lang="en-US" sz="3200" b="1">
                <a:solidFill>
                  <a:schemeClr val="tx1">
                    <a:lumMod val="95000"/>
                    <a:lumOff val="5000"/>
                  </a:schemeClr>
                </a:solidFill>
                <a:effectLst>
                  <a:outerShdw blurRad="50800" dist="38100" dir="2700000" algn="tl" rotWithShape="0">
                    <a:prstClr val="black">
                      <a:alpha val="40000"/>
                    </a:prstClr>
                  </a:outerShdw>
                </a:effectLst>
              </a:rPr>
              <a:t>Production Dashboard</a:t>
            </a:r>
            <a:endParaRPr lang="ar-EG" sz="3200" b="1">
              <a:solidFill>
                <a:schemeClr val="tx1">
                  <a:lumMod val="95000"/>
                  <a:lumOff val="5000"/>
                </a:schemeClr>
              </a:solidFill>
              <a:effectLst>
                <a:outerShdw blurRad="50800" dist="38100" dir="2700000" algn="tl" rotWithShape="0">
                  <a:prstClr val="black">
                    <a:alpha val="40000"/>
                  </a:prstClr>
                </a:outerShdw>
              </a:effectLst>
            </a:endParaRPr>
          </a:p>
          <a:p>
            <a:pPr algn="ctr"/>
            <a:r>
              <a:rPr lang="en-US" sz="1200" b="0">
                <a:solidFill>
                  <a:schemeClr val="tx1">
                    <a:lumMod val="95000"/>
                    <a:lumOff val="5000"/>
                  </a:schemeClr>
                </a:solidFill>
                <a:effectLst>
                  <a:outerShdw blurRad="50800" dist="38100" dir="2700000" algn="tl" rotWithShape="0">
                    <a:prstClr val="black">
                      <a:alpha val="40000"/>
                    </a:prstClr>
                  </a:outerShdw>
                </a:effectLst>
              </a:rPr>
              <a:t>OEE, Average Time per Event, OEE by Line</a:t>
            </a:r>
          </a:p>
        </xdr:txBody>
      </xdr:sp>
      <xdr:sp macro="" textlink="">
        <xdr:nvSpPr>
          <xdr:cNvPr id="30" name="TextBox 29">
            <a:hlinkClick xmlns:r="http://schemas.openxmlformats.org/officeDocument/2006/relationships" r:id="rId5"/>
            <a:extLst>
              <a:ext uri="{FF2B5EF4-FFF2-40B4-BE49-F238E27FC236}">
                <a16:creationId xmlns:a16="http://schemas.microsoft.com/office/drawing/2014/main" id="{A255A809-71FB-4D1E-A6F6-DA9329F46049}"/>
              </a:ext>
            </a:extLst>
          </xdr:cNvPr>
          <xdr:cNvSpPr txBox="1"/>
        </xdr:nvSpPr>
        <xdr:spPr>
          <a:xfrm>
            <a:off x="2139951" y="4768850"/>
            <a:ext cx="2578099"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dk1"/>
                </a:solidFill>
                <a:effectLst>
                  <a:outerShdw blurRad="50800" dist="38100" dir="2700000" algn="tl" rotWithShape="0">
                    <a:srgbClr val="000000">
                      <a:alpha val="40000"/>
                    </a:srgbClr>
                  </a:outerShdw>
                </a:effectLst>
                <a:latin typeface="+mn-lt"/>
                <a:ea typeface="+mn-ea"/>
                <a:cs typeface="+mn-cs"/>
              </a:rPr>
              <a:t>📊</a:t>
            </a:r>
            <a:r>
              <a:rPr lang="en-GB" sz="1600" b="1">
                <a:solidFill>
                  <a:schemeClr val="bg1"/>
                </a:solidFill>
                <a:effectLst>
                  <a:outerShdw blurRad="50800" dist="38100" dir="2700000" algn="tl" rotWithShape="0">
                    <a:prstClr val="black">
                      <a:alpha val="40000"/>
                    </a:prstClr>
                  </a:outerShdw>
                </a:effectLst>
              </a:rPr>
              <a:t>Maintenance</a:t>
            </a:r>
            <a:r>
              <a:rPr lang="en-GB" sz="1800" b="1">
                <a:solidFill>
                  <a:schemeClr val="bg1"/>
                </a:solidFill>
                <a:effectLst>
                  <a:outerShdw blurRad="50800" dist="38100" dir="2700000" algn="tl" rotWithShape="0">
                    <a:prstClr val="black">
                      <a:alpha val="40000"/>
                    </a:prstClr>
                  </a:outerShdw>
                </a:effectLst>
              </a:rPr>
              <a:t> </a:t>
            </a:r>
            <a:r>
              <a:rPr lang="en-GB" sz="1600" b="1">
                <a:solidFill>
                  <a:schemeClr val="bg1"/>
                </a:solidFill>
                <a:effectLst>
                  <a:outerShdw blurRad="50800" dist="38100" dir="2700000" algn="tl" rotWithShape="0">
                    <a:prstClr val="black">
                      <a:alpha val="40000"/>
                    </a:prstClr>
                  </a:outerShdw>
                </a:effectLst>
              </a:rPr>
              <a:t>Reports</a:t>
            </a:r>
            <a:endParaRPr lang="ar-EG" sz="1800" b="1">
              <a:solidFill>
                <a:schemeClr val="bg1"/>
              </a:solidFill>
              <a:effectLst>
                <a:outerShdw blurRad="50800" dist="38100" dir="2700000" algn="tl" rotWithShape="0">
                  <a:prstClr val="black">
                    <a:alpha val="40000"/>
                  </a:prstClr>
                </a:outerShdw>
              </a:effectLst>
            </a:endParaRPr>
          </a:p>
        </xdr:txBody>
      </xdr:sp>
      <xdr:sp macro="" textlink="">
        <xdr:nvSpPr>
          <xdr:cNvPr id="31" name="TextBox 30">
            <a:hlinkClick xmlns:r="http://schemas.openxmlformats.org/officeDocument/2006/relationships" r:id="rId6"/>
            <a:extLst>
              <a:ext uri="{FF2B5EF4-FFF2-40B4-BE49-F238E27FC236}">
                <a16:creationId xmlns:a16="http://schemas.microsoft.com/office/drawing/2014/main" id="{90D8011C-EFE2-4411-BE63-38D833F54268}"/>
              </a:ext>
            </a:extLst>
          </xdr:cNvPr>
          <xdr:cNvSpPr txBox="1"/>
        </xdr:nvSpPr>
        <xdr:spPr>
          <a:xfrm>
            <a:off x="7613651" y="4775200"/>
            <a:ext cx="2146299"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effectLst>
                  <a:outerShdw blurRad="50800" dist="38100" dir="2700000" algn="tl" rotWithShape="0">
                    <a:prstClr val="black">
                      <a:alpha val="40000"/>
                    </a:prstClr>
                  </a:outerShdw>
                </a:effectLst>
              </a:rPr>
              <a:t>📊</a:t>
            </a:r>
            <a:r>
              <a:rPr lang="en-US" sz="1600" b="1">
                <a:solidFill>
                  <a:schemeClr val="bg1"/>
                </a:solidFill>
                <a:effectLst>
                  <a:outerShdw blurRad="50800" dist="38100" dir="2700000" algn="tl" rotWithShape="0">
                    <a:prstClr val="black">
                      <a:alpha val="40000"/>
                    </a:prstClr>
                  </a:outerShdw>
                </a:effectLst>
              </a:rPr>
              <a:t>ProductionReports</a:t>
            </a:r>
            <a:endParaRPr lang="ar-EG" sz="1600" b="1">
              <a:solidFill>
                <a:schemeClr val="bg1"/>
              </a:solidFill>
              <a:effectLst>
                <a:outerShdw blurRad="50800" dist="38100" dir="2700000" algn="tl" rotWithShape="0">
                  <a:prstClr val="black">
                    <a:alpha val="40000"/>
                  </a:prstClr>
                </a:outerShdw>
              </a:effectLst>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63500</xdr:colOff>
      <xdr:row>0</xdr:row>
      <xdr:rowOff>88900</xdr:rowOff>
    </xdr:from>
    <xdr:to>
      <xdr:col>19</xdr:col>
      <xdr:colOff>323849</xdr:colOff>
      <xdr:row>31</xdr:row>
      <xdr:rowOff>127000</xdr:rowOff>
    </xdr:to>
    <xdr:grpSp>
      <xdr:nvGrpSpPr>
        <xdr:cNvPr id="89" name="Group 88">
          <a:extLst>
            <a:ext uri="{FF2B5EF4-FFF2-40B4-BE49-F238E27FC236}">
              <a16:creationId xmlns:a16="http://schemas.microsoft.com/office/drawing/2014/main" id="{2570833C-7A15-9620-377B-BA30FCD909BC}"/>
            </a:ext>
          </a:extLst>
        </xdr:cNvPr>
        <xdr:cNvGrpSpPr/>
      </xdr:nvGrpSpPr>
      <xdr:grpSpPr>
        <a:xfrm>
          <a:off x="63500" y="88900"/>
          <a:ext cx="12109449" cy="5746750"/>
          <a:chOff x="63500" y="88900"/>
          <a:chExt cx="11842749" cy="5746750"/>
        </a:xfrm>
      </xdr:grpSpPr>
      <xdr:grpSp>
        <xdr:nvGrpSpPr>
          <xdr:cNvPr id="2" name="Group 1">
            <a:extLst>
              <a:ext uri="{FF2B5EF4-FFF2-40B4-BE49-F238E27FC236}">
                <a16:creationId xmlns:a16="http://schemas.microsoft.com/office/drawing/2014/main" id="{C7885ED8-088C-43B4-AF1C-438DA17CF0E7}"/>
              </a:ext>
            </a:extLst>
          </xdr:cNvPr>
          <xdr:cNvGrpSpPr/>
        </xdr:nvGrpSpPr>
        <xdr:grpSpPr>
          <a:xfrm>
            <a:off x="63500" y="88900"/>
            <a:ext cx="11842749" cy="5746750"/>
            <a:chOff x="88900" y="63500"/>
            <a:chExt cx="11842749" cy="5746750"/>
          </a:xfrm>
        </xdr:grpSpPr>
        <xdr:grpSp>
          <xdr:nvGrpSpPr>
            <xdr:cNvPr id="3" name="Group 2">
              <a:extLst>
                <a:ext uri="{FF2B5EF4-FFF2-40B4-BE49-F238E27FC236}">
                  <a16:creationId xmlns:a16="http://schemas.microsoft.com/office/drawing/2014/main" id="{0ACD9AD2-98E4-E63C-9F73-BE2F11E8928D}"/>
                </a:ext>
              </a:extLst>
            </xdr:cNvPr>
            <xdr:cNvGrpSpPr/>
          </xdr:nvGrpSpPr>
          <xdr:grpSpPr>
            <a:xfrm>
              <a:off x="88900" y="63500"/>
              <a:ext cx="11842749" cy="5746750"/>
              <a:chOff x="152400" y="82550"/>
              <a:chExt cx="11842749" cy="5746750"/>
            </a:xfrm>
          </xdr:grpSpPr>
          <xdr:grpSp>
            <xdr:nvGrpSpPr>
              <xdr:cNvPr id="13" name="Group 12">
                <a:extLst>
                  <a:ext uri="{FF2B5EF4-FFF2-40B4-BE49-F238E27FC236}">
                    <a16:creationId xmlns:a16="http://schemas.microsoft.com/office/drawing/2014/main" id="{3D08F84E-7490-A0E3-B5E0-692CC36EED4C}"/>
                  </a:ext>
                </a:extLst>
              </xdr:cNvPr>
              <xdr:cNvGrpSpPr/>
            </xdr:nvGrpSpPr>
            <xdr:grpSpPr>
              <a:xfrm>
                <a:off x="152400" y="82550"/>
                <a:ext cx="11842749" cy="5746750"/>
                <a:chOff x="152400" y="82550"/>
                <a:chExt cx="11747499" cy="5746750"/>
              </a:xfrm>
            </xdr:grpSpPr>
            <xdr:grpSp>
              <xdr:nvGrpSpPr>
                <xdr:cNvPr id="17" name="Group 16">
                  <a:extLst>
                    <a:ext uri="{FF2B5EF4-FFF2-40B4-BE49-F238E27FC236}">
                      <a16:creationId xmlns:a16="http://schemas.microsoft.com/office/drawing/2014/main" id="{DBB34688-AE97-AF1A-9DFB-9949A3E3C09C}"/>
                    </a:ext>
                  </a:extLst>
                </xdr:cNvPr>
                <xdr:cNvGrpSpPr/>
              </xdr:nvGrpSpPr>
              <xdr:grpSpPr>
                <a:xfrm>
                  <a:off x="152400" y="82550"/>
                  <a:ext cx="11747499" cy="5746750"/>
                  <a:chOff x="0" y="0"/>
                  <a:chExt cx="11747499" cy="5746750"/>
                </a:xfrm>
              </xdr:grpSpPr>
              <xdr:grpSp>
                <xdr:nvGrpSpPr>
                  <xdr:cNvPr id="22" name="Group 21">
                    <a:extLst>
                      <a:ext uri="{FF2B5EF4-FFF2-40B4-BE49-F238E27FC236}">
                        <a16:creationId xmlns:a16="http://schemas.microsoft.com/office/drawing/2014/main" id="{43DFCAEB-9373-50C6-DA11-0AA7B0C3A524}"/>
                      </a:ext>
                    </a:extLst>
                  </xdr:cNvPr>
                  <xdr:cNvGrpSpPr/>
                </xdr:nvGrpSpPr>
                <xdr:grpSpPr>
                  <a:xfrm>
                    <a:off x="0" y="0"/>
                    <a:ext cx="11747499" cy="5746750"/>
                    <a:chOff x="57151" y="44450"/>
                    <a:chExt cx="11747499" cy="5753100"/>
                  </a:xfrm>
                </xdr:grpSpPr>
                <xdr:sp macro="" textlink="">
                  <xdr:nvSpPr>
                    <xdr:cNvPr id="38" name="Rectangle: Rounded Corners 37">
                      <a:extLst>
                        <a:ext uri="{FF2B5EF4-FFF2-40B4-BE49-F238E27FC236}">
                          <a16:creationId xmlns:a16="http://schemas.microsoft.com/office/drawing/2014/main" id="{9A81D487-D2F5-6135-92CC-F853E917B0BC}"/>
                        </a:ext>
                      </a:extLst>
                    </xdr:cNvPr>
                    <xdr:cNvSpPr/>
                  </xdr:nvSpPr>
                  <xdr:spPr>
                    <a:xfrm>
                      <a:off x="57151" y="44450"/>
                      <a:ext cx="11747499" cy="5753100"/>
                    </a:xfrm>
                    <a:prstGeom prst="roundRect">
                      <a:avLst>
                        <a:gd name="adj" fmla="val 2649"/>
                      </a:avLst>
                    </a:prstGeom>
                    <a:gradFill flip="none" rotWithShape="1">
                      <a:gsLst>
                        <a:gs pos="15000">
                          <a:srgbClr val="084F8C"/>
                        </a:gs>
                        <a:gs pos="54000">
                          <a:srgbClr val="AACBE8"/>
                        </a:gs>
                        <a:gs pos="1000">
                          <a:srgbClr val="4590BF"/>
                        </a:gs>
                      </a:gsLst>
                      <a:lin ang="13500000" scaled="1"/>
                      <a:tileRect/>
                    </a:gradFill>
                    <a:ln>
                      <a:noFill/>
                    </a:ln>
                    <a:effectLst>
                      <a:glow rad="139700">
                        <a:schemeClr val="bg1">
                          <a:lumMod val="85000"/>
                          <a:alpha val="66000"/>
                        </a:schemeClr>
                      </a:glow>
                      <a:outerShdw blurRad="50800" dist="38100" dir="3900000" sx="101000" sy="101000" algn="tl" rotWithShape="0">
                        <a:schemeClr val="bg1">
                          <a:alpha val="40000"/>
                        </a:schemeClr>
                      </a:outerShdw>
                      <a:softEdge rad="4445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u="sng"/>
                    </a:p>
                  </xdr:txBody>
                </xdr:sp>
                <xdr:pic>
                  <xdr:nvPicPr>
                    <xdr:cNvPr id="39" name="Picture 38">
                      <a:extLst>
                        <a:ext uri="{FF2B5EF4-FFF2-40B4-BE49-F238E27FC236}">
                          <a16:creationId xmlns:a16="http://schemas.microsoft.com/office/drawing/2014/main" id="{673D3822-6D91-8077-56ED-80AB3F113742}"/>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artisticCement/>
                              </a14:imgEffect>
                            </a14:imgLayer>
                          </a14:imgProps>
                        </a:ext>
                        <a:ext uri="{28A0092B-C50C-407E-A947-70E740481C1C}">
                          <a14:useLocalDpi xmlns:a14="http://schemas.microsoft.com/office/drawing/2010/main" val="0"/>
                        </a:ext>
                      </a:extLst>
                    </a:blip>
                    <a:stretch>
                      <a:fillRect/>
                    </a:stretch>
                  </xdr:blipFill>
                  <xdr:spPr>
                    <a:xfrm>
                      <a:off x="469900" y="304800"/>
                      <a:ext cx="943992" cy="943992"/>
                    </a:xfrm>
                    <a:prstGeom prst="flowChartConnector">
                      <a:avLst/>
                    </a:prstGeom>
                    <a:noFill/>
                    <a:ln>
                      <a:noFill/>
                    </a:ln>
                    <a:effectLst>
                      <a:outerShdw blurRad="50800" dist="38100" dir="2700000" algn="tl" rotWithShape="0">
                        <a:prstClr val="black">
                          <a:alpha val="40000"/>
                        </a:prstClr>
                      </a:outerShdw>
                    </a:effectLst>
                  </xdr:spPr>
                </xdr:pic>
                <xdr:sp macro="" textlink="">
                  <xdr:nvSpPr>
                    <xdr:cNvPr id="40" name="Circle: Hollow 39">
                      <a:extLst>
                        <a:ext uri="{FF2B5EF4-FFF2-40B4-BE49-F238E27FC236}">
                          <a16:creationId xmlns:a16="http://schemas.microsoft.com/office/drawing/2014/main" id="{2AB822B8-44E8-DA8F-404C-D5CAB8B774C1}"/>
                        </a:ext>
                      </a:extLst>
                    </xdr:cNvPr>
                    <xdr:cNvSpPr/>
                  </xdr:nvSpPr>
                  <xdr:spPr>
                    <a:xfrm>
                      <a:off x="406400" y="234950"/>
                      <a:ext cx="1079500" cy="1060450"/>
                    </a:xfrm>
                    <a:prstGeom prst="donut">
                      <a:avLst>
                        <a:gd name="adj" fmla="val 7502"/>
                      </a:avLst>
                    </a:prstGeom>
                    <a:gradFill flip="none" rotWithShape="1">
                      <a:gsLst>
                        <a:gs pos="37000">
                          <a:schemeClr val="accent5">
                            <a:lumMod val="67000"/>
                          </a:schemeClr>
                        </a:gs>
                        <a:gs pos="27000">
                          <a:schemeClr val="accent5">
                            <a:lumMod val="97000"/>
                            <a:lumOff val="3000"/>
                          </a:schemeClr>
                        </a:gs>
                        <a:gs pos="80000">
                          <a:schemeClr val="accent5">
                            <a:lumMod val="60000"/>
                            <a:lumOff val="40000"/>
                          </a:schemeClr>
                        </a:gs>
                      </a:gsLst>
                      <a:lin ang="16200000" scaled="1"/>
                      <a:tileRect/>
                    </a:gradFill>
                    <a:ln>
                      <a:noFill/>
                    </a:ln>
                    <a:effectLst>
                      <a:glow rad="63500">
                        <a:schemeClr val="accent1">
                          <a:satMod val="175000"/>
                          <a:alpha val="40000"/>
                        </a:schemeClr>
                      </a:glow>
                    </a:effectLst>
                    <a:scene3d>
                      <a:camera prst="orthographicFront"/>
                      <a:lightRig rig="threePt" dir="t"/>
                    </a:scene3d>
                    <a:sp3d>
                      <a:bevelT w="419100" h="641350"/>
                      <a:bevelB w="2730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u="sng">
                        <a:solidFill>
                          <a:schemeClr val="tx1"/>
                        </a:solidFill>
                      </a:endParaRPr>
                    </a:p>
                  </xdr:txBody>
                </xdr:sp>
              </xdr:grpSp>
              <xdr:sp macro="" textlink="">
                <xdr:nvSpPr>
                  <xdr:cNvPr id="23" name="Rectangle: Rounded Corners 22">
                    <a:extLst>
                      <a:ext uri="{FF2B5EF4-FFF2-40B4-BE49-F238E27FC236}">
                        <a16:creationId xmlns:a16="http://schemas.microsoft.com/office/drawing/2014/main" id="{512A1D35-69D3-43AB-C040-6D2D1F679C4A}"/>
                      </a:ext>
                    </a:extLst>
                  </xdr:cNvPr>
                  <xdr:cNvSpPr/>
                </xdr:nvSpPr>
                <xdr:spPr>
                  <a:xfrm>
                    <a:off x="1651001" y="1928269"/>
                    <a:ext cx="4813299" cy="1693579"/>
                  </a:xfrm>
                  <a:prstGeom prst="roundRect">
                    <a:avLst>
                      <a:gd name="adj" fmla="val 14089"/>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u="sng">
                      <a:solidFill>
                        <a:schemeClr val="lt1"/>
                      </a:solidFill>
                      <a:latin typeface="+mn-lt"/>
                      <a:ea typeface="+mn-ea"/>
                      <a:cs typeface="+mn-cs"/>
                    </a:endParaRPr>
                  </a:p>
                </xdr:txBody>
              </xdr:sp>
              <xdr:sp macro="" textlink="">
                <xdr:nvSpPr>
                  <xdr:cNvPr id="24" name="Rectangle: Rounded Corners 23">
                    <a:extLst>
                      <a:ext uri="{FF2B5EF4-FFF2-40B4-BE49-F238E27FC236}">
                        <a16:creationId xmlns:a16="http://schemas.microsoft.com/office/drawing/2014/main" id="{F7951D75-4111-A1B6-257F-7B7502F0197E}"/>
                      </a:ext>
                    </a:extLst>
                  </xdr:cNvPr>
                  <xdr:cNvSpPr/>
                </xdr:nvSpPr>
                <xdr:spPr>
                  <a:xfrm>
                    <a:off x="1644651" y="3678935"/>
                    <a:ext cx="3289299" cy="1877525"/>
                  </a:xfrm>
                  <a:prstGeom prst="roundRect">
                    <a:avLst>
                      <a:gd name="adj" fmla="val 11922"/>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u="sng">
                      <a:solidFill>
                        <a:schemeClr val="lt1"/>
                      </a:solidFill>
                      <a:latin typeface="+mn-lt"/>
                      <a:ea typeface="+mn-ea"/>
                      <a:cs typeface="+mn-cs"/>
                    </a:endParaRPr>
                  </a:p>
                </xdr:txBody>
              </xdr:sp>
              <xdr:sp macro="" textlink="">
                <xdr:nvSpPr>
                  <xdr:cNvPr id="25" name="Rectangle: Rounded Corners 24">
                    <a:extLst>
                      <a:ext uri="{FF2B5EF4-FFF2-40B4-BE49-F238E27FC236}">
                        <a16:creationId xmlns:a16="http://schemas.microsoft.com/office/drawing/2014/main" id="{49D63493-3B03-61CC-DFA6-E4533A5DEE97}"/>
                      </a:ext>
                    </a:extLst>
                  </xdr:cNvPr>
                  <xdr:cNvSpPr/>
                </xdr:nvSpPr>
                <xdr:spPr>
                  <a:xfrm>
                    <a:off x="1651000" y="260063"/>
                    <a:ext cx="9956800" cy="583555"/>
                  </a:xfrm>
                  <a:prstGeom prst="roundRect">
                    <a:avLst>
                      <a:gd name="adj" fmla="val 26449"/>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u="sng">
                      <a:solidFill>
                        <a:schemeClr val="lt1"/>
                      </a:solidFill>
                      <a:latin typeface="+mn-lt"/>
                      <a:ea typeface="+mn-ea"/>
                      <a:cs typeface="+mn-cs"/>
                    </a:endParaRPr>
                  </a:p>
                </xdr:txBody>
              </xdr:sp>
              <xdr:sp macro="" textlink="$A$33">
                <xdr:nvSpPr>
                  <xdr:cNvPr id="26" name="Rectangle: Rounded Corners 25">
                    <a:extLst>
                      <a:ext uri="{FF2B5EF4-FFF2-40B4-BE49-F238E27FC236}">
                        <a16:creationId xmlns:a16="http://schemas.microsoft.com/office/drawing/2014/main" id="{B19C9D2E-DB60-1341-D6E4-77E6F0D394C4}"/>
                      </a:ext>
                    </a:extLst>
                  </xdr:cNvPr>
                  <xdr:cNvSpPr/>
                </xdr:nvSpPr>
                <xdr:spPr>
                  <a:xfrm>
                    <a:off x="1651000" y="957792"/>
                    <a:ext cx="1904999" cy="881676"/>
                  </a:xfrm>
                  <a:prstGeom prst="roundRect">
                    <a:avLst>
                      <a:gd name="adj" fmla="val 26449"/>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3CD820D-1ADB-4AAD-A305-78E140C68DDC}" type="TxLink">
                      <a:rPr lang="en-US" sz="1800" b="0" i="0" u="none" strike="noStrike">
                        <a:solidFill>
                          <a:srgbClr val="000000"/>
                        </a:solidFill>
                        <a:latin typeface="Calibri"/>
                        <a:ea typeface="Calibri"/>
                        <a:cs typeface="Calibri"/>
                      </a:rPr>
                      <a:pPr marL="0" indent="0" algn="ctr"/>
                      <a:t> 1,241,259 </a:t>
                    </a:fld>
                    <a:endParaRPr lang="en-US" sz="1800" u="sng">
                      <a:solidFill>
                        <a:schemeClr val="lt1"/>
                      </a:solidFill>
                      <a:latin typeface="+mn-lt"/>
                      <a:ea typeface="+mn-ea"/>
                      <a:cs typeface="+mn-cs"/>
                    </a:endParaRPr>
                  </a:p>
                </xdr:txBody>
              </xdr:sp>
              <xdr:sp macro="" textlink="$A$34">
                <xdr:nvSpPr>
                  <xdr:cNvPr id="27" name="Rectangle: Rounded Corners 26">
                    <a:extLst>
                      <a:ext uri="{FF2B5EF4-FFF2-40B4-BE49-F238E27FC236}">
                        <a16:creationId xmlns:a16="http://schemas.microsoft.com/office/drawing/2014/main" id="{7CFC0566-F714-93A6-4416-EFBD5C112460}"/>
                      </a:ext>
                    </a:extLst>
                  </xdr:cNvPr>
                  <xdr:cNvSpPr/>
                </xdr:nvSpPr>
                <xdr:spPr>
                  <a:xfrm>
                    <a:off x="3632200" y="957792"/>
                    <a:ext cx="1816099" cy="881676"/>
                  </a:xfrm>
                  <a:prstGeom prst="roundRect">
                    <a:avLst>
                      <a:gd name="adj" fmla="val 26449"/>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BE202DC-7FE6-4F57-AC33-233E69F87684}" type="TxLink">
                      <a:rPr lang="en-US" sz="1800" b="0" i="0" u="none" strike="noStrike">
                        <a:solidFill>
                          <a:srgbClr val="000000"/>
                        </a:solidFill>
                        <a:latin typeface="Calibri"/>
                        <a:ea typeface="Calibri"/>
                        <a:cs typeface="Calibri"/>
                      </a:rPr>
                      <a:pPr marL="0" indent="0" algn="ctr"/>
                      <a:t>100.01%</a:t>
                    </a:fld>
                    <a:endParaRPr lang="en-US" sz="1800" u="sng">
                      <a:solidFill>
                        <a:schemeClr val="lt1"/>
                      </a:solidFill>
                      <a:latin typeface="+mn-lt"/>
                      <a:ea typeface="+mn-ea"/>
                      <a:cs typeface="+mn-cs"/>
                    </a:endParaRPr>
                  </a:p>
                </xdr:txBody>
              </xdr:sp>
              <xdr:sp macro="" textlink="$A$35">
                <xdr:nvSpPr>
                  <xdr:cNvPr id="28" name="Rectangle: Rounded Corners 27">
                    <a:extLst>
                      <a:ext uri="{FF2B5EF4-FFF2-40B4-BE49-F238E27FC236}">
                        <a16:creationId xmlns:a16="http://schemas.microsoft.com/office/drawing/2014/main" id="{1770A159-C0FD-021B-4B10-FC129E78E7A0}"/>
                      </a:ext>
                    </a:extLst>
                  </xdr:cNvPr>
                  <xdr:cNvSpPr/>
                </xdr:nvSpPr>
                <xdr:spPr>
                  <a:xfrm>
                    <a:off x="5518150" y="957792"/>
                    <a:ext cx="1955801" cy="881676"/>
                  </a:xfrm>
                  <a:prstGeom prst="roundRect">
                    <a:avLst>
                      <a:gd name="adj" fmla="val 26449"/>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ACF71CC-9797-41CA-AD40-7ADFC79BE6CF}" type="TxLink">
                      <a:rPr lang="en-US" sz="1800" b="0" i="0" u="none" strike="noStrike">
                        <a:solidFill>
                          <a:srgbClr val="000000"/>
                        </a:solidFill>
                        <a:latin typeface="Calibri"/>
                        <a:ea typeface="Calibri"/>
                        <a:cs typeface="Calibri"/>
                      </a:rPr>
                      <a:pPr marL="0" indent="0" algn="ctr"/>
                      <a:t>2.68%</a:t>
                    </a:fld>
                    <a:endParaRPr lang="en-US" sz="1800" u="sng">
                      <a:solidFill>
                        <a:schemeClr val="lt1"/>
                      </a:solidFill>
                      <a:latin typeface="+mn-lt"/>
                      <a:ea typeface="+mn-ea"/>
                      <a:cs typeface="+mn-cs"/>
                    </a:endParaRPr>
                  </a:p>
                </xdr:txBody>
              </xdr:sp>
              <xdr:sp macro="" textlink="$A$36">
                <xdr:nvSpPr>
                  <xdr:cNvPr id="29" name="Rectangle: Rounded Corners 28">
                    <a:extLst>
                      <a:ext uri="{FF2B5EF4-FFF2-40B4-BE49-F238E27FC236}">
                        <a16:creationId xmlns:a16="http://schemas.microsoft.com/office/drawing/2014/main" id="{74D24EFB-3A0D-6CA5-4922-619A4DCA5C8E}"/>
                      </a:ext>
                    </a:extLst>
                  </xdr:cNvPr>
                  <xdr:cNvSpPr/>
                </xdr:nvSpPr>
                <xdr:spPr>
                  <a:xfrm>
                    <a:off x="7562850" y="957792"/>
                    <a:ext cx="1962150" cy="881676"/>
                  </a:xfrm>
                  <a:prstGeom prst="roundRect">
                    <a:avLst>
                      <a:gd name="adj" fmla="val 26449"/>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E022C93-70F6-4E10-89DA-BAC445C41315}" type="TxLink">
                      <a:rPr lang="en-US" sz="1800" b="0" i="0" u="none" strike="noStrike">
                        <a:solidFill>
                          <a:srgbClr val="000000"/>
                        </a:solidFill>
                        <a:latin typeface="Calibri"/>
                        <a:ea typeface="Calibri"/>
                        <a:cs typeface="Calibri"/>
                      </a:rPr>
                      <a:pPr marL="0" indent="0" algn="ctr"/>
                      <a:t>0.94%</a:t>
                    </a:fld>
                    <a:endParaRPr lang="en-US" sz="1800" u="sng">
                      <a:solidFill>
                        <a:schemeClr val="lt1"/>
                      </a:solidFill>
                      <a:latin typeface="+mn-lt"/>
                      <a:ea typeface="+mn-ea"/>
                      <a:cs typeface="+mn-cs"/>
                    </a:endParaRPr>
                  </a:p>
                </xdr:txBody>
              </xdr:sp>
              <xdr:sp macro="" textlink="$A$37">
                <xdr:nvSpPr>
                  <xdr:cNvPr id="30" name="Rectangle: Rounded Corners 29">
                    <a:extLst>
                      <a:ext uri="{FF2B5EF4-FFF2-40B4-BE49-F238E27FC236}">
                        <a16:creationId xmlns:a16="http://schemas.microsoft.com/office/drawing/2014/main" id="{5F30612F-C99A-A191-ADE1-2EC4AAA29432}"/>
                      </a:ext>
                    </a:extLst>
                  </xdr:cNvPr>
                  <xdr:cNvSpPr/>
                </xdr:nvSpPr>
                <xdr:spPr>
                  <a:xfrm>
                    <a:off x="9626600" y="957792"/>
                    <a:ext cx="1968500" cy="881676"/>
                  </a:xfrm>
                  <a:prstGeom prst="roundRect">
                    <a:avLst>
                      <a:gd name="adj" fmla="val 26449"/>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63C169B-C66E-4912-8C18-8D95899E0CB6}" type="TxLink">
                      <a:rPr lang="en-US" sz="1800" b="0" i="0" u="none" strike="noStrike">
                        <a:solidFill>
                          <a:srgbClr val="000000"/>
                        </a:solidFill>
                        <a:latin typeface="Calibri"/>
                        <a:ea typeface="Calibri"/>
                        <a:cs typeface="Calibri"/>
                      </a:rPr>
                      <a:pPr marL="0" indent="0" algn="ctr"/>
                      <a:t>46</a:t>
                    </a:fld>
                    <a:endParaRPr lang="en-US" sz="1800" u="sng">
                      <a:solidFill>
                        <a:schemeClr val="lt1"/>
                      </a:solidFill>
                      <a:latin typeface="+mn-lt"/>
                      <a:ea typeface="+mn-ea"/>
                      <a:cs typeface="+mn-cs"/>
                    </a:endParaRPr>
                  </a:p>
                </xdr:txBody>
              </xdr:sp>
              <xdr:sp macro="" textlink="">
                <xdr:nvSpPr>
                  <xdr:cNvPr id="31" name="Rectangle: Rounded Corners 30">
                    <a:extLst>
                      <a:ext uri="{FF2B5EF4-FFF2-40B4-BE49-F238E27FC236}">
                        <a16:creationId xmlns:a16="http://schemas.microsoft.com/office/drawing/2014/main" id="{FE68D59E-CA11-1859-3439-1CD05D151BBB}"/>
                      </a:ext>
                    </a:extLst>
                  </xdr:cNvPr>
                  <xdr:cNvSpPr/>
                </xdr:nvSpPr>
                <xdr:spPr>
                  <a:xfrm>
                    <a:off x="6578601" y="1928269"/>
                    <a:ext cx="5016499" cy="1693579"/>
                  </a:xfrm>
                  <a:prstGeom prst="roundRect">
                    <a:avLst>
                      <a:gd name="adj" fmla="val 12217"/>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u="sng">
                      <a:solidFill>
                        <a:schemeClr val="lt1"/>
                      </a:solidFill>
                      <a:latin typeface="+mn-lt"/>
                      <a:ea typeface="+mn-ea"/>
                      <a:cs typeface="+mn-cs"/>
                    </a:endParaRPr>
                  </a:p>
                </xdr:txBody>
              </xdr:sp>
              <xdr:sp macro="" textlink="">
                <xdr:nvSpPr>
                  <xdr:cNvPr id="32" name="Rectangle: Rounded Corners 31">
                    <a:extLst>
                      <a:ext uri="{FF2B5EF4-FFF2-40B4-BE49-F238E27FC236}">
                        <a16:creationId xmlns:a16="http://schemas.microsoft.com/office/drawing/2014/main" id="{AAD24326-2D9A-7708-512F-41417AF8C11D}"/>
                      </a:ext>
                    </a:extLst>
                  </xdr:cNvPr>
                  <xdr:cNvSpPr/>
                </xdr:nvSpPr>
                <xdr:spPr>
                  <a:xfrm>
                    <a:off x="5003801" y="3678935"/>
                    <a:ext cx="3187699" cy="1877525"/>
                  </a:xfrm>
                  <a:prstGeom prst="roundRect">
                    <a:avLst>
                      <a:gd name="adj" fmla="val 11246"/>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u="sng">
                      <a:solidFill>
                        <a:schemeClr val="lt1"/>
                      </a:solidFill>
                      <a:latin typeface="+mn-lt"/>
                      <a:ea typeface="+mn-ea"/>
                      <a:cs typeface="+mn-cs"/>
                    </a:endParaRPr>
                  </a:p>
                </xdr:txBody>
              </xdr:sp>
              <xdr:sp macro="" textlink="">
                <xdr:nvSpPr>
                  <xdr:cNvPr id="33" name="Rectangle: Rounded Corners 32">
                    <a:extLst>
                      <a:ext uri="{FF2B5EF4-FFF2-40B4-BE49-F238E27FC236}">
                        <a16:creationId xmlns:a16="http://schemas.microsoft.com/office/drawing/2014/main" id="{991A136F-B3A6-FD62-66D5-0CCD003FAE0D}"/>
                      </a:ext>
                    </a:extLst>
                  </xdr:cNvPr>
                  <xdr:cNvSpPr/>
                </xdr:nvSpPr>
                <xdr:spPr>
                  <a:xfrm>
                    <a:off x="8293101" y="3678935"/>
                    <a:ext cx="3295649" cy="1877525"/>
                  </a:xfrm>
                  <a:prstGeom prst="roundRect">
                    <a:avLst>
                      <a:gd name="adj" fmla="val 11246"/>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u="sng">
                      <a:solidFill>
                        <a:schemeClr val="lt1"/>
                      </a:solidFill>
                      <a:latin typeface="+mn-lt"/>
                      <a:ea typeface="+mn-ea"/>
                      <a:cs typeface="+mn-cs"/>
                    </a:endParaRPr>
                  </a:p>
                </xdr:txBody>
              </xdr:sp>
              <xdr:sp macro="" textlink="">
                <xdr:nvSpPr>
                  <xdr:cNvPr id="34" name="Rectangle: Rounded Corners 33">
                    <a:extLst>
                      <a:ext uri="{FF2B5EF4-FFF2-40B4-BE49-F238E27FC236}">
                        <a16:creationId xmlns:a16="http://schemas.microsoft.com/office/drawing/2014/main" id="{A658FEDD-FC68-0D76-2506-9C58F255583A}"/>
                      </a:ext>
                    </a:extLst>
                  </xdr:cNvPr>
                  <xdr:cNvSpPr/>
                </xdr:nvSpPr>
                <xdr:spPr>
                  <a:xfrm>
                    <a:off x="101600" y="1371313"/>
                    <a:ext cx="1473200" cy="641637"/>
                  </a:xfrm>
                  <a:prstGeom prst="roundRect">
                    <a:avLst>
                      <a:gd name="adj" fmla="val 26449"/>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u="sng">
                      <a:solidFill>
                        <a:schemeClr val="lt1"/>
                      </a:solidFill>
                      <a:latin typeface="+mn-lt"/>
                      <a:ea typeface="+mn-ea"/>
                      <a:cs typeface="+mn-cs"/>
                    </a:endParaRPr>
                  </a:p>
                </xdr:txBody>
              </xdr:sp>
              <xdr:sp macro="" textlink="">
                <xdr:nvSpPr>
                  <xdr:cNvPr id="35" name="TextBox 34">
                    <a:hlinkClick xmlns:r="http://schemas.openxmlformats.org/officeDocument/2006/relationships" r:id="rId3"/>
                    <a:extLst>
                      <a:ext uri="{FF2B5EF4-FFF2-40B4-BE49-F238E27FC236}">
                        <a16:creationId xmlns:a16="http://schemas.microsoft.com/office/drawing/2014/main" id="{20B82AFE-CFD6-C5A7-CD42-D587C19E9282}"/>
                      </a:ext>
                    </a:extLst>
                  </xdr:cNvPr>
                  <xdr:cNvSpPr txBox="1"/>
                </xdr:nvSpPr>
                <xdr:spPr>
                  <a:xfrm>
                    <a:off x="44450" y="1403350"/>
                    <a:ext cx="156845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buFontTx/>
                      <a:buNone/>
                    </a:pPr>
                    <a:r>
                      <a:rPr lang="en-US" sz="2800" b="1" u="none"/>
                      <a:t>🏠</a:t>
                    </a:r>
                    <a:endParaRPr lang="en-US" sz="2800" b="1" u="none">
                      <a:solidFill>
                        <a:schemeClr val="bg1"/>
                      </a:solidFill>
                      <a:effectLst>
                        <a:outerShdw blurRad="50800" dist="38100" dir="2700000" algn="tl" rotWithShape="0">
                          <a:prstClr val="black">
                            <a:alpha val="40000"/>
                          </a:prstClr>
                        </a:outerShdw>
                      </a:effectLst>
                    </a:endParaRPr>
                  </a:p>
                </xdr:txBody>
              </xdr:sp>
              <xdr:sp macro="" textlink="">
                <xdr:nvSpPr>
                  <xdr:cNvPr id="36" name="Rectangle: Rounded Corners 35">
                    <a:extLst>
                      <a:ext uri="{FF2B5EF4-FFF2-40B4-BE49-F238E27FC236}">
                        <a16:creationId xmlns:a16="http://schemas.microsoft.com/office/drawing/2014/main" id="{040DF4F7-46F7-A1E6-7ED0-AFB477536AD1}"/>
                      </a:ext>
                    </a:extLst>
                  </xdr:cNvPr>
                  <xdr:cNvSpPr/>
                </xdr:nvSpPr>
                <xdr:spPr>
                  <a:xfrm>
                    <a:off x="101600" y="2088863"/>
                    <a:ext cx="1473200" cy="641637"/>
                  </a:xfrm>
                  <a:prstGeom prst="roundRect">
                    <a:avLst>
                      <a:gd name="adj" fmla="val 26449"/>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u="sng">
                      <a:solidFill>
                        <a:schemeClr val="lt1"/>
                      </a:solidFill>
                      <a:latin typeface="+mn-lt"/>
                      <a:ea typeface="+mn-ea"/>
                      <a:cs typeface="+mn-cs"/>
                    </a:endParaRPr>
                  </a:p>
                </xdr:txBody>
              </xdr:sp>
              <xdr:sp macro="" textlink="">
                <xdr:nvSpPr>
                  <xdr:cNvPr id="37" name="TextBox 36">
                    <a:hlinkClick xmlns:r="http://schemas.openxmlformats.org/officeDocument/2006/relationships" r:id="rId4"/>
                    <a:extLst>
                      <a:ext uri="{FF2B5EF4-FFF2-40B4-BE49-F238E27FC236}">
                        <a16:creationId xmlns:a16="http://schemas.microsoft.com/office/drawing/2014/main" id="{49F05B0B-235E-AB76-3705-891AD350E9E2}"/>
                      </a:ext>
                    </a:extLst>
                  </xdr:cNvPr>
                  <xdr:cNvSpPr txBox="1"/>
                </xdr:nvSpPr>
                <xdr:spPr>
                  <a:xfrm>
                    <a:off x="57150" y="2095500"/>
                    <a:ext cx="156845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buFontTx/>
                      <a:buNone/>
                    </a:pPr>
                    <a:r>
                      <a:rPr lang="en-US" sz="2800" b="1" u="none"/>
                      <a:t>📊</a:t>
                    </a:r>
                    <a:endParaRPr lang="en-US" sz="2800" b="1" u="none">
                      <a:solidFill>
                        <a:schemeClr val="bg1"/>
                      </a:solidFill>
                      <a:effectLst>
                        <a:outerShdw blurRad="50800" dist="38100" dir="2700000" algn="tl" rotWithShape="0">
                          <a:prstClr val="black">
                            <a:alpha val="40000"/>
                          </a:prstClr>
                        </a:outerShdw>
                      </a:effectLst>
                    </a:endParaRPr>
                  </a:p>
                </xdr:txBody>
              </xdr:sp>
            </xdr:grpSp>
            <xdr:sp macro="" textlink="">
              <xdr:nvSpPr>
                <xdr:cNvPr id="18" name="TextBox 17">
                  <a:extLst>
                    <a:ext uri="{FF2B5EF4-FFF2-40B4-BE49-F238E27FC236}">
                      <a16:creationId xmlns:a16="http://schemas.microsoft.com/office/drawing/2014/main" id="{D3D3A533-E9A4-B9DC-104D-E8CFBB006DF9}"/>
                    </a:ext>
                  </a:extLst>
                </xdr:cNvPr>
                <xdr:cNvSpPr txBox="1"/>
              </xdr:nvSpPr>
              <xdr:spPr>
                <a:xfrm>
                  <a:off x="1936750" y="368300"/>
                  <a:ext cx="9690100" cy="3937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effectLst>
                        <a:outerShdw blurRad="139700" dist="50800" dir="5400000" algn="ctr" rotWithShape="0">
                          <a:srgbClr val="C00000">
                            <a:alpha val="71000"/>
                          </a:srgbClr>
                        </a:outerShdw>
                      </a:effectLst>
                    </a:rPr>
                    <a:t>Production &amp; Quality Performanc</a:t>
                  </a:r>
                  <a:r>
                    <a:rPr lang="ar-EG" sz="2400" b="1">
                      <a:effectLst>
                        <a:outerShdw blurRad="139700" dist="50800" dir="5400000" algn="ctr" rotWithShape="0">
                          <a:srgbClr val="C00000">
                            <a:alpha val="71000"/>
                          </a:srgbClr>
                        </a:outerShdw>
                      </a:effectLst>
                    </a:rPr>
                    <a:t> </a:t>
                  </a:r>
                  <a:r>
                    <a:rPr lang="en-GB" sz="2400" b="1">
                      <a:effectLst>
                        <a:outerShdw blurRad="139700" dist="50800" dir="5400000" algn="ctr" rotWithShape="0">
                          <a:srgbClr val="C00000">
                            <a:alpha val="71000"/>
                          </a:srgbClr>
                        </a:outerShdw>
                      </a:effectLst>
                    </a:rPr>
                    <a:t>dashboard</a:t>
                  </a:r>
                  <a:endParaRPr lang="en-US" sz="2400" b="1">
                    <a:effectLst>
                      <a:outerShdw blurRad="139700" dist="50800" dir="5400000" algn="ctr" rotWithShape="0">
                        <a:srgbClr val="C00000">
                          <a:alpha val="71000"/>
                        </a:srgbClr>
                      </a:outerShdw>
                    </a:effectLst>
                  </a:endParaRPr>
                </a:p>
              </xdr:txBody>
            </xdr:sp>
            <xdr:grpSp>
              <xdr:nvGrpSpPr>
                <xdr:cNvPr id="19" name="Group 18">
                  <a:extLst>
                    <a:ext uri="{FF2B5EF4-FFF2-40B4-BE49-F238E27FC236}">
                      <a16:creationId xmlns:a16="http://schemas.microsoft.com/office/drawing/2014/main" id="{BD117810-AF03-5389-3D1C-78E521536812}"/>
                    </a:ext>
                  </a:extLst>
                </xdr:cNvPr>
                <xdr:cNvGrpSpPr/>
              </xdr:nvGrpSpPr>
              <xdr:grpSpPr>
                <a:xfrm>
                  <a:off x="266700" y="2876550"/>
                  <a:ext cx="1454150" cy="374650"/>
                  <a:chOff x="266700" y="2876550"/>
                  <a:chExt cx="1454150" cy="374650"/>
                </a:xfrm>
              </xdr:grpSpPr>
              <xdr:sp macro="" textlink="">
                <xdr:nvSpPr>
                  <xdr:cNvPr id="20" name="Rectangle: Top Corners Rounded 19">
                    <a:extLst>
                      <a:ext uri="{FF2B5EF4-FFF2-40B4-BE49-F238E27FC236}">
                        <a16:creationId xmlns:a16="http://schemas.microsoft.com/office/drawing/2014/main" id="{2415473A-E77E-09B9-AD42-D24DEA86E194}"/>
                      </a:ext>
                    </a:extLst>
                  </xdr:cNvPr>
                  <xdr:cNvSpPr/>
                </xdr:nvSpPr>
                <xdr:spPr>
                  <a:xfrm>
                    <a:off x="266700" y="2876550"/>
                    <a:ext cx="1454150" cy="374650"/>
                  </a:xfrm>
                  <a:prstGeom prst="round2SameRect">
                    <a:avLst>
                      <a:gd name="adj1" fmla="val 31921"/>
                      <a:gd name="adj2" fmla="val 0"/>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chilly" dir="t"/>
                  </a:scene3d>
                  <a:sp3d extrusionH="393700" prstMaterial="matte">
                    <a:bevelT/>
                    <a:bevelB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u="sng">
                      <a:solidFill>
                        <a:schemeClr val="lt1"/>
                      </a:solidFill>
                      <a:latin typeface="+mn-lt"/>
                      <a:ea typeface="+mn-ea"/>
                      <a:cs typeface="+mn-cs"/>
                    </a:endParaRPr>
                  </a:p>
                </xdr:txBody>
              </xdr:sp>
              <xdr:sp macro="" textlink="">
                <xdr:nvSpPr>
                  <xdr:cNvPr id="21" name="TextBox 20">
                    <a:extLst>
                      <a:ext uri="{FF2B5EF4-FFF2-40B4-BE49-F238E27FC236}">
                        <a16:creationId xmlns:a16="http://schemas.microsoft.com/office/drawing/2014/main" id="{05512A5A-BC3D-CBC8-4A9C-E25199FAB963}"/>
                      </a:ext>
                    </a:extLst>
                  </xdr:cNvPr>
                  <xdr:cNvSpPr txBox="1"/>
                </xdr:nvSpPr>
                <xdr:spPr>
                  <a:xfrm>
                    <a:off x="387350" y="2876550"/>
                    <a:ext cx="1219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effectLst>
                          <a:outerShdw blurRad="50800" dist="38100" dir="2700000" algn="tl" rotWithShape="0">
                            <a:prstClr val="black">
                              <a:alpha val="40000"/>
                            </a:prstClr>
                          </a:outerShdw>
                        </a:effectLst>
                      </a:rPr>
                      <a:t>Slicers</a:t>
                    </a:r>
                    <a:endParaRPr lang="en-US" sz="1100" b="1">
                      <a:solidFill>
                        <a:schemeClr val="bg1"/>
                      </a:solidFill>
                      <a:effectLst>
                        <a:outerShdw blurRad="50800" dist="38100" dir="2700000" algn="tl" rotWithShape="0">
                          <a:prstClr val="black">
                            <a:alpha val="40000"/>
                          </a:prstClr>
                        </a:outerShdw>
                      </a:effectLst>
                    </a:endParaRPr>
                  </a:p>
                </xdr:txBody>
              </xdr:sp>
            </xdr:grpSp>
          </xdr:grpSp>
          <xdr:sp macro="" textlink="">
            <xdr:nvSpPr>
              <xdr:cNvPr id="16" name="TextBox 15">
                <a:extLst>
                  <a:ext uri="{FF2B5EF4-FFF2-40B4-BE49-F238E27FC236}">
                    <a16:creationId xmlns:a16="http://schemas.microsoft.com/office/drawing/2014/main" id="{4DC76BFD-FAA6-39EF-911E-8DF00E5A8F57}"/>
                  </a:ext>
                </a:extLst>
              </xdr:cNvPr>
              <xdr:cNvSpPr txBox="1"/>
            </xdr:nvSpPr>
            <xdr:spPr>
              <a:xfrm>
                <a:off x="1574800" y="1098550"/>
                <a:ext cx="23050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595959"/>
                    </a:solidFill>
                    <a:effectLst/>
                    <a:latin typeface="+mn-lt"/>
                    <a:ea typeface="+mn-ea"/>
                    <a:cs typeface="+mn-cs"/>
                  </a:rPr>
                  <a:t>Total</a:t>
                </a:r>
                <a:r>
                  <a:rPr lang="en-US" sz="1100">
                    <a:solidFill>
                      <a:schemeClr val="dk1"/>
                    </a:solidFill>
                    <a:effectLst/>
                    <a:latin typeface="+mn-lt"/>
                    <a:ea typeface="+mn-ea"/>
                    <a:cs typeface="+mn-cs"/>
                  </a:rPr>
                  <a:t> </a:t>
                </a:r>
                <a:r>
                  <a:rPr lang="en-US" sz="1200" b="1">
                    <a:solidFill>
                      <a:srgbClr val="595959"/>
                    </a:solidFill>
                    <a:effectLst/>
                    <a:latin typeface="+mn-lt"/>
                    <a:ea typeface="+mn-ea"/>
                    <a:cs typeface="+mn-cs"/>
                  </a:rPr>
                  <a:t>Actual</a:t>
                </a:r>
                <a:r>
                  <a:rPr lang="en-US" sz="1100">
                    <a:solidFill>
                      <a:schemeClr val="dk1"/>
                    </a:solidFill>
                    <a:effectLst/>
                    <a:latin typeface="+mn-lt"/>
                    <a:ea typeface="+mn-ea"/>
                    <a:cs typeface="+mn-cs"/>
                  </a:rPr>
                  <a:t> </a:t>
                </a:r>
                <a:r>
                  <a:rPr lang="en-US" sz="1200" b="1">
                    <a:solidFill>
                      <a:srgbClr val="595959"/>
                    </a:solidFill>
                    <a:effectLst/>
                    <a:latin typeface="+mn-lt"/>
                    <a:ea typeface="+mn-ea"/>
                    <a:cs typeface="+mn-cs"/>
                  </a:rPr>
                  <a:t>Production</a:t>
                </a:r>
                <a:r>
                  <a:rPr lang="en-US" sz="1100" b="0" i="0" u="none" strike="noStrike">
                    <a:solidFill>
                      <a:schemeClr val="dk1"/>
                    </a:solidFill>
                    <a:effectLst/>
                    <a:latin typeface="+mn-lt"/>
                    <a:ea typeface="+mn-ea"/>
                    <a:cs typeface="+mn-cs"/>
                  </a:rPr>
                  <a:t>     </a:t>
                </a:r>
                <a:endParaRPr lang="en-US" sz="1200" b="1">
                  <a:effectLst>
                    <a:outerShdw blurRad="50800" dist="38100" dir="2700000" algn="tl" rotWithShape="0">
                      <a:prstClr val="black">
                        <a:alpha val="40000"/>
                      </a:prstClr>
                    </a:outerShdw>
                  </a:effectLst>
                </a:endParaRPr>
              </a:p>
            </xdr:txBody>
          </xdr:sp>
        </xdr:grpSp>
        <xdr:sp macro="" textlink="">
          <xdr:nvSpPr>
            <xdr:cNvPr id="4" name="TextBox 3">
              <a:extLst>
                <a:ext uri="{FF2B5EF4-FFF2-40B4-BE49-F238E27FC236}">
                  <a16:creationId xmlns:a16="http://schemas.microsoft.com/office/drawing/2014/main" id="{C83DEF31-185A-73C6-9619-5924A8E9BC9C}"/>
                </a:ext>
              </a:extLst>
            </xdr:cNvPr>
            <xdr:cNvSpPr txBox="1"/>
          </xdr:nvSpPr>
          <xdr:spPr>
            <a:xfrm>
              <a:off x="3797300" y="1079500"/>
              <a:ext cx="17589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595959"/>
                  </a:solidFill>
                  <a:effectLst/>
                  <a:latin typeface="+mn-lt"/>
                  <a:ea typeface="+mn-ea"/>
                  <a:cs typeface="+mn-cs"/>
                </a:rPr>
                <a:t>Production</a:t>
              </a:r>
              <a:r>
                <a:rPr lang="en-US" sz="1100">
                  <a:solidFill>
                    <a:schemeClr val="dk1"/>
                  </a:solidFill>
                  <a:effectLst/>
                  <a:latin typeface="+mn-lt"/>
                  <a:ea typeface="+mn-ea"/>
                  <a:cs typeface="+mn-cs"/>
                </a:rPr>
                <a:t> </a:t>
              </a:r>
              <a:r>
                <a:rPr lang="en-US" sz="1200" b="1">
                  <a:solidFill>
                    <a:srgbClr val="595959"/>
                  </a:solidFill>
                  <a:effectLst/>
                  <a:latin typeface="+mn-lt"/>
                  <a:ea typeface="+mn-ea"/>
                  <a:cs typeface="+mn-cs"/>
                </a:rPr>
                <a:t>Efficiency</a:t>
              </a:r>
            </a:p>
          </xdr:txBody>
        </xdr:sp>
        <xdr:sp macro="" textlink="">
          <xdr:nvSpPr>
            <xdr:cNvPr id="5" name="TextBox 4">
              <a:extLst>
                <a:ext uri="{FF2B5EF4-FFF2-40B4-BE49-F238E27FC236}">
                  <a16:creationId xmlns:a16="http://schemas.microsoft.com/office/drawing/2014/main" id="{2779CEA7-C484-3D15-A950-60CACAE73AE5}"/>
                </a:ext>
              </a:extLst>
            </xdr:cNvPr>
            <xdr:cNvSpPr txBox="1"/>
          </xdr:nvSpPr>
          <xdr:spPr>
            <a:xfrm>
              <a:off x="5848350" y="1092200"/>
              <a:ext cx="15557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595959"/>
                  </a:solidFill>
                  <a:effectLst/>
                  <a:latin typeface="+mn-lt"/>
                  <a:ea typeface="+mn-ea"/>
                  <a:cs typeface="+mn-cs"/>
                </a:rPr>
                <a:t>Defect</a:t>
              </a:r>
              <a:r>
                <a:rPr lang="en-US" sz="1100">
                  <a:solidFill>
                    <a:schemeClr val="dk1"/>
                  </a:solidFill>
                  <a:effectLst/>
                  <a:latin typeface="+mn-lt"/>
                  <a:ea typeface="+mn-ea"/>
                  <a:cs typeface="+mn-cs"/>
                </a:rPr>
                <a:t> </a:t>
              </a:r>
              <a:r>
                <a:rPr lang="en-US" sz="1200" b="1">
                  <a:solidFill>
                    <a:srgbClr val="595959"/>
                  </a:solidFill>
                  <a:effectLst/>
                  <a:latin typeface="+mn-lt"/>
                  <a:ea typeface="+mn-ea"/>
                  <a:cs typeface="+mn-cs"/>
                </a:rPr>
                <a:t>Rate</a:t>
              </a:r>
            </a:p>
          </xdr:txBody>
        </xdr:sp>
        <xdr:sp macro="" textlink="">
          <xdr:nvSpPr>
            <xdr:cNvPr id="6" name="TextBox 5">
              <a:extLst>
                <a:ext uri="{FF2B5EF4-FFF2-40B4-BE49-F238E27FC236}">
                  <a16:creationId xmlns:a16="http://schemas.microsoft.com/office/drawing/2014/main" id="{50A6F224-2972-8FA2-7283-40352C291C90}"/>
                </a:ext>
              </a:extLst>
            </xdr:cNvPr>
            <xdr:cNvSpPr txBox="1"/>
          </xdr:nvSpPr>
          <xdr:spPr>
            <a:xfrm>
              <a:off x="7829550" y="1073150"/>
              <a:ext cx="17399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595959"/>
                  </a:solidFill>
                  <a:effectLst/>
                  <a:latin typeface="+mn-lt"/>
                  <a:ea typeface="+mn-ea"/>
                  <a:cs typeface="+mn-cs"/>
                </a:rPr>
                <a:t>Scrap</a:t>
              </a:r>
              <a:r>
                <a:rPr lang="en-US" sz="1100">
                  <a:solidFill>
                    <a:schemeClr val="dk1"/>
                  </a:solidFill>
                  <a:effectLst/>
                  <a:latin typeface="+mn-lt"/>
                  <a:ea typeface="+mn-ea"/>
                  <a:cs typeface="+mn-cs"/>
                </a:rPr>
                <a:t> </a:t>
              </a:r>
              <a:r>
                <a:rPr lang="en-US" sz="1200" b="1">
                  <a:solidFill>
                    <a:srgbClr val="595959"/>
                  </a:solidFill>
                  <a:effectLst/>
                  <a:latin typeface="+mn-lt"/>
                  <a:ea typeface="+mn-ea"/>
                  <a:cs typeface="+mn-cs"/>
                </a:rPr>
                <a:t>Rate</a:t>
              </a:r>
            </a:p>
          </xdr:txBody>
        </xdr:sp>
        <xdr:sp macro="" textlink="">
          <xdr:nvSpPr>
            <xdr:cNvPr id="7" name="TextBox 6">
              <a:extLst>
                <a:ext uri="{FF2B5EF4-FFF2-40B4-BE49-F238E27FC236}">
                  <a16:creationId xmlns:a16="http://schemas.microsoft.com/office/drawing/2014/main" id="{E407028C-7391-29AB-66E0-97556E02761C}"/>
                </a:ext>
              </a:extLst>
            </xdr:cNvPr>
            <xdr:cNvSpPr txBox="1"/>
          </xdr:nvSpPr>
          <xdr:spPr>
            <a:xfrm>
              <a:off x="9963150" y="1066800"/>
              <a:ext cx="16637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595959"/>
                  </a:solidFill>
                  <a:effectLst/>
                  <a:latin typeface="+mn-lt"/>
                  <a:ea typeface="+mn-ea"/>
                  <a:cs typeface="+mn-cs"/>
                </a:rPr>
                <a:t>Units</a:t>
              </a:r>
              <a:r>
                <a:rPr lang="en-US" sz="1100">
                  <a:solidFill>
                    <a:schemeClr val="dk1"/>
                  </a:solidFill>
                  <a:effectLst/>
                  <a:latin typeface="+mn-lt"/>
                  <a:ea typeface="+mn-ea"/>
                  <a:cs typeface="+mn-cs"/>
                </a:rPr>
                <a:t> </a:t>
              </a:r>
              <a:r>
                <a:rPr lang="en-US" sz="1200" b="1">
                  <a:solidFill>
                    <a:srgbClr val="595959"/>
                  </a:solidFill>
                  <a:effectLst/>
                  <a:latin typeface="+mn-lt"/>
                  <a:ea typeface="+mn-ea"/>
                  <a:cs typeface="+mn-cs"/>
                </a:rPr>
                <a:t>per</a:t>
              </a:r>
              <a:r>
                <a:rPr lang="en-US" sz="1100">
                  <a:solidFill>
                    <a:schemeClr val="dk1"/>
                  </a:solidFill>
                  <a:effectLst/>
                  <a:latin typeface="+mn-lt"/>
                  <a:ea typeface="+mn-ea"/>
                  <a:cs typeface="+mn-cs"/>
                </a:rPr>
                <a:t> </a:t>
              </a:r>
              <a:r>
                <a:rPr lang="en-US" sz="1200" b="1">
                  <a:solidFill>
                    <a:srgbClr val="595959"/>
                  </a:solidFill>
                  <a:effectLst/>
                  <a:latin typeface="+mn-lt"/>
                  <a:ea typeface="+mn-ea"/>
                  <a:cs typeface="+mn-cs"/>
                </a:rPr>
                <a:t>Operator</a:t>
              </a:r>
            </a:p>
          </xdr:txBody>
        </xdr:sp>
      </xdr:grpSp>
      <xdr:grpSp>
        <xdr:nvGrpSpPr>
          <xdr:cNvPr id="83" name="Group 82">
            <a:extLst>
              <a:ext uri="{FF2B5EF4-FFF2-40B4-BE49-F238E27FC236}">
                <a16:creationId xmlns:a16="http://schemas.microsoft.com/office/drawing/2014/main" id="{46E6C9C6-1781-16AA-7048-807F289FF974}"/>
              </a:ext>
            </a:extLst>
          </xdr:cNvPr>
          <xdr:cNvGrpSpPr/>
        </xdr:nvGrpSpPr>
        <xdr:grpSpPr>
          <a:xfrm>
            <a:off x="185882" y="3321051"/>
            <a:ext cx="1433764" cy="2372523"/>
            <a:chOff x="198582" y="3321051"/>
            <a:chExt cx="1433764" cy="2372523"/>
          </a:xfrm>
        </xdr:grpSpPr>
        <mc:AlternateContent xmlns:mc="http://schemas.openxmlformats.org/markup-compatibility/2006" xmlns:a14="http://schemas.microsoft.com/office/drawing/2010/main">
          <mc:Choice Requires="a14">
            <xdr:graphicFrame macro="">
              <xdr:nvGraphicFramePr>
                <xdr:cNvPr id="80" name="Plant 3">
                  <a:extLst>
                    <a:ext uri="{FF2B5EF4-FFF2-40B4-BE49-F238E27FC236}">
                      <a16:creationId xmlns:a16="http://schemas.microsoft.com/office/drawing/2014/main" id="{33DB019E-F4F9-488C-91AA-AF8E64956DC3}"/>
                    </a:ext>
                  </a:extLst>
                </xdr:cNvPr>
                <xdr:cNvGraphicFramePr/>
              </xdr:nvGraphicFramePr>
              <xdr:xfrm>
                <a:off x="203201" y="5079424"/>
                <a:ext cx="1427018" cy="614150"/>
              </xdr:xfrm>
              <a:graphic>
                <a:graphicData uri="http://schemas.microsoft.com/office/drawing/2010/slicer">
                  <sle:slicer xmlns:sle="http://schemas.microsoft.com/office/drawing/2010/slicer" name="Plant 3"/>
                </a:graphicData>
              </a:graphic>
            </xdr:graphicFrame>
          </mc:Choice>
          <mc:Fallback xmlns="">
            <xdr:sp macro="" textlink="">
              <xdr:nvSpPr>
                <xdr:cNvPr id="0" name=""/>
                <xdr:cNvSpPr>
                  <a:spLocks noTextEdit="1"/>
                </xdr:cNvSpPr>
              </xdr:nvSpPr>
              <xdr:spPr>
                <a:xfrm>
                  <a:off x="193361" y="5079424"/>
                  <a:ext cx="1459155" cy="614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1" name="Shift 1">
                  <a:extLst>
                    <a:ext uri="{FF2B5EF4-FFF2-40B4-BE49-F238E27FC236}">
                      <a16:creationId xmlns:a16="http://schemas.microsoft.com/office/drawing/2014/main" id="{7656F258-90EC-4035-A5CD-599193DA0032}"/>
                    </a:ext>
                  </a:extLst>
                </xdr:cNvPr>
                <xdr:cNvGraphicFramePr/>
              </xdr:nvGraphicFramePr>
              <xdr:xfrm>
                <a:off x="198582" y="4368223"/>
                <a:ext cx="1427018" cy="692728"/>
              </xdr:xfrm>
              <a:graphic>
                <a:graphicData uri="http://schemas.microsoft.com/office/drawing/2010/slicer">
                  <sle:slicer xmlns:sle="http://schemas.microsoft.com/office/drawing/2010/slicer" name="Shift 1"/>
                </a:graphicData>
              </a:graphic>
            </xdr:graphicFrame>
          </mc:Choice>
          <mc:Fallback xmlns="">
            <xdr:sp macro="" textlink="">
              <xdr:nvSpPr>
                <xdr:cNvPr id="0" name=""/>
                <xdr:cNvSpPr>
                  <a:spLocks noTextEdit="1"/>
                </xdr:cNvSpPr>
              </xdr:nvSpPr>
              <xdr:spPr>
                <a:xfrm>
                  <a:off x="188638" y="4368223"/>
                  <a:ext cx="1459155" cy="692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2" name="Line_Name 3">
                  <a:extLst>
                    <a:ext uri="{FF2B5EF4-FFF2-40B4-BE49-F238E27FC236}">
                      <a16:creationId xmlns:a16="http://schemas.microsoft.com/office/drawing/2014/main" id="{1C20143B-7DA0-4745-9634-7122D6B04EFF}"/>
                    </a:ext>
                  </a:extLst>
                </xdr:cNvPr>
                <xdr:cNvGraphicFramePr/>
              </xdr:nvGraphicFramePr>
              <xdr:xfrm>
                <a:off x="202621" y="3321051"/>
                <a:ext cx="1429725" cy="1016000"/>
              </xdr:xfrm>
              <a:graphic>
                <a:graphicData uri="http://schemas.microsoft.com/office/drawing/2010/slicer">
                  <sle:slicer xmlns:sle="http://schemas.microsoft.com/office/drawing/2010/slicer" name="Line_Name 3"/>
                </a:graphicData>
              </a:graphic>
            </xdr:graphicFrame>
          </mc:Choice>
          <mc:Fallback xmlns="">
            <xdr:sp macro="" textlink="">
              <xdr:nvSpPr>
                <xdr:cNvPr id="0" name=""/>
                <xdr:cNvSpPr>
                  <a:spLocks noTextEdit="1"/>
                </xdr:cNvSpPr>
              </xdr:nvSpPr>
              <xdr:spPr>
                <a:xfrm>
                  <a:off x="192768" y="3321051"/>
                  <a:ext cx="1461923" cy="101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84" name="Chart 83">
            <a:extLst>
              <a:ext uri="{FF2B5EF4-FFF2-40B4-BE49-F238E27FC236}">
                <a16:creationId xmlns:a16="http://schemas.microsoft.com/office/drawing/2014/main" id="{95F400DC-0B1C-494C-ADC1-16B51E558993}"/>
              </a:ext>
            </a:extLst>
          </xdr:cNvPr>
          <xdr:cNvGraphicFramePr>
            <a:graphicFrameLocks/>
          </xdr:cNvGraphicFramePr>
        </xdr:nvGraphicFramePr>
        <xdr:xfrm>
          <a:off x="1764723" y="2044700"/>
          <a:ext cx="4705927" cy="1606549"/>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85" name="Chart 84">
            <a:extLst>
              <a:ext uri="{FF2B5EF4-FFF2-40B4-BE49-F238E27FC236}">
                <a16:creationId xmlns:a16="http://schemas.microsoft.com/office/drawing/2014/main" id="{300901F5-DEEA-4BCF-8196-68E96AFA3315}"/>
              </a:ext>
            </a:extLst>
          </xdr:cNvPr>
          <xdr:cNvGraphicFramePr>
            <a:graphicFrameLocks/>
          </xdr:cNvGraphicFramePr>
        </xdr:nvGraphicFramePr>
        <xdr:xfrm>
          <a:off x="6768523" y="2070100"/>
          <a:ext cx="4896427" cy="154305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86" name="Chart 85">
            <a:extLst>
              <a:ext uri="{FF2B5EF4-FFF2-40B4-BE49-F238E27FC236}">
                <a16:creationId xmlns:a16="http://schemas.microsoft.com/office/drawing/2014/main" id="{E12AC61D-7FB0-49F1-B4E3-F5C5927D41C6}"/>
              </a:ext>
            </a:extLst>
          </xdr:cNvPr>
          <xdr:cNvGraphicFramePr>
            <a:graphicFrameLocks/>
          </xdr:cNvGraphicFramePr>
        </xdr:nvGraphicFramePr>
        <xdr:xfrm>
          <a:off x="1745673" y="3765551"/>
          <a:ext cx="3220027" cy="1790699"/>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87" name="Chart 86">
            <a:extLst>
              <a:ext uri="{FF2B5EF4-FFF2-40B4-BE49-F238E27FC236}">
                <a16:creationId xmlns:a16="http://schemas.microsoft.com/office/drawing/2014/main" id="{869C6F56-6EC3-42C1-87BA-CDBBC3888DE2}"/>
              </a:ext>
            </a:extLst>
          </xdr:cNvPr>
          <xdr:cNvGraphicFramePr>
            <a:graphicFrameLocks/>
          </xdr:cNvGraphicFramePr>
        </xdr:nvGraphicFramePr>
        <xdr:xfrm>
          <a:off x="8521700" y="3796723"/>
          <a:ext cx="3136900" cy="1784927"/>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88" name="Chart 87">
            <a:extLst>
              <a:ext uri="{FF2B5EF4-FFF2-40B4-BE49-F238E27FC236}">
                <a16:creationId xmlns:a16="http://schemas.microsoft.com/office/drawing/2014/main" id="{05CAC1FA-CA26-44D3-B678-BE2DCC2F0614}"/>
              </a:ext>
            </a:extLst>
          </xdr:cNvPr>
          <xdr:cNvGraphicFramePr>
            <a:graphicFrameLocks/>
          </xdr:cNvGraphicFramePr>
        </xdr:nvGraphicFramePr>
        <xdr:xfrm>
          <a:off x="5133691" y="3782579"/>
          <a:ext cx="3032409" cy="1697471"/>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88900</xdr:colOff>
      <xdr:row>0</xdr:row>
      <xdr:rowOff>63500</xdr:rowOff>
    </xdr:from>
    <xdr:to>
      <xdr:col>19</xdr:col>
      <xdr:colOff>253999</xdr:colOff>
      <xdr:row>31</xdr:row>
      <xdr:rowOff>101600</xdr:rowOff>
    </xdr:to>
    <xdr:grpSp>
      <xdr:nvGrpSpPr>
        <xdr:cNvPr id="79" name="Group 78">
          <a:extLst>
            <a:ext uri="{FF2B5EF4-FFF2-40B4-BE49-F238E27FC236}">
              <a16:creationId xmlns:a16="http://schemas.microsoft.com/office/drawing/2014/main" id="{DC4A63FD-3083-E419-E8DE-5EB91EC0E73A}"/>
            </a:ext>
          </a:extLst>
        </xdr:cNvPr>
        <xdr:cNvGrpSpPr/>
      </xdr:nvGrpSpPr>
      <xdr:grpSpPr>
        <a:xfrm>
          <a:off x="88900" y="63500"/>
          <a:ext cx="11842749" cy="5746750"/>
          <a:chOff x="88900" y="63500"/>
          <a:chExt cx="11842749" cy="5746750"/>
        </a:xfrm>
      </xdr:grpSpPr>
      <xdr:grpSp>
        <xdr:nvGrpSpPr>
          <xdr:cNvPr id="68" name="Group 67">
            <a:extLst>
              <a:ext uri="{FF2B5EF4-FFF2-40B4-BE49-F238E27FC236}">
                <a16:creationId xmlns:a16="http://schemas.microsoft.com/office/drawing/2014/main" id="{0EE91586-B2F6-B16D-6E91-D5959403FD20}"/>
              </a:ext>
            </a:extLst>
          </xdr:cNvPr>
          <xdr:cNvGrpSpPr/>
        </xdr:nvGrpSpPr>
        <xdr:grpSpPr>
          <a:xfrm>
            <a:off x="88900" y="63500"/>
            <a:ext cx="11842749" cy="5746750"/>
            <a:chOff x="152400" y="82550"/>
            <a:chExt cx="11842749" cy="5746750"/>
          </a:xfrm>
        </xdr:grpSpPr>
        <xdr:grpSp>
          <xdr:nvGrpSpPr>
            <xdr:cNvPr id="57" name="Group 56">
              <a:extLst>
                <a:ext uri="{FF2B5EF4-FFF2-40B4-BE49-F238E27FC236}">
                  <a16:creationId xmlns:a16="http://schemas.microsoft.com/office/drawing/2014/main" id="{2EE0C9EE-7C76-D800-77E2-1C980286BBD3}"/>
                </a:ext>
              </a:extLst>
            </xdr:cNvPr>
            <xdr:cNvGrpSpPr/>
          </xdr:nvGrpSpPr>
          <xdr:grpSpPr>
            <a:xfrm>
              <a:off x="152400" y="82550"/>
              <a:ext cx="11842749" cy="5746750"/>
              <a:chOff x="152400" y="82550"/>
              <a:chExt cx="11747499" cy="5746750"/>
            </a:xfrm>
          </xdr:grpSpPr>
          <xdr:grpSp>
            <xdr:nvGrpSpPr>
              <xdr:cNvPr id="52" name="Group 51">
                <a:extLst>
                  <a:ext uri="{FF2B5EF4-FFF2-40B4-BE49-F238E27FC236}">
                    <a16:creationId xmlns:a16="http://schemas.microsoft.com/office/drawing/2014/main" id="{F84B4AFB-738E-AFA0-5DEE-6BE3F0A7D794}"/>
                  </a:ext>
                </a:extLst>
              </xdr:cNvPr>
              <xdr:cNvGrpSpPr/>
            </xdr:nvGrpSpPr>
            <xdr:grpSpPr>
              <a:xfrm>
                <a:off x="152400" y="82550"/>
                <a:ext cx="11747499" cy="5746750"/>
                <a:chOff x="0" y="0"/>
                <a:chExt cx="11747499" cy="5746750"/>
              </a:xfrm>
            </xdr:grpSpPr>
            <xdr:grpSp>
              <xdr:nvGrpSpPr>
                <xdr:cNvPr id="16" name="Group 15">
                  <a:extLst>
                    <a:ext uri="{FF2B5EF4-FFF2-40B4-BE49-F238E27FC236}">
                      <a16:creationId xmlns:a16="http://schemas.microsoft.com/office/drawing/2014/main" id="{69F79E39-B2EC-9466-B8B4-D9AEC609B0BC}"/>
                    </a:ext>
                  </a:extLst>
                </xdr:cNvPr>
                <xdr:cNvGrpSpPr/>
              </xdr:nvGrpSpPr>
              <xdr:grpSpPr>
                <a:xfrm>
                  <a:off x="0" y="0"/>
                  <a:ext cx="11747499" cy="5746750"/>
                  <a:chOff x="57151" y="44450"/>
                  <a:chExt cx="11747499" cy="5753100"/>
                </a:xfrm>
              </xdr:grpSpPr>
              <xdr:sp macro="" textlink="">
                <xdr:nvSpPr>
                  <xdr:cNvPr id="19" name="Rectangle: Rounded Corners 18">
                    <a:extLst>
                      <a:ext uri="{FF2B5EF4-FFF2-40B4-BE49-F238E27FC236}">
                        <a16:creationId xmlns:a16="http://schemas.microsoft.com/office/drawing/2014/main" id="{2EBB157B-DD2A-385D-86C9-A7845917D41C}"/>
                      </a:ext>
                    </a:extLst>
                  </xdr:cNvPr>
                  <xdr:cNvSpPr/>
                </xdr:nvSpPr>
                <xdr:spPr>
                  <a:xfrm>
                    <a:off x="57151" y="44450"/>
                    <a:ext cx="11747499" cy="5753100"/>
                  </a:xfrm>
                  <a:prstGeom prst="roundRect">
                    <a:avLst>
                      <a:gd name="adj" fmla="val 2649"/>
                    </a:avLst>
                  </a:prstGeom>
                  <a:gradFill flip="none" rotWithShape="1">
                    <a:gsLst>
                      <a:gs pos="20000">
                        <a:srgbClr val="084F8C"/>
                      </a:gs>
                      <a:gs pos="54000">
                        <a:srgbClr val="AACBE8"/>
                      </a:gs>
                      <a:gs pos="1000">
                        <a:srgbClr val="4590BF"/>
                      </a:gs>
                    </a:gsLst>
                    <a:lin ang="13500000" scaled="1"/>
                    <a:tileRect/>
                  </a:gradFill>
                  <a:ln>
                    <a:noFill/>
                  </a:ln>
                  <a:effectLst>
                    <a:glow rad="139700">
                      <a:schemeClr val="bg1">
                        <a:lumMod val="85000"/>
                        <a:alpha val="66000"/>
                      </a:schemeClr>
                    </a:glow>
                    <a:outerShdw blurRad="50800" dist="38100" dir="3900000" sx="101000" sy="101000" algn="tl" rotWithShape="0">
                      <a:schemeClr val="bg1">
                        <a:alpha val="40000"/>
                      </a:schemeClr>
                    </a:outerShdw>
                    <a:softEdge rad="4445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u="sng"/>
                  </a:p>
                </xdr:txBody>
              </xdr:sp>
              <xdr:pic>
                <xdr:nvPicPr>
                  <xdr:cNvPr id="20" name="Picture 19">
                    <a:extLst>
                      <a:ext uri="{FF2B5EF4-FFF2-40B4-BE49-F238E27FC236}">
                        <a16:creationId xmlns:a16="http://schemas.microsoft.com/office/drawing/2014/main" id="{F896EF8C-BC1C-2829-3141-D5C4A3AB1C18}"/>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artisticCement/>
                            </a14:imgEffect>
                          </a14:imgLayer>
                        </a14:imgProps>
                      </a:ext>
                      <a:ext uri="{28A0092B-C50C-407E-A947-70E740481C1C}">
                        <a14:useLocalDpi xmlns:a14="http://schemas.microsoft.com/office/drawing/2010/main" val="0"/>
                      </a:ext>
                    </a:extLst>
                  </a:blip>
                  <a:stretch>
                    <a:fillRect/>
                  </a:stretch>
                </xdr:blipFill>
                <xdr:spPr>
                  <a:xfrm>
                    <a:off x="469900" y="304800"/>
                    <a:ext cx="943992" cy="943992"/>
                  </a:xfrm>
                  <a:prstGeom prst="flowChartConnector">
                    <a:avLst/>
                  </a:prstGeom>
                  <a:noFill/>
                  <a:ln>
                    <a:noFill/>
                  </a:ln>
                  <a:effectLst>
                    <a:outerShdw blurRad="50800" dist="38100" dir="2700000" algn="tl" rotWithShape="0">
                      <a:prstClr val="black">
                        <a:alpha val="40000"/>
                      </a:prstClr>
                    </a:outerShdw>
                  </a:effectLst>
                </xdr:spPr>
              </xdr:pic>
              <xdr:sp macro="" textlink="">
                <xdr:nvSpPr>
                  <xdr:cNvPr id="21" name="Circle: Hollow 20">
                    <a:extLst>
                      <a:ext uri="{FF2B5EF4-FFF2-40B4-BE49-F238E27FC236}">
                        <a16:creationId xmlns:a16="http://schemas.microsoft.com/office/drawing/2014/main" id="{5812B661-1D0C-0405-AE20-8377D68421B6}"/>
                      </a:ext>
                    </a:extLst>
                  </xdr:cNvPr>
                  <xdr:cNvSpPr/>
                </xdr:nvSpPr>
                <xdr:spPr>
                  <a:xfrm>
                    <a:off x="406400" y="234950"/>
                    <a:ext cx="1079500" cy="1060450"/>
                  </a:xfrm>
                  <a:prstGeom prst="donut">
                    <a:avLst>
                      <a:gd name="adj" fmla="val 7502"/>
                    </a:avLst>
                  </a:prstGeom>
                  <a:gradFill flip="none" rotWithShape="1">
                    <a:gsLst>
                      <a:gs pos="37000">
                        <a:schemeClr val="accent5">
                          <a:lumMod val="67000"/>
                        </a:schemeClr>
                      </a:gs>
                      <a:gs pos="27000">
                        <a:schemeClr val="accent5">
                          <a:lumMod val="97000"/>
                          <a:lumOff val="3000"/>
                        </a:schemeClr>
                      </a:gs>
                      <a:gs pos="80000">
                        <a:schemeClr val="accent5">
                          <a:lumMod val="60000"/>
                          <a:lumOff val="40000"/>
                        </a:schemeClr>
                      </a:gs>
                    </a:gsLst>
                    <a:lin ang="16200000" scaled="1"/>
                    <a:tileRect/>
                  </a:gradFill>
                  <a:ln>
                    <a:noFill/>
                  </a:ln>
                  <a:effectLst>
                    <a:glow rad="63500">
                      <a:schemeClr val="accent1">
                        <a:satMod val="175000"/>
                        <a:alpha val="40000"/>
                      </a:schemeClr>
                    </a:glow>
                  </a:effectLst>
                  <a:scene3d>
                    <a:camera prst="orthographicFront"/>
                    <a:lightRig rig="threePt" dir="t"/>
                  </a:scene3d>
                  <a:sp3d>
                    <a:bevelT w="419100" h="641350"/>
                    <a:bevelB w="2730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u="sng">
                      <a:solidFill>
                        <a:schemeClr val="tx1"/>
                      </a:solidFill>
                    </a:endParaRPr>
                  </a:p>
                </xdr:txBody>
              </xdr:sp>
            </xdr:grpSp>
            <xdr:sp macro="" textlink="">
              <xdr:nvSpPr>
                <xdr:cNvPr id="28" name="Rectangle: Rounded Corners 27">
                  <a:extLst>
                    <a:ext uri="{FF2B5EF4-FFF2-40B4-BE49-F238E27FC236}">
                      <a16:creationId xmlns:a16="http://schemas.microsoft.com/office/drawing/2014/main" id="{9EF88943-D516-4E20-A46E-0737EF82B40C}"/>
                    </a:ext>
                  </a:extLst>
                </xdr:cNvPr>
                <xdr:cNvSpPr/>
              </xdr:nvSpPr>
              <xdr:spPr>
                <a:xfrm>
                  <a:off x="1651001" y="1928269"/>
                  <a:ext cx="4813299" cy="1693579"/>
                </a:xfrm>
                <a:prstGeom prst="roundRect">
                  <a:avLst>
                    <a:gd name="adj" fmla="val 14089"/>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u="sng">
                    <a:solidFill>
                      <a:schemeClr val="lt1"/>
                    </a:solidFill>
                    <a:latin typeface="+mn-lt"/>
                    <a:ea typeface="+mn-ea"/>
                    <a:cs typeface="+mn-cs"/>
                  </a:endParaRPr>
                </a:p>
              </xdr:txBody>
            </xdr:sp>
            <xdr:sp macro="" textlink="">
              <xdr:nvSpPr>
                <xdr:cNvPr id="30" name="Rectangle: Rounded Corners 29">
                  <a:extLst>
                    <a:ext uri="{FF2B5EF4-FFF2-40B4-BE49-F238E27FC236}">
                      <a16:creationId xmlns:a16="http://schemas.microsoft.com/office/drawing/2014/main" id="{FDD757E9-7E10-4BBE-8DD1-728011B1A171}"/>
                    </a:ext>
                  </a:extLst>
                </xdr:cNvPr>
                <xdr:cNvSpPr/>
              </xdr:nvSpPr>
              <xdr:spPr>
                <a:xfrm>
                  <a:off x="1644651" y="3678935"/>
                  <a:ext cx="3289299" cy="1877525"/>
                </a:xfrm>
                <a:prstGeom prst="roundRect">
                  <a:avLst>
                    <a:gd name="adj" fmla="val 11922"/>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u="sng">
                    <a:solidFill>
                      <a:schemeClr val="lt1"/>
                    </a:solidFill>
                    <a:latin typeface="+mn-lt"/>
                    <a:ea typeface="+mn-ea"/>
                    <a:cs typeface="+mn-cs"/>
                  </a:endParaRPr>
                </a:p>
              </xdr:txBody>
            </xdr:sp>
            <xdr:sp macro="" textlink="">
              <xdr:nvSpPr>
                <xdr:cNvPr id="32" name="Rectangle: Rounded Corners 31">
                  <a:extLst>
                    <a:ext uri="{FF2B5EF4-FFF2-40B4-BE49-F238E27FC236}">
                      <a16:creationId xmlns:a16="http://schemas.microsoft.com/office/drawing/2014/main" id="{79E71101-68A7-CB0D-918C-6AE520430E1D}"/>
                    </a:ext>
                  </a:extLst>
                </xdr:cNvPr>
                <xdr:cNvSpPr/>
              </xdr:nvSpPr>
              <xdr:spPr>
                <a:xfrm>
                  <a:off x="1651000" y="260063"/>
                  <a:ext cx="9956800" cy="583555"/>
                </a:xfrm>
                <a:prstGeom prst="roundRect">
                  <a:avLst>
                    <a:gd name="adj" fmla="val 26449"/>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u="sng">
                    <a:solidFill>
                      <a:schemeClr val="lt1"/>
                    </a:solidFill>
                    <a:latin typeface="+mn-lt"/>
                    <a:ea typeface="+mn-ea"/>
                    <a:cs typeface="+mn-cs"/>
                  </a:endParaRPr>
                </a:p>
              </xdr:txBody>
            </xdr:sp>
            <xdr:sp macro="" textlink="$A$33">
              <xdr:nvSpPr>
                <xdr:cNvPr id="33" name="Rectangle: Rounded Corners 32">
                  <a:extLst>
                    <a:ext uri="{FF2B5EF4-FFF2-40B4-BE49-F238E27FC236}">
                      <a16:creationId xmlns:a16="http://schemas.microsoft.com/office/drawing/2014/main" id="{5E1D4B0B-577F-9977-A104-764111A74C60}"/>
                    </a:ext>
                  </a:extLst>
                </xdr:cNvPr>
                <xdr:cNvSpPr/>
              </xdr:nvSpPr>
              <xdr:spPr>
                <a:xfrm>
                  <a:off x="1651000" y="957792"/>
                  <a:ext cx="1904999" cy="881676"/>
                </a:xfrm>
                <a:prstGeom prst="roundRect">
                  <a:avLst>
                    <a:gd name="adj" fmla="val 26449"/>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A87A823-DF94-43B0-948D-64947DF8E8DD}" type="TxLink">
                    <a:rPr lang="en-US" sz="1800" b="0" i="0" u="none" strike="noStrike">
                      <a:solidFill>
                        <a:srgbClr val="000000"/>
                      </a:solidFill>
                      <a:latin typeface="Calibri"/>
                      <a:ea typeface="Calibri"/>
                      <a:cs typeface="Calibri"/>
                    </a:rPr>
                    <a:pPr marL="0" indent="0" algn="ctr"/>
                    <a:t> 41,889 </a:t>
                  </a:fld>
                  <a:endParaRPr lang="en-US" sz="1800" u="sng">
                    <a:solidFill>
                      <a:schemeClr val="lt1"/>
                    </a:solidFill>
                    <a:latin typeface="+mn-lt"/>
                    <a:ea typeface="+mn-ea"/>
                    <a:cs typeface="+mn-cs"/>
                  </a:endParaRPr>
                </a:p>
              </xdr:txBody>
            </xdr:sp>
            <xdr:sp macro="" textlink="$A$34">
              <xdr:nvSpPr>
                <xdr:cNvPr id="34" name="Rectangle: Rounded Corners 33">
                  <a:extLst>
                    <a:ext uri="{FF2B5EF4-FFF2-40B4-BE49-F238E27FC236}">
                      <a16:creationId xmlns:a16="http://schemas.microsoft.com/office/drawing/2014/main" id="{57A37EDC-374B-D7DB-26F0-717C4E7989E8}"/>
                    </a:ext>
                  </a:extLst>
                </xdr:cNvPr>
                <xdr:cNvSpPr/>
              </xdr:nvSpPr>
              <xdr:spPr>
                <a:xfrm>
                  <a:off x="3632200" y="957792"/>
                  <a:ext cx="1816099" cy="881676"/>
                </a:xfrm>
                <a:prstGeom prst="roundRect">
                  <a:avLst>
                    <a:gd name="adj" fmla="val 26449"/>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4CFCDA7-9255-4F1C-ABF8-8AF44F0E3A5D}" type="TxLink">
                    <a:rPr lang="en-US" sz="1800" b="0" i="0" u="none" strike="noStrike">
                      <a:solidFill>
                        <a:srgbClr val="000000"/>
                      </a:solidFill>
                      <a:latin typeface="Calibri"/>
                      <a:ea typeface="Calibri"/>
                      <a:cs typeface="Calibri"/>
                    </a:rPr>
                    <a:pPr marL="0" indent="0" algn="ctr"/>
                    <a:t>86.48%</a:t>
                  </a:fld>
                  <a:endParaRPr lang="en-US" sz="1800" u="sng">
                    <a:solidFill>
                      <a:schemeClr val="lt1"/>
                    </a:solidFill>
                    <a:latin typeface="+mn-lt"/>
                    <a:ea typeface="+mn-ea"/>
                    <a:cs typeface="+mn-cs"/>
                  </a:endParaRPr>
                </a:p>
              </xdr:txBody>
            </xdr:sp>
            <xdr:sp macro="" textlink="$A$35">
              <xdr:nvSpPr>
                <xdr:cNvPr id="35" name="Rectangle: Rounded Corners 34">
                  <a:extLst>
                    <a:ext uri="{FF2B5EF4-FFF2-40B4-BE49-F238E27FC236}">
                      <a16:creationId xmlns:a16="http://schemas.microsoft.com/office/drawing/2014/main" id="{7BF0A3D8-54FA-0F1B-D8CF-EA8C6925CF9E}"/>
                    </a:ext>
                  </a:extLst>
                </xdr:cNvPr>
                <xdr:cNvSpPr/>
              </xdr:nvSpPr>
              <xdr:spPr>
                <a:xfrm>
                  <a:off x="5518150" y="957792"/>
                  <a:ext cx="1955801" cy="881676"/>
                </a:xfrm>
                <a:prstGeom prst="roundRect">
                  <a:avLst>
                    <a:gd name="adj" fmla="val 26449"/>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B6B5DA2-5A0E-466E-940D-86D3ECED487A}" type="TxLink">
                    <a:rPr lang="en-US" sz="1800" b="0" i="0" u="none" strike="noStrike">
                      <a:solidFill>
                        <a:srgbClr val="000000"/>
                      </a:solidFill>
                      <a:latin typeface="Calibri"/>
                      <a:ea typeface="Calibri"/>
                      <a:cs typeface="Calibri"/>
                    </a:rPr>
                    <a:pPr marL="0" indent="0" algn="ctr"/>
                    <a:t>69.82</a:t>
                  </a:fld>
                  <a:endParaRPr lang="en-US" sz="1800" u="sng">
                    <a:solidFill>
                      <a:schemeClr val="lt1"/>
                    </a:solidFill>
                    <a:latin typeface="+mn-lt"/>
                    <a:ea typeface="+mn-ea"/>
                    <a:cs typeface="+mn-cs"/>
                  </a:endParaRPr>
                </a:p>
              </xdr:txBody>
            </xdr:sp>
            <xdr:sp macro="" textlink="$A$36">
              <xdr:nvSpPr>
                <xdr:cNvPr id="36" name="Rectangle: Rounded Corners 35">
                  <a:extLst>
                    <a:ext uri="{FF2B5EF4-FFF2-40B4-BE49-F238E27FC236}">
                      <a16:creationId xmlns:a16="http://schemas.microsoft.com/office/drawing/2014/main" id="{33EBF79F-91DD-A081-51B8-7006519853DA}"/>
                    </a:ext>
                  </a:extLst>
                </xdr:cNvPr>
                <xdr:cNvSpPr/>
              </xdr:nvSpPr>
              <xdr:spPr>
                <a:xfrm>
                  <a:off x="7562850" y="957792"/>
                  <a:ext cx="1962150" cy="881676"/>
                </a:xfrm>
                <a:prstGeom prst="roundRect">
                  <a:avLst>
                    <a:gd name="adj" fmla="val 26449"/>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657A739-E097-444A-AF8B-C0CCF87D1809}" type="TxLink">
                    <a:rPr lang="en-US" sz="1800" b="0" i="0" u="none" strike="noStrike">
                      <a:solidFill>
                        <a:srgbClr val="000000"/>
                      </a:solidFill>
                      <a:latin typeface="Calibri"/>
                      <a:ea typeface="Calibri"/>
                      <a:cs typeface="Calibri"/>
                    </a:rPr>
                    <a:pPr marL="0" indent="0" algn="ctr"/>
                    <a:t>MCH-014</a:t>
                  </a:fld>
                  <a:endParaRPr lang="en-US" sz="1800" u="sng">
                    <a:solidFill>
                      <a:schemeClr val="lt1"/>
                    </a:solidFill>
                    <a:latin typeface="+mn-lt"/>
                    <a:ea typeface="+mn-ea"/>
                    <a:cs typeface="+mn-cs"/>
                  </a:endParaRPr>
                </a:p>
              </xdr:txBody>
            </xdr:sp>
            <xdr:sp macro="" textlink="$A$37">
              <xdr:nvSpPr>
                <xdr:cNvPr id="37" name="Rectangle: Rounded Corners 36">
                  <a:extLst>
                    <a:ext uri="{FF2B5EF4-FFF2-40B4-BE49-F238E27FC236}">
                      <a16:creationId xmlns:a16="http://schemas.microsoft.com/office/drawing/2014/main" id="{68FF8AD1-9A6E-DB86-8DB1-7C9212897859}"/>
                    </a:ext>
                  </a:extLst>
                </xdr:cNvPr>
                <xdr:cNvSpPr/>
              </xdr:nvSpPr>
              <xdr:spPr>
                <a:xfrm>
                  <a:off x="9626600" y="957792"/>
                  <a:ext cx="1968500" cy="881676"/>
                </a:xfrm>
                <a:prstGeom prst="roundRect">
                  <a:avLst>
                    <a:gd name="adj" fmla="val 26449"/>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D184409-B0C9-490D-9C43-E4CCF8BBCD65}" type="TxLink">
                    <a:rPr lang="en-US" sz="1800" b="0" i="0" u="none" strike="noStrike">
                      <a:solidFill>
                        <a:srgbClr val="000000"/>
                      </a:solidFill>
                      <a:latin typeface="Calibri"/>
                      <a:ea typeface="Calibri"/>
                      <a:cs typeface="Calibri"/>
                    </a:rPr>
                    <a:pPr marL="0" indent="0" algn="ctr"/>
                    <a:t>Quality Test</a:t>
                  </a:fld>
                  <a:endParaRPr lang="en-US" sz="1800" u="sng">
                    <a:solidFill>
                      <a:schemeClr val="lt1"/>
                    </a:solidFill>
                    <a:latin typeface="+mn-lt"/>
                    <a:ea typeface="+mn-ea"/>
                    <a:cs typeface="+mn-cs"/>
                  </a:endParaRPr>
                </a:p>
              </xdr:txBody>
            </xdr:sp>
            <xdr:sp macro="" textlink="">
              <xdr:nvSpPr>
                <xdr:cNvPr id="38" name="Rectangle: Rounded Corners 37">
                  <a:extLst>
                    <a:ext uri="{FF2B5EF4-FFF2-40B4-BE49-F238E27FC236}">
                      <a16:creationId xmlns:a16="http://schemas.microsoft.com/office/drawing/2014/main" id="{9C02C14B-4DF8-1085-D98C-7EFA66278085}"/>
                    </a:ext>
                  </a:extLst>
                </xdr:cNvPr>
                <xdr:cNvSpPr/>
              </xdr:nvSpPr>
              <xdr:spPr>
                <a:xfrm>
                  <a:off x="6578601" y="1928269"/>
                  <a:ext cx="5016499" cy="1693579"/>
                </a:xfrm>
                <a:prstGeom prst="roundRect">
                  <a:avLst>
                    <a:gd name="adj" fmla="val 12217"/>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u="sng">
                    <a:solidFill>
                      <a:schemeClr val="lt1"/>
                    </a:solidFill>
                    <a:latin typeface="+mn-lt"/>
                    <a:ea typeface="+mn-ea"/>
                    <a:cs typeface="+mn-cs"/>
                  </a:endParaRPr>
                </a:p>
              </xdr:txBody>
            </xdr:sp>
            <xdr:sp macro="" textlink="">
              <xdr:nvSpPr>
                <xdr:cNvPr id="39" name="Rectangle: Rounded Corners 38">
                  <a:extLst>
                    <a:ext uri="{FF2B5EF4-FFF2-40B4-BE49-F238E27FC236}">
                      <a16:creationId xmlns:a16="http://schemas.microsoft.com/office/drawing/2014/main" id="{5FF0A22A-B5FC-D4BD-C3CE-01B9BEBC2CAA}"/>
                    </a:ext>
                  </a:extLst>
                </xdr:cNvPr>
                <xdr:cNvSpPr/>
              </xdr:nvSpPr>
              <xdr:spPr>
                <a:xfrm>
                  <a:off x="5003801" y="3678935"/>
                  <a:ext cx="3187699" cy="1877525"/>
                </a:xfrm>
                <a:prstGeom prst="roundRect">
                  <a:avLst>
                    <a:gd name="adj" fmla="val 11246"/>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u="sng">
                    <a:solidFill>
                      <a:schemeClr val="lt1"/>
                    </a:solidFill>
                    <a:latin typeface="+mn-lt"/>
                    <a:ea typeface="+mn-ea"/>
                    <a:cs typeface="+mn-cs"/>
                  </a:endParaRPr>
                </a:p>
              </xdr:txBody>
            </xdr:sp>
            <xdr:sp macro="" textlink="">
              <xdr:nvSpPr>
                <xdr:cNvPr id="40" name="Rectangle: Rounded Corners 39">
                  <a:extLst>
                    <a:ext uri="{FF2B5EF4-FFF2-40B4-BE49-F238E27FC236}">
                      <a16:creationId xmlns:a16="http://schemas.microsoft.com/office/drawing/2014/main" id="{38B81F88-6DD6-DA47-8107-7182CC9EF9BF}"/>
                    </a:ext>
                  </a:extLst>
                </xdr:cNvPr>
                <xdr:cNvSpPr/>
              </xdr:nvSpPr>
              <xdr:spPr>
                <a:xfrm>
                  <a:off x="8293101" y="3678935"/>
                  <a:ext cx="3295649" cy="1877525"/>
                </a:xfrm>
                <a:prstGeom prst="roundRect">
                  <a:avLst>
                    <a:gd name="adj" fmla="val 11246"/>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u="sng">
                    <a:solidFill>
                      <a:schemeClr val="lt1"/>
                    </a:solidFill>
                    <a:latin typeface="+mn-lt"/>
                    <a:ea typeface="+mn-ea"/>
                    <a:cs typeface="+mn-cs"/>
                  </a:endParaRPr>
                </a:p>
              </xdr:txBody>
            </xdr:sp>
            <xdr:sp macro="" textlink="">
              <xdr:nvSpPr>
                <xdr:cNvPr id="47" name="Rectangle: Rounded Corners 46">
                  <a:extLst>
                    <a:ext uri="{FF2B5EF4-FFF2-40B4-BE49-F238E27FC236}">
                      <a16:creationId xmlns:a16="http://schemas.microsoft.com/office/drawing/2014/main" id="{EE69F9E8-1AF3-40D4-9691-E77F50580E5D}"/>
                    </a:ext>
                  </a:extLst>
                </xdr:cNvPr>
                <xdr:cNvSpPr/>
              </xdr:nvSpPr>
              <xdr:spPr>
                <a:xfrm>
                  <a:off x="101600" y="1371313"/>
                  <a:ext cx="1473200" cy="641637"/>
                </a:xfrm>
                <a:prstGeom prst="roundRect">
                  <a:avLst>
                    <a:gd name="adj" fmla="val 26449"/>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u="sng">
                    <a:solidFill>
                      <a:schemeClr val="lt1"/>
                    </a:solidFill>
                    <a:latin typeface="+mn-lt"/>
                    <a:ea typeface="+mn-ea"/>
                    <a:cs typeface="+mn-cs"/>
                  </a:endParaRPr>
                </a:p>
              </xdr:txBody>
            </xdr:sp>
            <xdr:sp macro="" textlink="">
              <xdr:nvSpPr>
                <xdr:cNvPr id="46" name="TextBox 45">
                  <a:hlinkClick xmlns:r="http://schemas.openxmlformats.org/officeDocument/2006/relationships" r:id="rId3"/>
                  <a:extLst>
                    <a:ext uri="{FF2B5EF4-FFF2-40B4-BE49-F238E27FC236}">
                      <a16:creationId xmlns:a16="http://schemas.microsoft.com/office/drawing/2014/main" id="{6DE62100-A5DC-ADCD-ED3B-C1C3F7BDE83A}"/>
                    </a:ext>
                  </a:extLst>
                </xdr:cNvPr>
                <xdr:cNvSpPr txBox="1"/>
              </xdr:nvSpPr>
              <xdr:spPr>
                <a:xfrm>
                  <a:off x="44450" y="1403350"/>
                  <a:ext cx="156845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buFontTx/>
                    <a:buNone/>
                  </a:pPr>
                  <a:r>
                    <a:rPr lang="en-US" sz="2800" b="1" u="none"/>
                    <a:t>🏠</a:t>
                  </a:r>
                  <a:endParaRPr lang="en-US" sz="2800" b="1" u="none">
                    <a:solidFill>
                      <a:schemeClr val="bg1"/>
                    </a:solidFill>
                    <a:effectLst>
                      <a:outerShdw blurRad="50800" dist="38100" dir="2700000" algn="tl" rotWithShape="0">
                        <a:prstClr val="black">
                          <a:alpha val="40000"/>
                        </a:prstClr>
                      </a:outerShdw>
                    </a:effectLst>
                  </a:endParaRPr>
                </a:p>
              </xdr:txBody>
            </xdr:sp>
            <xdr:sp macro="" textlink="">
              <xdr:nvSpPr>
                <xdr:cNvPr id="49" name="Rectangle: Rounded Corners 48">
                  <a:extLst>
                    <a:ext uri="{FF2B5EF4-FFF2-40B4-BE49-F238E27FC236}">
                      <a16:creationId xmlns:a16="http://schemas.microsoft.com/office/drawing/2014/main" id="{7D6A50C3-D935-42AF-83A0-1AA22EA927E7}"/>
                    </a:ext>
                  </a:extLst>
                </xdr:cNvPr>
                <xdr:cNvSpPr/>
              </xdr:nvSpPr>
              <xdr:spPr>
                <a:xfrm>
                  <a:off x="101600" y="2088863"/>
                  <a:ext cx="1473200" cy="641637"/>
                </a:xfrm>
                <a:prstGeom prst="roundRect">
                  <a:avLst>
                    <a:gd name="adj" fmla="val 26449"/>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u="sng">
                    <a:solidFill>
                      <a:schemeClr val="lt1"/>
                    </a:solidFill>
                    <a:latin typeface="+mn-lt"/>
                    <a:ea typeface="+mn-ea"/>
                    <a:cs typeface="+mn-cs"/>
                  </a:endParaRPr>
                </a:p>
              </xdr:txBody>
            </xdr:sp>
            <xdr:sp macro="" textlink="">
              <xdr:nvSpPr>
                <xdr:cNvPr id="50" name="TextBox 49">
                  <a:hlinkClick xmlns:r="http://schemas.openxmlformats.org/officeDocument/2006/relationships" r:id="rId4"/>
                  <a:extLst>
                    <a:ext uri="{FF2B5EF4-FFF2-40B4-BE49-F238E27FC236}">
                      <a16:creationId xmlns:a16="http://schemas.microsoft.com/office/drawing/2014/main" id="{74032FD4-F82D-4452-91C4-D81C2C4B37FA}"/>
                    </a:ext>
                  </a:extLst>
                </xdr:cNvPr>
                <xdr:cNvSpPr txBox="1"/>
              </xdr:nvSpPr>
              <xdr:spPr>
                <a:xfrm>
                  <a:off x="57150" y="2095500"/>
                  <a:ext cx="156845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buFontTx/>
                    <a:buNone/>
                  </a:pPr>
                  <a:r>
                    <a:rPr lang="en-US" sz="2800" b="1" u="none"/>
                    <a:t>📊</a:t>
                  </a:r>
                  <a:endParaRPr lang="en-US" sz="2800" b="1" u="none">
                    <a:solidFill>
                      <a:schemeClr val="bg1"/>
                    </a:solidFill>
                    <a:effectLst>
                      <a:outerShdw blurRad="50800" dist="38100" dir="2700000" algn="tl" rotWithShape="0">
                        <a:prstClr val="black">
                          <a:alpha val="40000"/>
                        </a:prstClr>
                      </a:outerShdw>
                    </a:effectLst>
                  </a:endParaRPr>
                </a:p>
              </xdr:txBody>
            </xdr:sp>
          </xdr:grpSp>
          <xdr:sp macro="" textlink="">
            <xdr:nvSpPr>
              <xdr:cNvPr id="53" name="TextBox 52">
                <a:extLst>
                  <a:ext uri="{FF2B5EF4-FFF2-40B4-BE49-F238E27FC236}">
                    <a16:creationId xmlns:a16="http://schemas.microsoft.com/office/drawing/2014/main" id="{C83FF82A-E4EC-0796-3D2D-FF9695746846}"/>
                  </a:ext>
                </a:extLst>
              </xdr:cNvPr>
              <xdr:cNvSpPr txBox="1"/>
            </xdr:nvSpPr>
            <xdr:spPr>
              <a:xfrm>
                <a:off x="1936750" y="368300"/>
                <a:ext cx="9690100" cy="3937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effectLst>
                      <a:outerShdw blurRad="139700" dist="50800" dir="5400000" algn="ctr" rotWithShape="0">
                        <a:srgbClr val="C00000">
                          <a:alpha val="71000"/>
                        </a:srgbClr>
                      </a:outerShdw>
                    </a:effectLst>
                  </a:rPr>
                  <a:t>Maintenance &amp; Operational Dashboard</a:t>
                </a:r>
              </a:p>
            </xdr:txBody>
          </xdr:sp>
          <xdr:grpSp>
            <xdr:nvGrpSpPr>
              <xdr:cNvPr id="56" name="Group 55">
                <a:extLst>
                  <a:ext uri="{FF2B5EF4-FFF2-40B4-BE49-F238E27FC236}">
                    <a16:creationId xmlns:a16="http://schemas.microsoft.com/office/drawing/2014/main" id="{A62FEF94-84AC-4C16-6C3C-FF33ADB3B4F5}"/>
                  </a:ext>
                </a:extLst>
              </xdr:cNvPr>
              <xdr:cNvGrpSpPr/>
            </xdr:nvGrpSpPr>
            <xdr:grpSpPr>
              <a:xfrm>
                <a:off x="266700" y="2876550"/>
                <a:ext cx="1454150" cy="374650"/>
                <a:chOff x="266700" y="2876550"/>
                <a:chExt cx="1454150" cy="374650"/>
              </a:xfrm>
            </xdr:grpSpPr>
            <xdr:sp macro="" textlink="">
              <xdr:nvSpPr>
                <xdr:cNvPr id="54" name="Rectangle: Top Corners Rounded 53">
                  <a:extLst>
                    <a:ext uri="{FF2B5EF4-FFF2-40B4-BE49-F238E27FC236}">
                      <a16:creationId xmlns:a16="http://schemas.microsoft.com/office/drawing/2014/main" id="{AC8F7033-2DF2-BB66-ED4C-BE7CA19E135E}"/>
                    </a:ext>
                  </a:extLst>
                </xdr:cNvPr>
                <xdr:cNvSpPr/>
              </xdr:nvSpPr>
              <xdr:spPr>
                <a:xfrm>
                  <a:off x="266700" y="2876550"/>
                  <a:ext cx="1454150" cy="374650"/>
                </a:xfrm>
                <a:prstGeom prst="round2SameRect">
                  <a:avLst>
                    <a:gd name="adj1" fmla="val 31921"/>
                    <a:gd name="adj2" fmla="val 0"/>
                  </a:avLst>
                </a:prstGeom>
                <a:gradFill flip="none" rotWithShape="1">
                  <a:gsLst>
                    <a:gs pos="100000">
                      <a:srgbClr val="9CC1D9"/>
                    </a:gs>
                    <a:gs pos="54000">
                      <a:srgbClr val="9CC1D9">
                        <a:lumMod val="92000"/>
                      </a:srgbClr>
                    </a:gs>
                    <a:gs pos="2000">
                      <a:srgbClr val="C00000">
                        <a:lumMod val="61000"/>
                        <a:lumOff val="39000"/>
                      </a:srgbClr>
                    </a:gs>
                  </a:gsLst>
                  <a:path path="circle">
                    <a:fillToRect l="100000" t="100000"/>
                  </a:path>
                  <a:tileRect r="-100000" b="-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chilly" dir="t"/>
                </a:scene3d>
                <a:sp3d extrusionH="393700" prstMaterial="matte">
                  <a:bevelT/>
                  <a:bevelB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u="sng">
                    <a:solidFill>
                      <a:schemeClr val="lt1"/>
                    </a:solidFill>
                    <a:latin typeface="+mn-lt"/>
                    <a:ea typeface="+mn-ea"/>
                    <a:cs typeface="+mn-cs"/>
                  </a:endParaRPr>
                </a:p>
              </xdr:txBody>
            </xdr:sp>
            <xdr:sp macro="" textlink="">
              <xdr:nvSpPr>
                <xdr:cNvPr id="55" name="TextBox 54">
                  <a:extLst>
                    <a:ext uri="{FF2B5EF4-FFF2-40B4-BE49-F238E27FC236}">
                      <a16:creationId xmlns:a16="http://schemas.microsoft.com/office/drawing/2014/main" id="{4DFF724A-A3CE-B12A-6EB3-BBFCF2DD001D}"/>
                    </a:ext>
                  </a:extLst>
                </xdr:cNvPr>
                <xdr:cNvSpPr txBox="1"/>
              </xdr:nvSpPr>
              <xdr:spPr>
                <a:xfrm>
                  <a:off x="387350" y="2876550"/>
                  <a:ext cx="1219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effectLst>
                        <a:outerShdw blurRad="50800" dist="38100" dir="2700000" algn="tl" rotWithShape="0">
                          <a:prstClr val="black">
                            <a:alpha val="40000"/>
                          </a:prstClr>
                        </a:outerShdw>
                      </a:effectLst>
                    </a:rPr>
                    <a:t>Slicers</a:t>
                  </a:r>
                  <a:endParaRPr lang="en-US" sz="1100" b="1">
                    <a:solidFill>
                      <a:schemeClr val="bg1"/>
                    </a:solidFill>
                    <a:effectLst>
                      <a:outerShdw blurRad="50800" dist="38100" dir="2700000" algn="tl" rotWithShape="0">
                        <a:prstClr val="black">
                          <a:alpha val="40000"/>
                        </a:prstClr>
                      </a:outerShdw>
                    </a:effectLst>
                  </a:endParaRPr>
                </a:p>
              </xdr:txBody>
            </xdr:sp>
          </xdr:grpSp>
        </xdr:grpSp>
        <mc:AlternateContent xmlns:mc="http://schemas.openxmlformats.org/markup-compatibility/2006" xmlns:a14="http://schemas.microsoft.com/office/drawing/2010/main">
          <mc:Choice Requires="a14">
            <xdr:graphicFrame macro="">
              <xdr:nvGraphicFramePr>
                <xdr:cNvPr id="61" name="Line_Name 2">
                  <a:extLst>
                    <a:ext uri="{FF2B5EF4-FFF2-40B4-BE49-F238E27FC236}">
                      <a16:creationId xmlns:a16="http://schemas.microsoft.com/office/drawing/2014/main" id="{696631F7-F7F2-42E4-B3DC-B2669234A5DE}"/>
                    </a:ext>
                  </a:extLst>
                </xdr:cNvPr>
                <xdr:cNvGraphicFramePr/>
              </xdr:nvGraphicFramePr>
              <xdr:xfrm>
                <a:off x="292100" y="4252125"/>
                <a:ext cx="1409700" cy="1418425"/>
              </xdr:xfrm>
              <a:graphic>
                <a:graphicData uri="http://schemas.microsoft.com/office/drawing/2010/slicer">
                  <sle:slicer xmlns:sle="http://schemas.microsoft.com/office/drawing/2010/slicer" name="Line_Name 2"/>
                </a:graphicData>
              </a:graphic>
            </xdr:graphicFrame>
          </mc:Choice>
          <mc:Fallback xmlns="">
            <xdr:sp macro="" textlink="">
              <xdr:nvSpPr>
                <xdr:cNvPr id="0" name=""/>
                <xdr:cNvSpPr>
                  <a:spLocks noTextEdit="1"/>
                </xdr:cNvSpPr>
              </xdr:nvSpPr>
              <xdr:spPr>
                <a:xfrm>
                  <a:off x="228600" y="4233075"/>
                  <a:ext cx="1409700" cy="1418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3" name="Plant 2">
                  <a:extLst>
                    <a:ext uri="{FF2B5EF4-FFF2-40B4-BE49-F238E27FC236}">
                      <a16:creationId xmlns:a16="http://schemas.microsoft.com/office/drawing/2014/main" id="{C2F832E8-4C49-4811-A0F6-9C24109B9622}"/>
                    </a:ext>
                  </a:extLst>
                </xdr:cNvPr>
                <xdr:cNvGraphicFramePr/>
              </xdr:nvGraphicFramePr>
              <xdr:xfrm>
                <a:off x="292100" y="3314701"/>
                <a:ext cx="1409700" cy="914018"/>
              </xdr:xfrm>
              <a:graphic>
                <a:graphicData uri="http://schemas.microsoft.com/office/drawing/2010/slicer">
                  <sle:slicer xmlns:sle="http://schemas.microsoft.com/office/drawing/2010/slicer" name="Plant 2"/>
                </a:graphicData>
              </a:graphic>
            </xdr:graphicFrame>
          </mc:Choice>
          <mc:Fallback xmlns="">
            <xdr:sp macro="" textlink="">
              <xdr:nvSpPr>
                <xdr:cNvPr id="0" name=""/>
                <xdr:cNvSpPr>
                  <a:spLocks noTextEdit="1"/>
                </xdr:cNvSpPr>
              </xdr:nvSpPr>
              <xdr:spPr>
                <a:xfrm>
                  <a:off x="228600" y="3295651"/>
                  <a:ext cx="1409700" cy="9140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65" name="TextBox 64">
              <a:extLst>
                <a:ext uri="{FF2B5EF4-FFF2-40B4-BE49-F238E27FC236}">
                  <a16:creationId xmlns:a16="http://schemas.microsoft.com/office/drawing/2014/main" id="{69EFDB94-E586-0151-BDE3-531F4CE1E59C}"/>
                </a:ext>
              </a:extLst>
            </xdr:cNvPr>
            <xdr:cNvSpPr txBox="1"/>
          </xdr:nvSpPr>
          <xdr:spPr>
            <a:xfrm>
              <a:off x="1574800" y="1098550"/>
              <a:ext cx="23050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effectLst>
                    <a:outerShdw blurRad="50800" dist="38100" dir="2700000" algn="tl" rotWithShape="0">
                      <a:prstClr val="black">
                        <a:alpha val="40000"/>
                      </a:prstClr>
                    </a:outerShdw>
                  </a:effectLst>
                </a:rPr>
                <a:t> </a:t>
              </a:r>
              <a:r>
                <a:rPr lang="en-US" sz="1200" b="1" i="0" u="none" strike="noStrike" kern="1200" spc="0" baseline="0">
                  <a:solidFill>
                    <a:srgbClr val="595959"/>
                  </a:solidFill>
                  <a:effectLst/>
                  <a:latin typeface="+mn-lt"/>
                  <a:ea typeface="+mn-ea"/>
                  <a:cs typeface="+mn-cs"/>
                </a:rPr>
                <a:t>Total</a:t>
              </a:r>
              <a:r>
                <a:rPr lang="en-US" sz="1050" b="1">
                  <a:effectLst>
                    <a:outerShdw blurRad="50800" dist="38100" dir="2700000" algn="tl" rotWithShape="0">
                      <a:prstClr val="black">
                        <a:alpha val="40000"/>
                      </a:prstClr>
                    </a:outerShdw>
                  </a:effectLst>
                </a:rPr>
                <a:t> </a:t>
              </a:r>
              <a:r>
                <a:rPr lang="en-US" sz="1200" b="1" i="0" u="none" strike="noStrike" kern="1200" spc="0" baseline="0">
                  <a:solidFill>
                    <a:srgbClr val="595959"/>
                  </a:solidFill>
                  <a:effectLst/>
                  <a:latin typeface="+mn-lt"/>
                  <a:ea typeface="+mn-ea"/>
                  <a:cs typeface="+mn-cs"/>
                </a:rPr>
                <a:t>Downtime</a:t>
              </a:r>
              <a:r>
                <a:rPr lang="en-US" sz="1050" b="1">
                  <a:effectLst>
                    <a:outerShdw blurRad="50800" dist="38100" dir="2700000" algn="tl" rotWithShape="0">
                      <a:prstClr val="black">
                        <a:alpha val="40000"/>
                      </a:prstClr>
                    </a:outerShdw>
                  </a:effectLst>
                </a:rPr>
                <a:t> </a:t>
              </a:r>
              <a:r>
                <a:rPr lang="en-US" sz="1200" b="1" i="0" u="none" strike="noStrike" kern="1200" spc="0" baseline="0">
                  <a:solidFill>
                    <a:srgbClr val="595959"/>
                  </a:solidFill>
                  <a:effectLst/>
                  <a:latin typeface="+mn-lt"/>
                  <a:ea typeface="+mn-ea"/>
                  <a:cs typeface="+mn-cs"/>
                </a:rPr>
                <a:t>Minutes</a:t>
              </a:r>
              <a:r>
                <a:rPr lang="en-US" sz="1050" b="1">
                  <a:effectLst>
                    <a:outerShdw blurRad="50800" dist="38100" dir="2700000" algn="tl" rotWithShape="0">
                      <a:prstClr val="black">
                        <a:alpha val="40000"/>
                      </a:prstClr>
                    </a:outerShdw>
                  </a:effectLst>
                </a:rPr>
                <a:t> </a:t>
              </a:r>
              <a:endParaRPr lang="en-US" sz="1050" b="1" i="0" u="none" strike="noStrike">
                <a:solidFill>
                  <a:schemeClr val="dk1"/>
                </a:solidFill>
                <a:effectLst>
                  <a:outerShdw blurRad="50800" dist="38100" dir="2700000" algn="tl" rotWithShape="0">
                    <a:prstClr val="black">
                      <a:alpha val="40000"/>
                    </a:prstClr>
                  </a:outerShdw>
                </a:effectLst>
                <a:latin typeface="+mn-lt"/>
                <a:ea typeface="+mn-ea"/>
                <a:cs typeface="+mn-cs"/>
              </a:endParaRPr>
            </a:p>
            <a:p>
              <a:pPr algn="ctr"/>
              <a:r>
                <a:rPr lang="en-US" sz="1100" b="0" i="0" u="none" strike="noStrike">
                  <a:solidFill>
                    <a:schemeClr val="dk1"/>
                  </a:solidFill>
                  <a:effectLst/>
                  <a:latin typeface="+mn-lt"/>
                  <a:ea typeface="+mn-ea"/>
                  <a:cs typeface="+mn-cs"/>
                </a:rPr>
                <a:t>     </a:t>
              </a:r>
              <a:endParaRPr lang="en-US" sz="1200" b="1">
                <a:effectLst>
                  <a:outerShdw blurRad="50800" dist="38100" dir="2700000" algn="tl" rotWithShape="0">
                    <a:prstClr val="black">
                      <a:alpha val="40000"/>
                    </a:prstClr>
                  </a:outerShdw>
                </a:effectLst>
              </a:endParaRPr>
            </a:p>
          </xdr:txBody>
        </xdr:sp>
      </xdr:grpSp>
      <xdr:sp macro="" textlink="">
        <xdr:nvSpPr>
          <xdr:cNvPr id="69" name="TextBox 68">
            <a:extLst>
              <a:ext uri="{FF2B5EF4-FFF2-40B4-BE49-F238E27FC236}">
                <a16:creationId xmlns:a16="http://schemas.microsoft.com/office/drawing/2014/main" id="{4A7E27E9-A254-092D-CD67-8A0C778CA92B}"/>
              </a:ext>
            </a:extLst>
          </xdr:cNvPr>
          <xdr:cNvSpPr txBox="1"/>
        </xdr:nvSpPr>
        <xdr:spPr>
          <a:xfrm>
            <a:off x="3790950" y="1060450"/>
            <a:ext cx="17589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595959"/>
                </a:solidFill>
                <a:effectLst/>
                <a:latin typeface="+mn-lt"/>
                <a:ea typeface="+mn-ea"/>
                <a:cs typeface="+mn-cs"/>
              </a:rPr>
              <a:t>Unplanned</a:t>
            </a:r>
            <a:r>
              <a:rPr lang="en-US" sz="1400">
                <a:solidFill>
                  <a:srgbClr val="595959"/>
                </a:solidFill>
                <a:effectLst/>
                <a:latin typeface="+mn-lt"/>
                <a:ea typeface="+mn-ea"/>
                <a:cs typeface="+mn-cs"/>
              </a:rPr>
              <a:t> </a:t>
            </a:r>
            <a:r>
              <a:rPr lang="en-US" sz="1200" b="1">
                <a:solidFill>
                  <a:srgbClr val="595959"/>
                </a:solidFill>
                <a:effectLst/>
                <a:latin typeface="+mn-lt"/>
                <a:ea typeface="+mn-ea"/>
                <a:cs typeface="+mn-cs"/>
              </a:rPr>
              <a:t>Downtime</a:t>
            </a:r>
            <a:r>
              <a:rPr lang="en-US" sz="1400">
                <a:solidFill>
                  <a:srgbClr val="595959"/>
                </a:solidFill>
                <a:effectLst/>
                <a:latin typeface="+mn-lt"/>
                <a:ea typeface="+mn-ea"/>
                <a:cs typeface="+mn-cs"/>
              </a:rPr>
              <a:t> </a:t>
            </a:r>
            <a:endParaRPr lang="en-US" sz="1400">
              <a:solidFill>
                <a:srgbClr val="595959"/>
              </a:solidFill>
              <a:effectLst/>
            </a:endParaRPr>
          </a:p>
        </xdr:txBody>
      </xdr:sp>
      <xdr:sp macro="" textlink="">
        <xdr:nvSpPr>
          <xdr:cNvPr id="70" name="TextBox 69">
            <a:extLst>
              <a:ext uri="{FF2B5EF4-FFF2-40B4-BE49-F238E27FC236}">
                <a16:creationId xmlns:a16="http://schemas.microsoft.com/office/drawing/2014/main" id="{FC7CDFCE-5988-5896-29DF-26BBFFC98769}"/>
              </a:ext>
            </a:extLst>
          </xdr:cNvPr>
          <xdr:cNvSpPr txBox="1"/>
        </xdr:nvSpPr>
        <xdr:spPr>
          <a:xfrm>
            <a:off x="5848350" y="1092200"/>
            <a:ext cx="15557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595959"/>
                </a:solidFill>
                <a:effectLst/>
                <a:latin typeface="+mn-lt"/>
                <a:ea typeface="+mn-ea"/>
                <a:cs typeface="+mn-cs"/>
              </a:rPr>
              <a:t> </a:t>
            </a:r>
            <a:r>
              <a:rPr lang="en-US" sz="1200" b="1">
                <a:solidFill>
                  <a:srgbClr val="595959"/>
                </a:solidFill>
                <a:effectLst/>
                <a:latin typeface="+mn-lt"/>
                <a:ea typeface="+mn-ea"/>
                <a:cs typeface="+mn-cs"/>
              </a:rPr>
              <a:t>Downtime</a:t>
            </a:r>
            <a:r>
              <a:rPr lang="en-US" sz="1100">
                <a:solidFill>
                  <a:srgbClr val="595959"/>
                </a:solidFill>
                <a:effectLst/>
                <a:latin typeface="+mn-lt"/>
                <a:ea typeface="+mn-ea"/>
                <a:cs typeface="+mn-cs"/>
              </a:rPr>
              <a:t> </a:t>
            </a:r>
            <a:r>
              <a:rPr lang="en-US" sz="1200" b="1">
                <a:solidFill>
                  <a:srgbClr val="595959"/>
                </a:solidFill>
                <a:effectLst/>
                <a:latin typeface="+mn-lt"/>
                <a:ea typeface="+mn-ea"/>
                <a:cs typeface="+mn-cs"/>
              </a:rPr>
              <a:t>per</a:t>
            </a:r>
            <a:r>
              <a:rPr lang="en-US" sz="1100">
                <a:solidFill>
                  <a:srgbClr val="595959"/>
                </a:solidFill>
                <a:effectLst/>
                <a:latin typeface="+mn-lt"/>
                <a:ea typeface="+mn-ea"/>
                <a:cs typeface="+mn-cs"/>
              </a:rPr>
              <a:t> </a:t>
            </a:r>
            <a:r>
              <a:rPr lang="en-US" sz="1200" b="1">
                <a:solidFill>
                  <a:srgbClr val="595959"/>
                </a:solidFill>
                <a:effectLst/>
                <a:latin typeface="+mn-lt"/>
                <a:ea typeface="+mn-ea"/>
                <a:cs typeface="+mn-cs"/>
              </a:rPr>
              <a:t>Event</a:t>
            </a:r>
          </a:p>
        </xdr:txBody>
      </xdr:sp>
      <xdr:sp macro="" textlink="">
        <xdr:nvSpPr>
          <xdr:cNvPr id="71" name="TextBox 70">
            <a:extLst>
              <a:ext uri="{FF2B5EF4-FFF2-40B4-BE49-F238E27FC236}">
                <a16:creationId xmlns:a16="http://schemas.microsoft.com/office/drawing/2014/main" id="{B7D55F6E-6827-6DD7-1743-B98EF5E6F09B}"/>
              </a:ext>
            </a:extLst>
          </xdr:cNvPr>
          <xdr:cNvSpPr txBox="1"/>
        </xdr:nvSpPr>
        <xdr:spPr>
          <a:xfrm>
            <a:off x="7829550" y="1073150"/>
            <a:ext cx="17399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595959"/>
                </a:solidFill>
                <a:effectLst/>
                <a:latin typeface="+mn-lt"/>
                <a:ea typeface="+mn-ea"/>
                <a:cs typeface="+mn-cs"/>
              </a:rPr>
              <a:t>Most</a:t>
            </a:r>
            <a:r>
              <a:rPr lang="en-US" sz="1100" b="1">
                <a:solidFill>
                  <a:srgbClr val="595959"/>
                </a:solidFill>
                <a:effectLst/>
                <a:latin typeface="+mn-lt"/>
                <a:ea typeface="+mn-ea"/>
                <a:cs typeface="+mn-cs"/>
              </a:rPr>
              <a:t> </a:t>
            </a:r>
            <a:r>
              <a:rPr lang="en-US" sz="1200" b="1">
                <a:solidFill>
                  <a:srgbClr val="595959"/>
                </a:solidFill>
                <a:effectLst/>
                <a:latin typeface="+mn-lt"/>
                <a:ea typeface="+mn-ea"/>
                <a:cs typeface="+mn-cs"/>
              </a:rPr>
              <a:t>Critical</a:t>
            </a:r>
            <a:r>
              <a:rPr lang="en-US" sz="1100" b="1">
                <a:solidFill>
                  <a:srgbClr val="595959"/>
                </a:solidFill>
                <a:effectLst/>
                <a:latin typeface="+mn-lt"/>
                <a:ea typeface="+mn-ea"/>
                <a:cs typeface="+mn-cs"/>
              </a:rPr>
              <a:t> </a:t>
            </a:r>
            <a:r>
              <a:rPr lang="en-US" sz="1200" b="1">
                <a:solidFill>
                  <a:srgbClr val="595959"/>
                </a:solidFill>
                <a:effectLst/>
                <a:latin typeface="+mn-lt"/>
                <a:ea typeface="+mn-ea"/>
                <a:cs typeface="+mn-cs"/>
              </a:rPr>
              <a:t>Line</a:t>
            </a:r>
          </a:p>
        </xdr:txBody>
      </xdr:sp>
      <xdr:sp macro="" textlink="">
        <xdr:nvSpPr>
          <xdr:cNvPr id="72" name="TextBox 71">
            <a:extLst>
              <a:ext uri="{FF2B5EF4-FFF2-40B4-BE49-F238E27FC236}">
                <a16:creationId xmlns:a16="http://schemas.microsoft.com/office/drawing/2014/main" id="{BBA07BAD-7240-38FC-37AE-79CE8E41A1DB}"/>
              </a:ext>
            </a:extLst>
          </xdr:cNvPr>
          <xdr:cNvSpPr txBox="1"/>
        </xdr:nvSpPr>
        <xdr:spPr>
          <a:xfrm>
            <a:off x="9963150" y="1066800"/>
            <a:ext cx="16637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595959"/>
                </a:solidFill>
                <a:effectLst/>
                <a:latin typeface="+mn-lt"/>
                <a:ea typeface="+mn-ea"/>
                <a:cs typeface="+mn-cs"/>
              </a:rPr>
              <a:t>Most</a:t>
            </a:r>
            <a:r>
              <a:rPr lang="en-US" sz="1100" b="1">
                <a:solidFill>
                  <a:srgbClr val="595959"/>
                </a:solidFill>
                <a:effectLst/>
                <a:latin typeface="+mn-lt"/>
                <a:ea typeface="+mn-ea"/>
                <a:cs typeface="+mn-cs"/>
              </a:rPr>
              <a:t> </a:t>
            </a:r>
            <a:r>
              <a:rPr lang="en-US" sz="1200" b="1">
                <a:solidFill>
                  <a:srgbClr val="595959"/>
                </a:solidFill>
                <a:effectLst/>
                <a:latin typeface="+mn-lt"/>
                <a:ea typeface="+mn-ea"/>
                <a:cs typeface="+mn-cs"/>
              </a:rPr>
              <a:t>Critical</a:t>
            </a:r>
            <a:r>
              <a:rPr lang="en-US" sz="1100" b="1">
                <a:solidFill>
                  <a:srgbClr val="595959"/>
                </a:solidFill>
                <a:effectLst/>
                <a:latin typeface="+mn-lt"/>
                <a:ea typeface="+mn-ea"/>
                <a:cs typeface="+mn-cs"/>
              </a:rPr>
              <a:t> </a:t>
            </a:r>
            <a:r>
              <a:rPr lang="en-US" sz="1200" b="1">
                <a:solidFill>
                  <a:srgbClr val="595959"/>
                </a:solidFill>
                <a:effectLst/>
                <a:latin typeface="+mn-lt"/>
                <a:ea typeface="+mn-ea"/>
                <a:cs typeface="+mn-cs"/>
              </a:rPr>
              <a:t>Machine</a:t>
            </a:r>
          </a:p>
        </xdr:txBody>
      </xdr:sp>
      <xdr:graphicFrame macro="">
        <xdr:nvGraphicFramePr>
          <xdr:cNvPr id="74" name="Chart 73">
            <a:extLst>
              <a:ext uri="{FF2B5EF4-FFF2-40B4-BE49-F238E27FC236}">
                <a16:creationId xmlns:a16="http://schemas.microsoft.com/office/drawing/2014/main" id="{9873ADA6-7A7A-48CB-8F53-D91DD985A2E9}"/>
              </a:ext>
            </a:extLst>
          </xdr:cNvPr>
          <xdr:cNvGraphicFramePr>
            <a:graphicFrameLocks/>
          </xdr:cNvGraphicFramePr>
        </xdr:nvGraphicFramePr>
        <xdr:xfrm>
          <a:off x="1803400" y="2012950"/>
          <a:ext cx="4730750" cy="159385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5" name="Downtime by Line">
            <a:extLst>
              <a:ext uri="{FF2B5EF4-FFF2-40B4-BE49-F238E27FC236}">
                <a16:creationId xmlns:a16="http://schemas.microsoft.com/office/drawing/2014/main" id="{DCEE12C2-0DED-4C91-9FF7-BC4A6B2EFFE5}"/>
              </a:ext>
            </a:extLst>
          </xdr:cNvPr>
          <xdr:cNvGraphicFramePr>
            <a:graphicFrameLocks/>
          </xdr:cNvGraphicFramePr>
        </xdr:nvGraphicFramePr>
        <xdr:xfrm>
          <a:off x="6838951" y="2042680"/>
          <a:ext cx="4832350" cy="154507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76" name="Top 5 Machines by Downtime">
            <a:extLst>
              <a:ext uri="{FF2B5EF4-FFF2-40B4-BE49-F238E27FC236}">
                <a16:creationId xmlns:a16="http://schemas.microsoft.com/office/drawing/2014/main" id="{8B6D94CA-0AE5-4C51-A2DF-9409DC131762}"/>
              </a:ext>
            </a:extLst>
          </xdr:cNvPr>
          <xdr:cNvGraphicFramePr>
            <a:graphicFrameLocks/>
          </xdr:cNvGraphicFramePr>
        </xdr:nvGraphicFramePr>
        <xdr:xfrm>
          <a:off x="1828800" y="3784600"/>
          <a:ext cx="3194050" cy="17907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77" name="Chart 76">
            <a:extLst>
              <a:ext uri="{FF2B5EF4-FFF2-40B4-BE49-F238E27FC236}">
                <a16:creationId xmlns:a16="http://schemas.microsoft.com/office/drawing/2014/main" id="{B61131A6-AC69-45DC-8374-C9E1D38FD37B}"/>
              </a:ext>
            </a:extLst>
          </xdr:cNvPr>
          <xdr:cNvGraphicFramePr>
            <a:graphicFrameLocks/>
          </xdr:cNvGraphicFramePr>
        </xdr:nvGraphicFramePr>
        <xdr:xfrm>
          <a:off x="8534399" y="3769302"/>
          <a:ext cx="3175001" cy="1774247"/>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78" name="Downtime Severity Impact">
            <a:extLst>
              <a:ext uri="{FF2B5EF4-FFF2-40B4-BE49-F238E27FC236}">
                <a16:creationId xmlns:a16="http://schemas.microsoft.com/office/drawing/2014/main" id="{BAEF14AD-9324-4811-B23C-217F647EE905}"/>
              </a:ext>
            </a:extLst>
          </xdr:cNvPr>
          <xdr:cNvGraphicFramePr>
            <a:graphicFrameLocks/>
          </xdr:cNvGraphicFramePr>
        </xdr:nvGraphicFramePr>
        <xdr:xfrm>
          <a:off x="5181601" y="3774499"/>
          <a:ext cx="3073400" cy="1756351"/>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194536</xdr:colOff>
      <xdr:row>3</xdr:row>
      <xdr:rowOff>139988</xdr:rowOff>
    </xdr:from>
    <xdr:to>
      <xdr:col>16</xdr:col>
      <xdr:colOff>170291</xdr:colOff>
      <xdr:row>18</xdr:row>
      <xdr:rowOff>120938</xdr:rowOff>
    </xdr:to>
    <xdr:graphicFrame macro="">
      <xdr:nvGraphicFramePr>
        <xdr:cNvPr id="2" name="Chart 1">
          <a:extLst>
            <a:ext uri="{FF2B5EF4-FFF2-40B4-BE49-F238E27FC236}">
              <a16:creationId xmlns:a16="http://schemas.microsoft.com/office/drawing/2014/main" id="{20508FC8-14C3-4697-CB55-3CC257C4D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188186</xdr:colOff>
      <xdr:row>19</xdr:row>
      <xdr:rowOff>41562</xdr:rowOff>
    </xdr:from>
    <xdr:to>
      <xdr:col>16</xdr:col>
      <xdr:colOff>163941</xdr:colOff>
      <xdr:row>30</xdr:row>
      <xdr:rowOff>159614</xdr:rowOff>
    </xdr:to>
    <xdr:graphicFrame macro="">
      <xdr:nvGraphicFramePr>
        <xdr:cNvPr id="3" name="Chart 2">
          <a:extLst>
            <a:ext uri="{FF2B5EF4-FFF2-40B4-BE49-F238E27FC236}">
              <a16:creationId xmlns:a16="http://schemas.microsoft.com/office/drawing/2014/main" id="{85BFE0DB-22B9-6A55-C920-59227BF56D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181836</xdr:colOff>
      <xdr:row>31</xdr:row>
      <xdr:rowOff>38388</xdr:rowOff>
    </xdr:from>
    <xdr:to>
      <xdr:col>16</xdr:col>
      <xdr:colOff>157591</xdr:colOff>
      <xdr:row>46</xdr:row>
      <xdr:rowOff>19338</xdr:rowOff>
    </xdr:to>
    <xdr:graphicFrame macro="">
      <xdr:nvGraphicFramePr>
        <xdr:cNvPr id="4" name="Chart 3">
          <a:extLst>
            <a:ext uri="{FF2B5EF4-FFF2-40B4-BE49-F238E27FC236}">
              <a16:creationId xmlns:a16="http://schemas.microsoft.com/office/drawing/2014/main" id="{9E82CD69-17D8-D549-7649-5D3EB72445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176063</xdr:colOff>
      <xdr:row>46</xdr:row>
      <xdr:rowOff>76488</xdr:rowOff>
    </xdr:from>
    <xdr:to>
      <xdr:col>16</xdr:col>
      <xdr:colOff>144891</xdr:colOff>
      <xdr:row>61</xdr:row>
      <xdr:rowOff>57438</xdr:rowOff>
    </xdr:to>
    <xdr:graphicFrame macro="">
      <xdr:nvGraphicFramePr>
        <xdr:cNvPr id="5" name="Chart 4">
          <a:extLst>
            <a:ext uri="{FF2B5EF4-FFF2-40B4-BE49-F238E27FC236}">
              <a16:creationId xmlns:a16="http://schemas.microsoft.com/office/drawing/2014/main" id="{45A339FF-B39A-DF0D-613B-FC92CBE266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165101</xdr:colOff>
      <xdr:row>24</xdr:row>
      <xdr:rowOff>114301</xdr:rowOff>
    </xdr:from>
    <xdr:to>
      <xdr:col>5</xdr:col>
      <xdr:colOff>824347</xdr:colOff>
      <xdr:row>30</xdr:row>
      <xdr:rowOff>34638</xdr:rowOff>
    </xdr:to>
    <mc:AlternateContent xmlns:mc="http://schemas.openxmlformats.org/markup-compatibility/2006" xmlns:a14="http://schemas.microsoft.com/office/drawing/2010/main">
      <mc:Choice Requires="a14">
        <xdr:graphicFrame macro="">
          <xdr:nvGraphicFramePr>
            <xdr:cNvPr id="6" name="Plant">
              <a:extLst>
                <a:ext uri="{FF2B5EF4-FFF2-40B4-BE49-F238E27FC236}">
                  <a16:creationId xmlns:a16="http://schemas.microsoft.com/office/drawing/2014/main" id="{655CE1CC-1BE4-963B-21D5-0DAC2CD41627}"/>
                </a:ext>
              </a:extLst>
            </xdr:cNvPr>
            <xdr:cNvGraphicFramePr/>
          </xdr:nvGraphicFramePr>
          <xdr:xfrm>
            <a:off x="0" y="0"/>
            <a:ext cx="0" cy="0"/>
          </xdr:xfrm>
          <a:graphic>
            <a:graphicData uri="http://schemas.microsoft.com/office/drawing/2010/slicer">
              <sle:slicer xmlns:sle="http://schemas.microsoft.com/office/drawing/2010/slicer" name="Plant"/>
            </a:graphicData>
          </a:graphic>
        </xdr:graphicFrame>
      </mc:Choice>
      <mc:Fallback xmlns="">
        <xdr:sp macro="" textlink="">
          <xdr:nvSpPr>
            <xdr:cNvPr id="0" name=""/>
            <xdr:cNvSpPr>
              <a:spLocks noTextEdit="1"/>
            </xdr:cNvSpPr>
          </xdr:nvSpPr>
          <xdr:spPr>
            <a:xfrm>
              <a:off x="4079010" y="4547756"/>
              <a:ext cx="1825337"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166832</xdr:colOff>
      <xdr:row>17</xdr:row>
      <xdr:rowOff>86590</xdr:rowOff>
    </xdr:from>
    <xdr:to>
      <xdr:col>5</xdr:col>
      <xdr:colOff>826078</xdr:colOff>
      <xdr:row>23</xdr:row>
      <xdr:rowOff>138546</xdr:rowOff>
    </xdr:to>
    <mc:AlternateContent xmlns:mc="http://schemas.openxmlformats.org/markup-compatibility/2006" xmlns:a14="http://schemas.microsoft.com/office/drawing/2010/main">
      <mc:Choice Requires="a14">
        <xdr:graphicFrame macro="">
          <xdr:nvGraphicFramePr>
            <xdr:cNvPr id="7" name="Shift">
              <a:extLst>
                <a:ext uri="{FF2B5EF4-FFF2-40B4-BE49-F238E27FC236}">
                  <a16:creationId xmlns:a16="http://schemas.microsoft.com/office/drawing/2014/main" id="{D3F26C7B-1A42-79A9-6D0D-9AA9F6F095DA}"/>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4080741" y="3226954"/>
              <a:ext cx="1825337" cy="1160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178954</xdr:colOff>
      <xdr:row>62</xdr:row>
      <xdr:rowOff>2308</xdr:rowOff>
    </xdr:from>
    <xdr:to>
      <xdr:col>16</xdr:col>
      <xdr:colOff>300182</xdr:colOff>
      <xdr:row>76</xdr:row>
      <xdr:rowOff>159326</xdr:rowOff>
    </xdr:to>
    <xdr:graphicFrame macro="">
      <xdr:nvGraphicFramePr>
        <xdr:cNvPr id="10" name="Chart 9">
          <a:extLst>
            <a:ext uri="{FF2B5EF4-FFF2-40B4-BE49-F238E27FC236}">
              <a16:creationId xmlns:a16="http://schemas.microsoft.com/office/drawing/2014/main" id="{78F4C377-A867-7836-B5FD-3BCE27873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170872</xdr:colOff>
      <xdr:row>7</xdr:row>
      <xdr:rowOff>99291</xdr:rowOff>
    </xdr:from>
    <xdr:to>
      <xdr:col>5</xdr:col>
      <xdr:colOff>833581</xdr:colOff>
      <xdr:row>16</xdr:row>
      <xdr:rowOff>138545</xdr:rowOff>
    </xdr:to>
    <mc:AlternateContent xmlns:mc="http://schemas.openxmlformats.org/markup-compatibility/2006" xmlns:a14="http://schemas.microsoft.com/office/drawing/2010/main">
      <mc:Choice Requires="a14">
        <xdr:graphicFrame macro="">
          <xdr:nvGraphicFramePr>
            <xdr:cNvPr id="11" name="Line_Name">
              <a:extLst>
                <a:ext uri="{FF2B5EF4-FFF2-40B4-BE49-F238E27FC236}">
                  <a16:creationId xmlns:a16="http://schemas.microsoft.com/office/drawing/2014/main" id="{0051B3D4-2AF8-BBAF-DD3E-E5432CF40C73}"/>
                </a:ext>
              </a:extLst>
            </xdr:cNvPr>
            <xdr:cNvGraphicFramePr/>
          </xdr:nvGraphicFramePr>
          <xdr:xfrm>
            <a:off x="0" y="0"/>
            <a:ext cx="0" cy="0"/>
          </xdr:xfrm>
          <a:graphic>
            <a:graphicData uri="http://schemas.microsoft.com/office/drawing/2010/slicer">
              <sle:slicer xmlns:sle="http://schemas.microsoft.com/office/drawing/2010/slicer" name="Line_Name"/>
            </a:graphicData>
          </a:graphic>
        </xdr:graphicFrame>
      </mc:Choice>
      <mc:Fallback xmlns="">
        <xdr:sp macro="" textlink="">
          <xdr:nvSpPr>
            <xdr:cNvPr id="0" name=""/>
            <xdr:cNvSpPr>
              <a:spLocks noTextEdit="1"/>
            </xdr:cNvSpPr>
          </xdr:nvSpPr>
          <xdr:spPr>
            <a:xfrm>
              <a:off x="4084781" y="1392382"/>
              <a:ext cx="1828800" cy="1701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381000</xdr:colOff>
      <xdr:row>6</xdr:row>
      <xdr:rowOff>150090</xdr:rowOff>
    </xdr:from>
    <xdr:to>
      <xdr:col>24</xdr:col>
      <xdr:colOff>300184</xdr:colOff>
      <xdr:row>14</xdr:row>
      <xdr:rowOff>177222</xdr:rowOff>
    </xdr:to>
    <xdr:grpSp>
      <xdr:nvGrpSpPr>
        <xdr:cNvPr id="8" name="Group 7">
          <a:extLst>
            <a:ext uri="{FF2B5EF4-FFF2-40B4-BE49-F238E27FC236}">
              <a16:creationId xmlns:a16="http://schemas.microsoft.com/office/drawing/2014/main" id="{D9518D84-024E-4621-BA5E-CB34CC882217}"/>
            </a:ext>
          </a:extLst>
        </xdr:cNvPr>
        <xdr:cNvGrpSpPr/>
      </xdr:nvGrpSpPr>
      <xdr:grpSpPr>
        <a:xfrm>
          <a:off x="14062364" y="1258454"/>
          <a:ext cx="4814456" cy="1504950"/>
          <a:chOff x="10598727" y="150091"/>
          <a:chExt cx="4814455" cy="1504950"/>
        </a:xfrm>
      </xdr:grpSpPr>
      <xdr:sp macro="" textlink="">
        <xdr:nvSpPr>
          <xdr:cNvPr id="9" name="Rectangle: Rounded Corners 8">
            <a:extLst>
              <a:ext uri="{FF2B5EF4-FFF2-40B4-BE49-F238E27FC236}">
                <a16:creationId xmlns:a16="http://schemas.microsoft.com/office/drawing/2014/main" id="{34129019-B6D2-763E-8143-B574070BA45B}"/>
              </a:ext>
            </a:extLst>
          </xdr:cNvPr>
          <xdr:cNvSpPr/>
        </xdr:nvSpPr>
        <xdr:spPr>
          <a:xfrm>
            <a:off x="11326092" y="150091"/>
            <a:ext cx="3486726" cy="1504950"/>
          </a:xfrm>
          <a:prstGeom prst="roundRect">
            <a:avLst/>
          </a:prstGeom>
          <a:gradFill flip="none" rotWithShape="1">
            <a:gsLst>
              <a:gs pos="100000">
                <a:srgbClr val="9CC1D9">
                  <a:lumMod val="76000"/>
                </a:srgbClr>
              </a:gs>
              <a:gs pos="54000">
                <a:srgbClr val="FF0000">
                  <a:alpha val="81000"/>
                  <a:lumMod val="71000"/>
                  <a:lumOff val="29000"/>
                </a:srgbClr>
              </a:gs>
              <a:gs pos="0">
                <a:srgbClr val="4590BF">
                  <a:lumMod val="60000"/>
                  <a:lumOff val="40000"/>
                </a:srgbClr>
              </a:gs>
            </a:gsLst>
            <a:path path="circle">
              <a:fillToRect r="100000" b="100000"/>
            </a:path>
            <a:tileRect l="-100000" t="-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 name="TextBox 11">
            <a:hlinkClick xmlns:r="http://schemas.openxmlformats.org/officeDocument/2006/relationships" r:id="rId6"/>
            <a:extLst>
              <a:ext uri="{FF2B5EF4-FFF2-40B4-BE49-F238E27FC236}">
                <a16:creationId xmlns:a16="http://schemas.microsoft.com/office/drawing/2014/main" id="{41A59ADC-E06A-03E1-49D0-599235644AD0}"/>
              </a:ext>
            </a:extLst>
          </xdr:cNvPr>
          <xdr:cNvSpPr txBox="1"/>
        </xdr:nvSpPr>
        <xdr:spPr>
          <a:xfrm>
            <a:off x="10598727" y="184729"/>
            <a:ext cx="4814455" cy="981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6000" b="1"/>
              <a:t>🏠</a:t>
            </a:r>
            <a:r>
              <a:rPr lang="en-US" sz="6000" b="1">
                <a:solidFill>
                  <a:schemeClr val="bg1"/>
                </a:solidFill>
                <a:effectLst>
                  <a:outerShdw blurRad="50800" dist="38100" dir="2700000" algn="tl" rotWithShape="0">
                    <a:prstClr val="black">
                      <a:alpha val="40000"/>
                    </a:prstClr>
                  </a:outerShdw>
                </a:effectLst>
              </a:rPr>
              <a:t>Home</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266700</xdr:colOff>
      <xdr:row>5</xdr:row>
      <xdr:rowOff>12700</xdr:rowOff>
    </xdr:from>
    <xdr:to>
      <xdr:col>6</xdr:col>
      <xdr:colOff>190500</xdr:colOff>
      <xdr:row>16</xdr:row>
      <xdr:rowOff>152400</xdr:rowOff>
    </xdr:to>
    <xdr:graphicFrame macro="">
      <xdr:nvGraphicFramePr>
        <xdr:cNvPr id="2" name="Chart 1">
          <a:extLst>
            <a:ext uri="{FF2B5EF4-FFF2-40B4-BE49-F238E27FC236}">
              <a16:creationId xmlns:a16="http://schemas.microsoft.com/office/drawing/2014/main" id="{0B96E36E-1725-BC15-DD47-8B879B4504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311150</xdr:colOff>
      <xdr:row>18</xdr:row>
      <xdr:rowOff>9525</xdr:rowOff>
    </xdr:from>
    <xdr:to>
      <xdr:col>6</xdr:col>
      <xdr:colOff>177800</xdr:colOff>
      <xdr:row>28</xdr:row>
      <xdr:rowOff>31750</xdr:rowOff>
    </xdr:to>
    <xdr:graphicFrame macro="">
      <xdr:nvGraphicFramePr>
        <xdr:cNvPr id="3" name="Downtime by Line">
          <a:extLst>
            <a:ext uri="{FF2B5EF4-FFF2-40B4-BE49-F238E27FC236}">
              <a16:creationId xmlns:a16="http://schemas.microsoft.com/office/drawing/2014/main" id="{306C7D41-5CA0-59C9-9020-44D15C784E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628650</xdr:colOff>
      <xdr:row>33</xdr:row>
      <xdr:rowOff>149225</xdr:rowOff>
    </xdr:from>
    <xdr:to>
      <xdr:col>6</xdr:col>
      <xdr:colOff>349250</xdr:colOff>
      <xdr:row>48</xdr:row>
      <xdr:rowOff>130175</xdr:rowOff>
    </xdr:to>
    <xdr:graphicFrame macro="">
      <xdr:nvGraphicFramePr>
        <xdr:cNvPr id="4" name="Top 5 Machines by Downtime">
          <a:extLst>
            <a:ext uri="{FF2B5EF4-FFF2-40B4-BE49-F238E27FC236}">
              <a16:creationId xmlns:a16="http://schemas.microsoft.com/office/drawing/2014/main" id="{DAA6AAB9-09DB-2E56-84E4-E270B0234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615950</xdr:colOff>
      <xdr:row>50</xdr:row>
      <xdr:rowOff>53975</xdr:rowOff>
    </xdr:from>
    <xdr:to>
      <xdr:col>6</xdr:col>
      <xdr:colOff>336550</xdr:colOff>
      <xdr:row>59</xdr:row>
      <xdr:rowOff>31750</xdr:rowOff>
    </xdr:to>
    <xdr:graphicFrame macro="">
      <xdr:nvGraphicFramePr>
        <xdr:cNvPr id="5" name="Chart 4">
          <a:extLst>
            <a:ext uri="{FF2B5EF4-FFF2-40B4-BE49-F238E27FC236}">
              <a16:creationId xmlns:a16="http://schemas.microsoft.com/office/drawing/2014/main" id="{D33F9BF8-2404-382E-33BD-6FE38CA72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615950</xdr:colOff>
      <xdr:row>59</xdr:row>
      <xdr:rowOff>174625</xdr:rowOff>
    </xdr:from>
    <xdr:to>
      <xdr:col>6</xdr:col>
      <xdr:colOff>336550</xdr:colOff>
      <xdr:row>74</xdr:row>
      <xdr:rowOff>155575</xdr:rowOff>
    </xdr:to>
    <xdr:graphicFrame macro="">
      <xdr:nvGraphicFramePr>
        <xdr:cNvPr id="6" name="Downtime Severity Impact">
          <a:extLst>
            <a:ext uri="{FF2B5EF4-FFF2-40B4-BE49-F238E27FC236}">
              <a16:creationId xmlns:a16="http://schemas.microsoft.com/office/drawing/2014/main" id="{9E351AFE-BF6E-6820-DE52-F41773F22E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393700</xdr:colOff>
      <xdr:row>32</xdr:row>
      <xdr:rowOff>63500</xdr:rowOff>
    </xdr:from>
    <xdr:to>
      <xdr:col>9</xdr:col>
      <xdr:colOff>393701</xdr:colOff>
      <xdr:row>46</xdr:row>
      <xdr:rowOff>9525</xdr:rowOff>
    </xdr:to>
    <mc:AlternateContent xmlns:mc="http://schemas.openxmlformats.org/markup-compatibility/2006" xmlns:a14="http://schemas.microsoft.com/office/drawing/2010/main">
      <mc:Choice Requires="a14">
        <xdr:graphicFrame macro="">
          <xdr:nvGraphicFramePr>
            <xdr:cNvPr id="9" name="Line_Name 1">
              <a:extLst>
                <a:ext uri="{FF2B5EF4-FFF2-40B4-BE49-F238E27FC236}">
                  <a16:creationId xmlns:a16="http://schemas.microsoft.com/office/drawing/2014/main" id="{0BA6DBF9-A983-F617-03D8-66A9704F992C}"/>
                </a:ext>
              </a:extLst>
            </xdr:cNvPr>
            <xdr:cNvGraphicFramePr/>
          </xdr:nvGraphicFramePr>
          <xdr:xfrm>
            <a:off x="0" y="0"/>
            <a:ext cx="0" cy="0"/>
          </xdr:xfrm>
          <a:graphic>
            <a:graphicData uri="http://schemas.microsoft.com/office/drawing/2010/slicer">
              <sle:slicer xmlns:sle="http://schemas.microsoft.com/office/drawing/2010/slicer" name="Line_Name 1"/>
            </a:graphicData>
          </a:graphic>
        </xdr:graphicFrame>
      </mc:Choice>
      <mc:Fallback xmlns="">
        <xdr:sp macro="" textlink="">
          <xdr:nvSpPr>
            <xdr:cNvPr id="0" name=""/>
            <xdr:cNvSpPr>
              <a:spLocks noTextEdit="1"/>
            </xdr:cNvSpPr>
          </xdr:nvSpPr>
          <xdr:spPr>
            <a:xfrm>
              <a:off x="8452427" y="5974773"/>
              <a:ext cx="1835728" cy="2532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387350</xdr:colOff>
      <xdr:row>17</xdr:row>
      <xdr:rowOff>114300</xdr:rowOff>
    </xdr:from>
    <xdr:to>
      <xdr:col>9</xdr:col>
      <xdr:colOff>387351</xdr:colOff>
      <xdr:row>31</xdr:row>
      <xdr:rowOff>60325</xdr:rowOff>
    </xdr:to>
    <mc:AlternateContent xmlns:mc="http://schemas.openxmlformats.org/markup-compatibility/2006" xmlns:a14="http://schemas.microsoft.com/office/drawing/2010/main">
      <mc:Choice Requires="a14">
        <xdr:graphicFrame macro="">
          <xdr:nvGraphicFramePr>
            <xdr:cNvPr id="10" name="Technician_Name">
              <a:extLst>
                <a:ext uri="{FF2B5EF4-FFF2-40B4-BE49-F238E27FC236}">
                  <a16:creationId xmlns:a16="http://schemas.microsoft.com/office/drawing/2014/main" id="{4B55AEA3-8CAA-7B66-E673-B89FD7A91871}"/>
                </a:ext>
              </a:extLst>
            </xdr:cNvPr>
            <xdr:cNvGraphicFramePr/>
          </xdr:nvGraphicFramePr>
          <xdr:xfrm>
            <a:off x="0" y="0"/>
            <a:ext cx="0" cy="0"/>
          </xdr:xfrm>
          <a:graphic>
            <a:graphicData uri="http://schemas.microsoft.com/office/drawing/2010/slicer">
              <sle:slicer xmlns:sle="http://schemas.microsoft.com/office/drawing/2010/slicer" name="Technician_Name"/>
            </a:graphicData>
          </a:graphic>
        </xdr:graphicFrame>
      </mc:Choice>
      <mc:Fallback xmlns="">
        <xdr:sp macro="" textlink="">
          <xdr:nvSpPr>
            <xdr:cNvPr id="0" name=""/>
            <xdr:cNvSpPr>
              <a:spLocks noTextEdit="1"/>
            </xdr:cNvSpPr>
          </xdr:nvSpPr>
          <xdr:spPr>
            <a:xfrm>
              <a:off x="8446077" y="3254664"/>
              <a:ext cx="1835728" cy="2532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387350</xdr:colOff>
      <xdr:row>3</xdr:row>
      <xdr:rowOff>133350</xdr:rowOff>
    </xdr:from>
    <xdr:to>
      <xdr:col>9</xdr:col>
      <xdr:colOff>387351</xdr:colOff>
      <xdr:row>17</xdr:row>
      <xdr:rowOff>79375</xdr:rowOff>
    </xdr:to>
    <mc:AlternateContent xmlns:mc="http://schemas.openxmlformats.org/markup-compatibility/2006" xmlns:a14="http://schemas.microsoft.com/office/drawing/2010/main">
      <mc:Choice Requires="a14">
        <xdr:graphicFrame macro="">
          <xdr:nvGraphicFramePr>
            <xdr:cNvPr id="11" name="Plant 1">
              <a:extLst>
                <a:ext uri="{FF2B5EF4-FFF2-40B4-BE49-F238E27FC236}">
                  <a16:creationId xmlns:a16="http://schemas.microsoft.com/office/drawing/2014/main" id="{C130444F-9D97-641F-ED07-216D834E0BF8}"/>
                </a:ext>
              </a:extLst>
            </xdr:cNvPr>
            <xdr:cNvGraphicFramePr/>
          </xdr:nvGraphicFramePr>
          <xdr:xfrm>
            <a:off x="0" y="0"/>
            <a:ext cx="0" cy="0"/>
          </xdr:xfrm>
          <a:graphic>
            <a:graphicData uri="http://schemas.microsoft.com/office/drawing/2010/slicer">
              <sle:slicer xmlns:sle="http://schemas.microsoft.com/office/drawing/2010/slicer" name="Plant 1"/>
            </a:graphicData>
          </a:graphic>
        </xdr:graphicFrame>
      </mc:Choice>
      <mc:Fallback xmlns="">
        <xdr:sp macro="" textlink="">
          <xdr:nvSpPr>
            <xdr:cNvPr id="0" name=""/>
            <xdr:cNvSpPr>
              <a:spLocks noTextEdit="1"/>
            </xdr:cNvSpPr>
          </xdr:nvSpPr>
          <xdr:spPr>
            <a:xfrm>
              <a:off x="8446077" y="687532"/>
              <a:ext cx="1835728" cy="2532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92363</xdr:colOff>
      <xdr:row>0</xdr:row>
      <xdr:rowOff>150091</xdr:rowOff>
    </xdr:from>
    <xdr:to>
      <xdr:col>18</xdr:col>
      <xdr:colOff>11546</xdr:colOff>
      <xdr:row>8</xdr:row>
      <xdr:rowOff>177223</xdr:rowOff>
    </xdr:to>
    <xdr:grpSp>
      <xdr:nvGrpSpPr>
        <xdr:cNvPr id="12" name="Group 11">
          <a:extLst>
            <a:ext uri="{FF2B5EF4-FFF2-40B4-BE49-F238E27FC236}">
              <a16:creationId xmlns:a16="http://schemas.microsoft.com/office/drawing/2014/main" id="{5F1EFB29-CC98-F6E7-4742-758F75271E7C}"/>
            </a:ext>
          </a:extLst>
        </xdr:cNvPr>
        <xdr:cNvGrpSpPr/>
      </xdr:nvGrpSpPr>
      <xdr:grpSpPr>
        <a:xfrm>
          <a:off x="10714181" y="150091"/>
          <a:ext cx="4814456" cy="1504950"/>
          <a:chOff x="10598727" y="150091"/>
          <a:chExt cx="4814455" cy="1504950"/>
        </a:xfrm>
      </xdr:grpSpPr>
      <xdr:sp macro="" textlink="">
        <xdr:nvSpPr>
          <xdr:cNvPr id="7" name="Rectangle: Rounded Corners 6">
            <a:extLst>
              <a:ext uri="{FF2B5EF4-FFF2-40B4-BE49-F238E27FC236}">
                <a16:creationId xmlns:a16="http://schemas.microsoft.com/office/drawing/2014/main" id="{DB583D28-F479-4642-8626-E62E4848B320}"/>
              </a:ext>
            </a:extLst>
          </xdr:cNvPr>
          <xdr:cNvSpPr/>
        </xdr:nvSpPr>
        <xdr:spPr>
          <a:xfrm>
            <a:off x="11326092" y="150091"/>
            <a:ext cx="3486726" cy="1504950"/>
          </a:xfrm>
          <a:prstGeom prst="roundRect">
            <a:avLst/>
          </a:prstGeom>
          <a:gradFill flip="none" rotWithShape="1">
            <a:gsLst>
              <a:gs pos="100000">
                <a:srgbClr val="9CC1D9">
                  <a:lumMod val="76000"/>
                </a:srgbClr>
              </a:gs>
              <a:gs pos="54000">
                <a:srgbClr val="FF0000">
                  <a:alpha val="81000"/>
                  <a:lumMod val="71000"/>
                  <a:lumOff val="29000"/>
                </a:srgbClr>
              </a:gs>
              <a:gs pos="0">
                <a:srgbClr val="4590BF">
                  <a:lumMod val="60000"/>
                  <a:lumOff val="40000"/>
                </a:srgbClr>
              </a:gs>
            </a:gsLst>
            <a:path path="circle">
              <a:fillToRect r="100000" b="100000"/>
            </a:path>
            <a:tileRect l="-100000" t="-100000"/>
          </a:gradFill>
          <a:ln>
            <a:noFill/>
          </a:ln>
          <a:effectLst>
            <a:glow rad="571500">
              <a:srgbClr val="FF0000">
                <a:alpha val="2000"/>
              </a:srgbClr>
            </a:glow>
            <a:outerShdw blurRad="50800" dist="38100" dir="2700000" algn="tl" rotWithShape="0">
              <a:srgbClr val="FF0000">
                <a:alpha val="40000"/>
              </a:srgbClr>
            </a:outerShdw>
            <a:softEdge rad="495300"/>
          </a:effectLst>
          <a:scene3d>
            <a:camera prst="orthographicFront"/>
            <a:lightRig rig="threePt" dir="t"/>
          </a:scene3d>
          <a:sp3d extrusionH="393700">
            <a:bevelT prst="angle"/>
            <a:bevelB w="95250" prst="angle"/>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 name="TextBox 7">
            <a:hlinkClick xmlns:r="http://schemas.openxmlformats.org/officeDocument/2006/relationships" r:id="rId6"/>
            <a:extLst>
              <a:ext uri="{FF2B5EF4-FFF2-40B4-BE49-F238E27FC236}">
                <a16:creationId xmlns:a16="http://schemas.microsoft.com/office/drawing/2014/main" id="{F9F368F9-2274-8399-A829-327C0050AFC7}"/>
              </a:ext>
            </a:extLst>
          </xdr:cNvPr>
          <xdr:cNvSpPr txBox="1"/>
        </xdr:nvSpPr>
        <xdr:spPr>
          <a:xfrm>
            <a:off x="10598727" y="184729"/>
            <a:ext cx="4814455" cy="981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6000" b="1"/>
              <a:t>🏠</a:t>
            </a:r>
            <a:r>
              <a:rPr lang="en-US" sz="6000" b="1">
                <a:solidFill>
                  <a:schemeClr val="bg1"/>
                </a:solidFill>
                <a:effectLst>
                  <a:outerShdw blurRad="50800" dist="38100" dir="2700000" algn="tl" rotWithShape="0">
                    <a:prstClr val="black">
                      <a:alpha val="40000"/>
                    </a:prstClr>
                  </a:outerShdw>
                </a:effectLst>
              </a:rPr>
              <a:t>Home</a:t>
            </a: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20.90994513889" backgroundQuery="1" createdVersion="8" refreshedVersion="8" minRefreshableVersion="3" recordCount="0" supportSubquery="1" supportAdvancedDrill="1" xr:uid="{098C6EA0-539F-449E-A1C2-D733597E3AB9}">
  <cacheSource type="external" connectionId="8"/>
  <cacheFields count="5">
    <cacheField name="[Downtime].[Reason_Category].[Reason_Category]" caption="Reason_Category" numFmtId="0" hierarchy="7" level="1">
      <sharedItems count="5">
        <s v="Electrical"/>
        <s v="Material"/>
        <s v="Mechanical"/>
        <s v="Planned"/>
        <s v="Quality"/>
      </sharedItems>
    </cacheField>
    <cacheField name="[Measures].[Sum of Downtime_Minutes]" caption="Sum of Downtime_Minutes" numFmtId="0" hierarchy="62" level="32767"/>
    <cacheField name="[Machines].[Line_Name].[Line_Name]" caption="Line_Name" numFmtId="0" hierarchy="15" level="1">
      <sharedItems count="5">
        <s v="Body Shop"/>
        <s v="Final Assembly"/>
        <s v="Paint Shop"/>
        <s v="Powertrain"/>
        <s v="Quality Test"/>
      </sharedItems>
    </cacheField>
    <cacheField name="[Machines].[Supplier].[Supplier]" caption="Supplier" numFmtId="0" hierarchy="17" level="1">
      <sharedItems containsSemiMixedTypes="0" containsNonDate="0" containsString="0"/>
    </cacheField>
    <cacheField name="[Downtime].[Line_Name].[Line_Name]" caption="Line_Name" numFmtId="0" hierarchy="3" level="1">
      <sharedItems containsSemiMixedTypes="0" containsNonDate="0" containsString="0"/>
    </cacheField>
  </cacheFields>
  <cacheHierarchies count="77">
    <cacheHierarchy uniqueName="[Downtime].[Downtime_ID]" caption="Downtime_ID" attribute="1" defaultMemberUniqueName="[Downtime].[Downtime_ID].[All]" allUniqueName="[Downtime].[Downtime_ID].[All]" dimensionUniqueName="[Downtime]" displayFolder="" count="0" memberValueDatatype="130" unbalanced="0"/>
    <cacheHierarchy uniqueName="[Downtime].[Date]" caption="Date" attribute="1" time="1" defaultMemberUniqueName="[Downtime].[Date].[All]" allUniqueName="[Downtime].[Date].[All]" dimensionUniqueName="[Downtime]" displayFolder="" count="0" memberValueDatatype="7" unbalanced="0"/>
    <cacheHierarchy uniqueName="[Downtime].[Plant]" caption="Plant" attribute="1" defaultMemberUniqueName="[Downtime].[Plant].[All]" allUniqueName="[Downtime].[Plant].[All]" dimensionUniqueName="[Downtime]" displayFolder="" count="2" memberValueDatatype="130" unbalanced="0"/>
    <cacheHierarchy uniqueName="[Downtime].[Line_Name]" caption="Line_Name" attribute="1" defaultMemberUniqueName="[Downtime].[Line_Name].[All]" allUniqueName="[Downtime].[Line_Name].[All]" dimensionUniqueName="[Downtime]" displayFolder="" count="2" memberValueDatatype="130" unbalanced="0">
      <fieldsUsage count="2">
        <fieldUsage x="-1"/>
        <fieldUsage x="4"/>
      </fieldsUsage>
    </cacheHierarchy>
    <cacheHierarchy uniqueName="[Downtime].[Machine_ID]" caption="Machine_ID" attribute="1" defaultMemberUniqueName="[Downtime].[Machine_ID].[All]" allUniqueName="[Downtime].[Machine_ID].[All]" dimensionUniqueName="[Downtime]" displayFolder="" count="0" memberValueDatatype="130" unbalanced="0"/>
    <cacheHierarchy uniqueName="[Downtime].[MachineReason]" caption="MachineReason" attribute="1" defaultMemberUniqueName="[Downtime].[MachineReason].[All]" allUniqueName="[Downtime].[MachineReason].[All]" dimensionUniqueName="[Downtime]" displayFolder="" count="0" memberValueDatatype="130" unbalanced="0"/>
    <cacheHierarchy uniqueName="[Downtime].[Downtime_Type]" caption="Downtime_Type" attribute="1" defaultMemberUniqueName="[Downtime].[Downtime_Type].[All]" allUniqueName="[Downtime].[Downtime_Type].[All]" dimensionUniqueName="[Downtime]" displayFolder="" count="0" memberValueDatatype="130" unbalanced="0"/>
    <cacheHierarchy uniqueName="[Downtime].[Reason_Category]" caption="Reason_Category" attribute="1" defaultMemberUniqueName="[Downtime].[Reason_Category].[All]" allUniqueName="[Downtime].[Reason_Category].[All]" dimensionUniqueName="[Downtime]" displayFolder="" count="2" memberValueDatatype="130" unbalanced="0">
      <fieldsUsage count="2">
        <fieldUsage x="-1"/>
        <fieldUsage x="0"/>
      </fieldsUsage>
    </cacheHierarchy>
    <cacheHierarchy uniqueName="[Downtime].[Start_Time]" caption="Start_Time" attribute="1" time="1" defaultMemberUniqueName="[Downtime].[Start_Time].[All]" allUniqueName="[Downtime].[Start_Time].[All]" dimensionUniqueName="[Downtime]" displayFolder="" count="0" memberValueDatatype="7" unbalanced="0"/>
    <cacheHierarchy uniqueName="[Downtime].[End_Time]" caption="End_Time" attribute="1" time="1" defaultMemberUniqueName="[Downtime].[End_Time].[All]" allUniqueName="[Downtime].[End_Time].[All]" dimensionUniqueName="[Downtime]" displayFolder="" count="0" memberValueDatatype="7" unbalanced="0"/>
    <cacheHierarchy uniqueName="[Downtime].[Downtime_Minutes]" caption="Downtime_Minutes" attribute="1" defaultMemberUniqueName="[Downtime].[Downtime_Minutes].[All]" allUniqueName="[Downtime].[Downtime_Minutes].[All]" dimensionUniqueName="[Downtime]" displayFolder="" count="0" memberValueDatatype="20" unbalanced="0"/>
    <cacheHierarchy uniqueName="[Downtime].[Severity]" caption="Severity" attribute="1" defaultMemberUniqueName="[Downtime].[Severity].[All]" allUniqueName="[Downtime].[Severity].[All]" dimensionUniqueName="[Downtime]" displayFolder="" count="0" memberValueDatatype="130" unbalanced="0"/>
    <cacheHierarchy uniqueName="[Downtime].[Unplanned downtime]" caption="Unplanned downtime" attribute="1" defaultMemberUniqueName="[Downtime].[Unplanned downtime].[All]" allUniqueName="[Downtime].[Unplanned downtime].[All]" dimensionUniqueName="[Downtime]" displayFolder="" count="0" memberValueDatatype="20" unbalanced="0"/>
    <cacheHierarchy uniqueName="[Machines].[Machine_ID]" caption="Machine_ID" attribute="1" defaultMemberUniqueName="[Machines].[Machine_ID].[All]" allUniqueName="[Machines].[Machine_ID].[All]" dimensionUniqueName="[Machines]" displayFolder="" count="0" memberValueDatatype="130" unbalanced="0"/>
    <cacheHierarchy uniqueName="[Machines].[Plant]" caption="Plant" attribute="1" defaultMemberUniqueName="[Machines].[Plant].[All]" allUniqueName="[Machines].[Plant].[All]" dimensionUniqueName="[Machines]" displayFolder="" count="0" memberValueDatatype="130" unbalanced="0"/>
    <cacheHierarchy uniqueName="[Machines].[Line_Name]" caption="Line_Name" attribute="1" defaultMemberUniqueName="[Machines].[Line_Name].[All]" allUniqueName="[Machines].[Line_Name].[All]" dimensionUniqueName="[Machines]" displayFolder="" count="2" memberValueDatatype="130" unbalanced="0">
      <fieldsUsage count="2">
        <fieldUsage x="-1"/>
        <fieldUsage x="2"/>
      </fieldsUsage>
    </cacheHierarchy>
    <cacheHierarchy uniqueName="[Machines].[Machine_Type]" caption="Machine_Type" attribute="1" defaultMemberUniqueName="[Machines].[Machine_Type].[All]" allUniqueName="[Machines].[Machine_Type].[All]" dimensionUniqueName="[Machines]" displayFolder="" count="0" memberValueDatatype="130" unbalanced="0"/>
    <cacheHierarchy uniqueName="[Machines].[Supplier]" caption="Supplier" attribute="1" defaultMemberUniqueName="[Machines].[Supplier].[All]" allUniqueName="[Machines].[Supplier].[All]" dimensionUniqueName="[Machines]" displayFolder="" count="2" memberValueDatatype="130" unbalanced="0">
      <fieldsUsage count="2">
        <fieldUsage x="-1"/>
        <fieldUsage x="3"/>
      </fieldsUsage>
    </cacheHierarchy>
    <cacheHierarchy uniqueName="[Machines].[Install_Date]" caption="Install_Date" attribute="1" time="1" defaultMemberUniqueName="[Machines].[Install_Date].[All]" allUniqueName="[Machines].[Install_Date].[All]" dimensionUniqueName="[Machines]" displayFolder="" count="0" memberValueDatatype="7" unbalanced="0"/>
    <cacheHierarchy uniqueName="[Machines].[Last_Service_Date]" caption="Last_Service_Date" attribute="1" time="1" defaultMemberUniqueName="[Machines].[Last_Service_Date].[All]" allUniqueName="[Machines].[Last_Service_Date].[All]" dimensionUniqueName="[Machines]" displayFolder="" count="0" memberValueDatatype="7" unbalanced="0"/>
    <cacheHierarchy uniqueName="[Machines].[Capacity_Per_Hour]" caption="Capacity_Per_Hour" attribute="1" defaultMemberUniqueName="[Machines].[Capacity_Per_Hour].[All]" allUniqueName="[Machines].[Capacity_Per_Hour].[All]" dimensionUniqueName="[Machines]" displayFolder="" count="0" memberValueDatatype="20" unbalanced="0"/>
    <cacheHierarchy uniqueName="[Machines].[Technician_Name]" caption="Technician_Name" attribute="1" defaultMemberUniqueName="[Machines].[Technician_Name].[All]" allUniqueName="[Machines].[Technician_Name].[All]" dimensionUniqueName="[Machines]" displayFolder="" count="2" memberValueDatatype="130" unbalanced="0"/>
    <cacheHierarchy uniqueName="[Machines].[Status]" caption="Status" attribute="1" defaultMemberUniqueName="[Machines].[Status].[All]" allUniqueName="[Machines].[Status].[All]" dimensionUniqueName="[Machines]" displayFolder="" count="0" memberValueDatatype="130" unbalanced="0"/>
    <cacheHierarchy uniqueName="[Production_Data].[Production_ID]" caption="Production_ID" attribute="1" defaultMemberUniqueName="[Production_Data].[Production_ID].[All]" allUniqueName="[Production_Data].[Production_ID].[All]" dimensionUniqueName="[Production_Data]" displayFolder="" count="0" memberValueDatatype="130" unbalanced="0"/>
    <cacheHierarchy uniqueName="[Production_Data].[Date]" caption="Date" attribute="1" time="1" defaultMemberUniqueName="[Production_Data].[Date].[All]" allUniqueName="[Production_Data].[Date].[All]" dimensionUniqueName="[Production_Data]" displayFolder="" count="0" memberValueDatatype="7" unbalanced="0"/>
    <cacheHierarchy uniqueName="[Production_Data].[Plant]" caption="Plant" attribute="1" defaultMemberUniqueName="[Production_Data].[Plant].[All]" allUniqueName="[Production_Data].[Plant].[All]" dimensionUniqueName="[Production_Data]" displayFolder="" count="0" memberValueDatatype="130" unbalanced="0"/>
    <cacheHierarchy uniqueName="[Production_Data].[Line_Name]" caption="Line_Name" attribute="1" defaultMemberUniqueName="[Production_Data].[Line_Name].[All]" allUniqueName="[Production_Data].[Line_Name].[All]" dimensionUniqueName="[Production_Data]" displayFolder="" count="0" memberValueDatatype="130" unbalanced="0"/>
    <cacheHierarchy uniqueName="[Production_Data].[Machine_ID]" caption="Machine_ID" attribute="1" defaultMemberUniqueName="[Production_Data].[Machine_ID].[All]" allUniqueName="[Production_Data].[Machine_ID].[All]" dimensionUniqueName="[Production_Data]" displayFolder="" count="0" memberValueDatatype="130" unbalanced="0"/>
    <cacheHierarchy uniqueName="[Production_Data].[Machine_Type]" caption="Machine_Type" attribute="1" defaultMemberUniqueName="[Production_Data].[Machine_Type].[All]" allUniqueName="[Production_Data].[Machine_Type].[All]" dimensionUniqueName="[Production_Data]" displayFolder="" count="0" memberValueDatatype="130" unbalanced="0"/>
    <cacheHierarchy uniqueName="[Production_Data].[Car_Model]" caption="Car_Model" attribute="1" defaultMemberUniqueName="[Production_Data].[Car_Model].[All]" allUniqueName="[Production_Data].[Car_Model].[All]" dimensionUniqueName="[Production_Data]" displayFolder="" count="0" memberValueDatatype="130" unbalanced="0"/>
    <cacheHierarchy uniqueName="[Production_Data].[Shift]" caption="Shift" attribute="1" defaultMemberUniqueName="[Production_Data].[Shift].[All]" allUniqueName="[Production_Data].[Shift].[All]" dimensionUniqueName="[Production_Data]" displayFolder="" count="0" memberValueDatatype="130" unbalanced="0"/>
    <cacheHierarchy uniqueName="[Production_Data].[Planned_Production]" caption="Planned_Production" attribute="1" defaultMemberUniqueName="[Production_Data].[Planned_Production].[All]" allUniqueName="[Production_Data].[Planned_Production].[All]" dimensionUniqueName="[Production_Data]" displayFolder="" count="0" memberValueDatatype="20" unbalanced="0"/>
    <cacheHierarchy uniqueName="[Production_Data].[Actual_Production]" caption="Actual_Production" attribute="1" defaultMemberUniqueName="[Production_Data].[Actual_Production].[All]" allUniqueName="[Production_Data].[Actual_Production].[All]" dimensionUniqueName="[Production_Data]" displayFolder="" count="0" memberValueDatatype="20" unbalanced="0"/>
    <cacheHierarchy uniqueName="[Production_Data].[Defective_Units]" caption="Defective_Units" attribute="1" defaultMemberUniqueName="[Production_Data].[Defective_Units].[All]" allUniqueName="[Production_Data].[Defective_Units].[All]" dimensionUniqueName="[Production_Data]" displayFolder="" count="0" memberValueDatatype="20" unbalanced="0"/>
    <cacheHierarchy uniqueName="[Production_Data].[Reworked_Units]" caption="Reworked_Units" attribute="1" defaultMemberUniqueName="[Production_Data].[Reworked_Units].[All]" allUniqueName="[Production_Data].[Reworked_Units].[All]" dimensionUniqueName="[Production_Data]" displayFolder="" count="0" memberValueDatatype="20" unbalanced="0"/>
    <cacheHierarchy uniqueName="[Production_Data].[Scrap_Units]" caption="Scrap_Units" attribute="1" defaultMemberUniqueName="[Production_Data].[Scrap_Units].[All]" allUniqueName="[Production_Data].[Scrap_Units].[All]" dimensionUniqueName="[Production_Data]" displayFolder="" count="0" memberValueDatatype="20" unbalanced="0"/>
    <cacheHierarchy uniqueName="[Production_Data].[Cycle_Time_Min]" caption="Cycle_Time_Min" attribute="1" defaultMemberUniqueName="[Production_Data].[Cycle_Time_Min].[All]" allUniqueName="[Production_Data].[Cycle_Time_Min].[All]" dimensionUniqueName="[Production_Data]" displayFolder="" count="0" memberValueDatatype="5" unbalanced="0"/>
    <cacheHierarchy uniqueName="[Production_Data].[Operator_Count]" caption="Operator_Count" attribute="1" defaultMemberUniqueName="[Production_Data].[Operator_Count].[All]" allUniqueName="[Production_Data].[Operator_Count].[All]" dimensionUniqueName="[Production_Data]" displayFolder="" count="0" memberValueDatatype="20" unbalanced="0"/>
    <cacheHierarchy uniqueName="[Production_Data].[Efficiency]" caption="Efficiency" attribute="1" defaultMemberUniqueName="[Production_Data].[Efficiency].[All]" allUniqueName="[Production_Data].[Efficiency].[All]" dimensionUniqueName="[Production_Data]" displayFolder="" count="0" memberValueDatatype="5" unbalanced="0"/>
    <cacheHierarchy uniqueName="[Table_ExternalData_1].[Production_Data[Production_ID]]]" caption="Production_Data[Production_ID]" attribute="1" defaultMemberUniqueName="[Table_ExternalData_1].[Production_Data[Production_ID]]].[All]" allUniqueName="[Table_ExternalData_1].[Production_Data[Production_ID]]].[All]" dimensionUniqueName="[Table_ExternalData_1]" displayFolder="" count="0" memberValueDatatype="130" unbalanced="0"/>
    <cacheHierarchy uniqueName="[Table_ExternalData_1].[Production_Data[Date]]]" caption="Production_Data[Date]" attribute="1" time="1" defaultMemberUniqueName="[Table_ExternalData_1].[Production_Data[Date]]].[All]" allUniqueName="[Table_ExternalData_1].[Production_Data[Date]]].[All]" dimensionUniqueName="[Table_ExternalData_1]" displayFolder="" count="0" memberValueDatatype="7" unbalanced="0"/>
    <cacheHierarchy uniqueName="[Table_ExternalData_1].[Production_Data[Plant]]]" caption="Production_Data[Plant]" attribute="1" defaultMemberUniqueName="[Table_ExternalData_1].[Production_Data[Plant]]].[All]" allUniqueName="[Table_ExternalData_1].[Production_Data[Plant]]].[All]" dimensionUniqueName="[Table_ExternalData_1]" displayFolder="" count="0" memberValueDatatype="130" unbalanced="0"/>
    <cacheHierarchy uniqueName="[Table_ExternalData_1].[Production_Data[Line_Name]]]" caption="Production_Data[Line_Name]" attribute="1" defaultMemberUniqueName="[Table_ExternalData_1].[Production_Data[Line_Name]]].[All]" allUniqueName="[Table_ExternalData_1].[Production_Data[Line_Name]]].[All]" dimensionUniqueName="[Table_ExternalData_1]" displayFolder="" count="0" memberValueDatatype="130" unbalanced="0"/>
    <cacheHierarchy uniqueName="[Table_ExternalData_1].[Production_Data[Machine_ID]]]" caption="Production_Data[Machine_ID]" attribute="1" defaultMemberUniqueName="[Table_ExternalData_1].[Production_Data[Machine_ID]]].[All]" allUniqueName="[Table_ExternalData_1].[Production_Data[Machine_ID]]].[All]" dimensionUniqueName="[Table_ExternalData_1]" displayFolder="" count="0" memberValueDatatype="130" unbalanced="0"/>
    <cacheHierarchy uniqueName="[Table_ExternalData_1].[Production_Data[Machine_Type]]]" caption="Production_Data[Machine_Type]" attribute="1" defaultMemberUniqueName="[Table_ExternalData_1].[Production_Data[Machine_Type]]].[All]" allUniqueName="[Table_ExternalData_1].[Production_Data[Machine_Type]]].[All]" dimensionUniqueName="[Table_ExternalData_1]" displayFolder="" count="0" memberValueDatatype="130" unbalanced="0"/>
    <cacheHierarchy uniqueName="[Table_ExternalData_1].[Production_Data[Car_Model]]]" caption="Production_Data[Car_Model]" attribute="1" defaultMemberUniqueName="[Table_ExternalData_1].[Production_Data[Car_Model]]].[All]" allUniqueName="[Table_ExternalData_1].[Production_Data[Car_Model]]].[All]" dimensionUniqueName="[Table_ExternalData_1]" displayFolder="" count="0" memberValueDatatype="130" unbalanced="0"/>
    <cacheHierarchy uniqueName="[Table_ExternalData_1].[Production_Data[Shift]]]" caption="Production_Data[Shift]" attribute="1" defaultMemberUniqueName="[Table_ExternalData_1].[Production_Data[Shift]]].[All]" allUniqueName="[Table_ExternalData_1].[Production_Data[Shift]]].[All]" dimensionUniqueName="[Table_ExternalData_1]" displayFolder="" count="0" memberValueDatatype="130" unbalanced="0"/>
    <cacheHierarchy uniqueName="[Table_ExternalData_1].[Production_Data[Planned_Production]]]" caption="Production_Data[Planned_Production]" attribute="1" defaultMemberUniqueName="[Table_ExternalData_1].[Production_Data[Planned_Production]]].[All]" allUniqueName="[Table_ExternalData_1].[Production_Data[Planned_Production]]].[All]" dimensionUniqueName="[Table_ExternalData_1]" displayFolder="" count="0" memberValueDatatype="20" unbalanced="0"/>
    <cacheHierarchy uniqueName="[Table_ExternalData_1].[Production_Data[Actual_Production]]]" caption="Production_Data[Actual_Production]" attribute="1" defaultMemberUniqueName="[Table_ExternalData_1].[Production_Data[Actual_Production]]].[All]" allUniqueName="[Table_ExternalData_1].[Production_Data[Actual_Production]]].[All]" dimensionUniqueName="[Table_ExternalData_1]" displayFolder="" count="0" memberValueDatatype="20" unbalanced="0"/>
    <cacheHierarchy uniqueName="[Table_ExternalData_1].[Production_Data[Defective_Units]]]" caption="Production_Data[Defective_Units]" attribute="1" defaultMemberUniqueName="[Table_ExternalData_1].[Production_Data[Defective_Units]]].[All]" allUniqueName="[Table_ExternalData_1].[Production_Data[Defective_Units]]].[All]" dimensionUniqueName="[Table_ExternalData_1]" displayFolder="" count="0" memberValueDatatype="20" unbalanced="0"/>
    <cacheHierarchy uniqueName="[Table_ExternalData_1].[Production_Data[Reworked_Units]]]" caption="Production_Data[Reworked_Units]" attribute="1" defaultMemberUniqueName="[Table_ExternalData_1].[Production_Data[Reworked_Units]]].[All]" allUniqueName="[Table_ExternalData_1].[Production_Data[Reworked_Units]]].[All]" dimensionUniqueName="[Table_ExternalData_1]" displayFolder="" count="0" memberValueDatatype="20" unbalanced="0"/>
    <cacheHierarchy uniqueName="[Table_ExternalData_1].[Production_Data[Scrap_Units]]]" caption="Production_Data[Scrap_Units]" attribute="1" defaultMemberUniqueName="[Table_ExternalData_1].[Production_Data[Scrap_Units]]].[All]" allUniqueName="[Table_ExternalData_1].[Production_Data[Scrap_Units]]].[All]" dimensionUniqueName="[Table_ExternalData_1]" displayFolder="" count="0" memberValueDatatype="20" unbalanced="0"/>
    <cacheHierarchy uniqueName="[Table_ExternalData_1].[Production_Data[Cycle_Time_Min]]]" caption="Production_Data[Cycle_Time_Min]" attribute="1" defaultMemberUniqueName="[Table_ExternalData_1].[Production_Data[Cycle_Time_Min]]].[All]" allUniqueName="[Table_ExternalData_1].[Production_Data[Cycle_Time_Min]]].[All]" dimensionUniqueName="[Table_ExternalData_1]" displayFolder="" count="0" memberValueDatatype="5" unbalanced="0"/>
    <cacheHierarchy uniqueName="[Table_ExternalData_1].[Production_Data[Operator_Count]]]" caption="Production_Data[Operator_Count]" attribute="1" defaultMemberUniqueName="[Table_ExternalData_1].[Production_Data[Operator_Count]]].[All]" allUniqueName="[Table_ExternalData_1].[Production_Data[Operator_Count]]].[All]" dimensionUniqueName="[Table_ExternalData_1]" displayFolder="" count="0" memberValueDatatype="20" unbalanced="0"/>
    <cacheHierarchy uniqueName="[Measures].[Sum of Planned_Production]" caption="Sum of Planned_Production" measure="1" displayFolder="" measureGroup="Production_Data" count="0">
      <extLst>
        <ext xmlns:x15="http://schemas.microsoft.com/office/spreadsheetml/2010/11/main" uri="{B97F6D7D-B522-45F9-BDA1-12C45D357490}">
          <x15:cacheHierarchy aggregatedColumn="31"/>
        </ext>
      </extLst>
    </cacheHierarchy>
    <cacheHierarchy uniqueName="[Measures].[Sum of Actual_Production]" caption="Sum of Actual_Production" measure="1" displayFolder="" measureGroup="Production_Data" count="0">
      <extLst>
        <ext xmlns:x15="http://schemas.microsoft.com/office/spreadsheetml/2010/11/main" uri="{B97F6D7D-B522-45F9-BDA1-12C45D357490}">
          <x15:cacheHierarchy aggregatedColumn="32"/>
        </ext>
      </extLst>
    </cacheHierarchy>
    <cacheHierarchy uniqueName="[Measures].[Sum of Reworked_Units]" caption="Sum of Reworked_Units" measure="1" displayFolder="" measureGroup="Production_Data" count="0">
      <extLst>
        <ext xmlns:x15="http://schemas.microsoft.com/office/spreadsheetml/2010/11/main" uri="{B97F6D7D-B522-45F9-BDA1-12C45D357490}">
          <x15:cacheHierarchy aggregatedColumn="34"/>
        </ext>
      </extLst>
    </cacheHierarchy>
    <cacheHierarchy uniqueName="[Measures].[Sum of Defective_Units]" caption="Sum of Defective_Units" measure="1" displayFolder="" measureGroup="Production_Data" count="0">
      <extLst>
        <ext xmlns:x15="http://schemas.microsoft.com/office/spreadsheetml/2010/11/main" uri="{B97F6D7D-B522-45F9-BDA1-12C45D357490}">
          <x15:cacheHierarchy aggregatedColumn="33"/>
        </ext>
      </extLst>
    </cacheHierarchy>
    <cacheHierarchy uniqueName="[Measures].[Sum of Scrap_Units]" caption="Sum of Scrap_Units" measure="1" displayFolder="" measureGroup="Production_Data" count="0">
      <extLst>
        <ext xmlns:x15="http://schemas.microsoft.com/office/spreadsheetml/2010/11/main" uri="{B97F6D7D-B522-45F9-BDA1-12C45D357490}">
          <x15:cacheHierarchy aggregatedColumn="35"/>
        </ext>
      </extLst>
    </cacheHierarchy>
    <cacheHierarchy uniqueName="[Measures].[Sum of Efficiency]" caption="Sum of Efficiency" measure="1" displayFolder="" measureGroup="Production_Data" count="0">
      <extLst>
        <ext xmlns:x15="http://schemas.microsoft.com/office/spreadsheetml/2010/11/main" uri="{B97F6D7D-B522-45F9-BDA1-12C45D357490}">
          <x15:cacheHierarchy aggregatedColumn="38"/>
        </ext>
      </extLst>
    </cacheHierarchy>
    <cacheHierarchy uniqueName="[Measures].[Average of Efficiency]" caption="Average of Efficiency" measure="1" displayFolder="" measureGroup="Production_Data" count="0">
      <extLst>
        <ext xmlns:x15="http://schemas.microsoft.com/office/spreadsheetml/2010/11/main" uri="{B97F6D7D-B522-45F9-BDA1-12C45D357490}">
          <x15:cacheHierarchy aggregatedColumn="38"/>
        </ext>
      </extLst>
    </cacheHierarchy>
    <cacheHierarchy uniqueName="[Measures].[Count of Production_Data[Production_ID]]]" caption="Count of Production_Data[Production_ID]" measure="1" displayFolder="" measureGroup="Table_ExternalData_1" count="0">
      <extLst>
        <ext xmlns:x15="http://schemas.microsoft.com/office/spreadsheetml/2010/11/main" uri="{B97F6D7D-B522-45F9-BDA1-12C45D357490}">
          <x15:cacheHierarchy aggregatedColumn="39"/>
        </ext>
      </extLst>
    </cacheHierarchy>
    <cacheHierarchy uniqueName="[Measures].[Sum of Downtime_Minutes]" caption="Sum of Downtime_Minutes" measure="1" displayFolder="" measureGroup="Downtime" count="0" oneField="1">
      <fieldsUsage count="1">
        <fieldUsage x="1"/>
      </fieldsUsage>
      <extLst>
        <ext xmlns:x15="http://schemas.microsoft.com/office/spreadsheetml/2010/11/main" uri="{B97F6D7D-B522-45F9-BDA1-12C45D357490}">
          <x15:cacheHierarchy aggregatedColumn="10"/>
        </ext>
      </extLst>
    </cacheHierarchy>
    <cacheHierarchy uniqueName="[Measures].[Count of Downtime_Type]" caption="Count of Downtime_Type" measure="1" displayFolder="" measureGroup="Downtime" count="0">
      <extLst>
        <ext xmlns:x15="http://schemas.microsoft.com/office/spreadsheetml/2010/11/main" uri="{B97F6D7D-B522-45F9-BDA1-12C45D357490}">
          <x15:cacheHierarchy aggregatedColumn="6"/>
        </ext>
      </extLst>
    </cacheHierarchy>
    <cacheHierarchy uniqueName="[Measures].[Defect Rate]" caption="Defect Rate" measure="1" displayFolder="" measureGroup="Production_Data" count="0"/>
    <cacheHierarchy uniqueName="[Measures].[Production Efficiency]" caption="Production Efficiency" measure="1" displayFolder="" measureGroup="Production_Data" count="0"/>
    <cacheHierarchy uniqueName="[Measures].[Scrap Rate]" caption="Scrap Rate" measure="1" displayFolder="" measureGroup="Production_Data" count="0"/>
    <cacheHierarchy uniqueName="[Measures].[Units per Operator]" caption="Units per Operator" measure="1" displayFolder="" measureGroup="Production_Data" count="0"/>
    <cacheHierarchy uniqueName="[Measures].[Unplanned Downtime %]" caption="Unplanned Downtime %" measure="1" displayFolder="" measureGroup="Production_Data" count="0"/>
    <cacheHierarchy uniqueName="[Measures].[count of downtype]" caption="count of downtype" measure="1" displayFolder="" measureGroup="Downtime" count="0"/>
    <cacheHierarchy uniqueName="[Measures].[Average Downtime per Event]" caption="Average Downtime per Event" measure="1" displayFolder="" measureGroup="Downtime" count="0"/>
    <cacheHierarchy uniqueName="[Measures].[=Unplanned_Downtime_Ratio]" caption="=Unplanned_Downtime_Ratio" measure="1" displayFolder="" measureGroup="Downtime" count="0"/>
    <cacheHierarchy uniqueName="[Measures].[__XL_Count Production_Data]" caption="__XL_Count Production_Data" measure="1" displayFolder="" measureGroup="Production_Data" count="0" hidden="1"/>
    <cacheHierarchy uniqueName="[Measures].[__XL_Count Machines]" caption="__XL_Count Machines" measure="1" displayFolder="" measureGroup="Machines" count="0" hidden="1"/>
    <cacheHierarchy uniqueName="[Measures].[__XL_Count Downtime]" caption="__XL_Count Downtime" measure="1" displayFolder="" measureGroup="Downtim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5">
    <dimension name="Downtime" uniqueName="[Downtime]" caption="Downtime"/>
    <dimension name="Machines" uniqueName="[Machines]" caption="Machines"/>
    <dimension measure="1" name="Measures" uniqueName="[Measures]" caption="Measures"/>
    <dimension name="Production_Data" uniqueName="[Production_Data]" caption="Production_Data"/>
    <dimension name="Table_ExternalData_1" uniqueName="[Table_ExternalData_1]" caption="Table_ExternalData_1"/>
  </dimensions>
  <measureGroups count="4">
    <measureGroup name="Downtime" caption="Downtime"/>
    <measureGroup name="Machines" caption="Machines"/>
    <measureGroup name="Production_Data" caption="Production_Data"/>
    <measureGroup name="Table_ExternalData_1" caption="Table_ExternalData_1"/>
  </measureGroups>
  <maps count="6">
    <map measureGroup="0" dimension="0"/>
    <map measureGroup="0" dimension="1"/>
    <map measureGroup="1" dimension="1"/>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20.909945486113" backgroundQuery="1" createdVersion="8" refreshedVersion="8" minRefreshableVersion="3" recordCount="0" supportSubquery="1" supportAdvancedDrill="1" xr:uid="{F4720E7F-18AC-4179-87C1-81FA67FD869F}">
  <cacheSource type="external" connectionId="8"/>
  <cacheFields count="3">
    <cacheField name="[Downtime].[Reason_Category].[Reason_Category]" caption="Reason_Category" numFmtId="0" hierarchy="7" level="1">
      <sharedItems count="5">
        <s v="Electrical"/>
        <s v="Material"/>
        <s v="Mechanical"/>
        <s v="Planned"/>
        <s v="Quality"/>
      </sharedItems>
    </cacheField>
    <cacheField name="[Measures].[Sum of Downtime_Minutes]" caption="Sum of Downtime_Minutes" numFmtId="0" hierarchy="62" level="32767"/>
    <cacheField name="[Downtime].[Line_Name].[Line_Name]" caption="Line_Name" numFmtId="0" hierarchy="3" level="1">
      <sharedItems containsSemiMixedTypes="0" containsNonDate="0" containsString="0"/>
    </cacheField>
  </cacheFields>
  <cacheHierarchies count="77">
    <cacheHierarchy uniqueName="[Downtime].[Downtime_ID]" caption="Downtime_ID" attribute="1" defaultMemberUniqueName="[Downtime].[Downtime_ID].[All]" allUniqueName="[Downtime].[Downtime_ID].[All]" dimensionUniqueName="[Downtime]" displayFolder="" count="0" memberValueDatatype="130" unbalanced="0"/>
    <cacheHierarchy uniqueName="[Downtime].[Date]" caption="Date" attribute="1" time="1" defaultMemberUniqueName="[Downtime].[Date].[All]" allUniqueName="[Downtime].[Date].[All]" dimensionUniqueName="[Downtime]" displayFolder="" count="0" memberValueDatatype="7" unbalanced="0"/>
    <cacheHierarchy uniqueName="[Downtime].[Plant]" caption="Plant" attribute="1" defaultMemberUniqueName="[Downtime].[Plant].[All]" allUniqueName="[Downtime].[Plant].[All]" dimensionUniqueName="[Downtime]" displayFolder="" count="2" memberValueDatatype="130" unbalanced="0"/>
    <cacheHierarchy uniqueName="[Downtime].[Line_Name]" caption="Line_Name" attribute="1" defaultMemberUniqueName="[Downtime].[Line_Name].[All]" allUniqueName="[Downtime].[Line_Name].[All]" dimensionUniqueName="[Downtime]" displayFolder="" count="2" memberValueDatatype="130" unbalanced="0">
      <fieldsUsage count="2">
        <fieldUsage x="-1"/>
        <fieldUsage x="2"/>
      </fieldsUsage>
    </cacheHierarchy>
    <cacheHierarchy uniqueName="[Downtime].[Machine_ID]" caption="Machine_ID" attribute="1" defaultMemberUniqueName="[Downtime].[Machine_ID].[All]" allUniqueName="[Downtime].[Machine_ID].[All]" dimensionUniqueName="[Downtime]" displayFolder="" count="0" memberValueDatatype="130" unbalanced="0"/>
    <cacheHierarchy uniqueName="[Downtime].[MachineReason]" caption="MachineReason" attribute="1" defaultMemberUniqueName="[Downtime].[MachineReason].[All]" allUniqueName="[Downtime].[MachineReason].[All]" dimensionUniqueName="[Downtime]" displayFolder="" count="0" memberValueDatatype="130" unbalanced="0"/>
    <cacheHierarchy uniqueName="[Downtime].[Downtime_Type]" caption="Downtime_Type" attribute="1" defaultMemberUniqueName="[Downtime].[Downtime_Type].[All]" allUniqueName="[Downtime].[Downtime_Type].[All]" dimensionUniqueName="[Downtime]" displayFolder="" count="0" memberValueDatatype="130" unbalanced="0"/>
    <cacheHierarchy uniqueName="[Downtime].[Reason_Category]" caption="Reason_Category" attribute="1" defaultMemberUniqueName="[Downtime].[Reason_Category].[All]" allUniqueName="[Downtime].[Reason_Category].[All]" dimensionUniqueName="[Downtime]" displayFolder="" count="2" memberValueDatatype="130" unbalanced="0">
      <fieldsUsage count="2">
        <fieldUsage x="-1"/>
        <fieldUsage x="0"/>
      </fieldsUsage>
    </cacheHierarchy>
    <cacheHierarchy uniqueName="[Downtime].[Start_Time]" caption="Start_Time" attribute="1" time="1" defaultMemberUniqueName="[Downtime].[Start_Time].[All]" allUniqueName="[Downtime].[Start_Time].[All]" dimensionUniqueName="[Downtime]" displayFolder="" count="0" memberValueDatatype="7" unbalanced="0"/>
    <cacheHierarchy uniqueName="[Downtime].[End_Time]" caption="End_Time" attribute="1" time="1" defaultMemberUniqueName="[Downtime].[End_Time].[All]" allUniqueName="[Downtime].[End_Time].[All]" dimensionUniqueName="[Downtime]" displayFolder="" count="0" memberValueDatatype="7" unbalanced="0"/>
    <cacheHierarchy uniqueName="[Downtime].[Downtime_Minutes]" caption="Downtime_Minutes" attribute="1" defaultMemberUniqueName="[Downtime].[Downtime_Minutes].[All]" allUniqueName="[Downtime].[Downtime_Minutes].[All]" dimensionUniqueName="[Downtime]" displayFolder="" count="0" memberValueDatatype="20" unbalanced="0"/>
    <cacheHierarchy uniqueName="[Downtime].[Severity]" caption="Severity" attribute="1" defaultMemberUniqueName="[Downtime].[Severity].[All]" allUniqueName="[Downtime].[Severity].[All]" dimensionUniqueName="[Downtime]" displayFolder="" count="0" memberValueDatatype="130" unbalanced="0"/>
    <cacheHierarchy uniqueName="[Downtime].[Unplanned downtime]" caption="Unplanned downtime" attribute="1" defaultMemberUniqueName="[Downtime].[Unplanned downtime].[All]" allUniqueName="[Downtime].[Unplanned downtime].[All]" dimensionUniqueName="[Downtime]" displayFolder="" count="0" memberValueDatatype="20" unbalanced="0"/>
    <cacheHierarchy uniqueName="[Machines].[Machine_ID]" caption="Machine_ID" attribute="1" defaultMemberUniqueName="[Machines].[Machine_ID].[All]" allUniqueName="[Machines].[Machine_ID].[All]" dimensionUniqueName="[Machines]" displayFolder="" count="0" memberValueDatatype="130" unbalanced="0"/>
    <cacheHierarchy uniqueName="[Machines].[Plant]" caption="Plant" attribute="1" defaultMemberUniqueName="[Machines].[Plant].[All]" allUniqueName="[Machines].[Plant].[All]" dimensionUniqueName="[Machines]" displayFolder="" count="0" memberValueDatatype="130" unbalanced="0"/>
    <cacheHierarchy uniqueName="[Machines].[Line_Name]" caption="Line_Name" attribute="1" defaultMemberUniqueName="[Machines].[Line_Name].[All]" allUniqueName="[Machines].[Line_Name].[All]" dimensionUniqueName="[Machines]" displayFolder="" count="0"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Supplier]" caption="Supplier" attribute="1" defaultMemberUniqueName="[Machines].[Supplier].[All]" allUniqueName="[Machines].[Supplier].[All]" dimensionUniqueName="[Machines]" displayFolder="" count="0" memberValueDatatype="130" unbalanced="0"/>
    <cacheHierarchy uniqueName="[Machines].[Install_Date]" caption="Install_Date" attribute="1" time="1" defaultMemberUniqueName="[Machines].[Install_Date].[All]" allUniqueName="[Machines].[Install_Date].[All]" dimensionUniqueName="[Machines]" displayFolder="" count="0" memberValueDatatype="7" unbalanced="0"/>
    <cacheHierarchy uniqueName="[Machines].[Last_Service_Date]" caption="Last_Service_Date" attribute="1" time="1" defaultMemberUniqueName="[Machines].[Last_Service_Date].[All]" allUniqueName="[Machines].[Last_Service_Date].[All]" dimensionUniqueName="[Machines]" displayFolder="" count="0" memberValueDatatype="7" unbalanced="0"/>
    <cacheHierarchy uniqueName="[Machines].[Capacity_Per_Hour]" caption="Capacity_Per_Hour" attribute="1" defaultMemberUniqueName="[Machines].[Capacity_Per_Hour].[All]" allUniqueName="[Machines].[Capacity_Per_Hour].[All]" dimensionUniqueName="[Machines]" displayFolder="" count="0" memberValueDatatype="20" unbalanced="0"/>
    <cacheHierarchy uniqueName="[Machines].[Technician_Name]" caption="Technician_Name" attribute="1" defaultMemberUniqueName="[Machines].[Technician_Name].[All]" allUniqueName="[Machines].[Technician_Name].[All]" dimensionUniqueName="[Machines]" displayFolder="" count="2" memberValueDatatype="130" unbalanced="0"/>
    <cacheHierarchy uniqueName="[Machines].[Status]" caption="Status" attribute="1" defaultMemberUniqueName="[Machines].[Status].[All]" allUniqueName="[Machines].[Status].[All]" dimensionUniqueName="[Machines]" displayFolder="" count="0" memberValueDatatype="130" unbalanced="0"/>
    <cacheHierarchy uniqueName="[Production_Data].[Production_ID]" caption="Production_ID" attribute="1" defaultMemberUniqueName="[Production_Data].[Production_ID].[All]" allUniqueName="[Production_Data].[Production_ID].[All]" dimensionUniqueName="[Production_Data]" displayFolder="" count="0" memberValueDatatype="130" unbalanced="0"/>
    <cacheHierarchy uniqueName="[Production_Data].[Date]" caption="Date" attribute="1" time="1" defaultMemberUniqueName="[Production_Data].[Date].[All]" allUniqueName="[Production_Data].[Date].[All]" dimensionUniqueName="[Production_Data]" displayFolder="" count="0" memberValueDatatype="7" unbalanced="0"/>
    <cacheHierarchy uniqueName="[Production_Data].[Plant]" caption="Plant" attribute="1" defaultMemberUniqueName="[Production_Data].[Plant].[All]" allUniqueName="[Production_Data].[Plant].[All]" dimensionUniqueName="[Production_Data]" displayFolder="" count="0" memberValueDatatype="130" unbalanced="0"/>
    <cacheHierarchy uniqueName="[Production_Data].[Line_Name]" caption="Line_Name" attribute="1" defaultMemberUniqueName="[Production_Data].[Line_Name].[All]" allUniqueName="[Production_Data].[Line_Name].[All]" dimensionUniqueName="[Production_Data]" displayFolder="" count="0" memberValueDatatype="130" unbalanced="0"/>
    <cacheHierarchy uniqueName="[Production_Data].[Machine_ID]" caption="Machine_ID" attribute="1" defaultMemberUniqueName="[Production_Data].[Machine_ID].[All]" allUniqueName="[Production_Data].[Machine_ID].[All]" dimensionUniqueName="[Production_Data]" displayFolder="" count="0" memberValueDatatype="130" unbalanced="0"/>
    <cacheHierarchy uniqueName="[Production_Data].[Machine_Type]" caption="Machine_Type" attribute="1" defaultMemberUniqueName="[Production_Data].[Machine_Type].[All]" allUniqueName="[Production_Data].[Machine_Type].[All]" dimensionUniqueName="[Production_Data]" displayFolder="" count="0" memberValueDatatype="130" unbalanced="0"/>
    <cacheHierarchy uniqueName="[Production_Data].[Car_Model]" caption="Car_Model" attribute="1" defaultMemberUniqueName="[Production_Data].[Car_Model].[All]" allUniqueName="[Production_Data].[Car_Model].[All]" dimensionUniqueName="[Production_Data]" displayFolder="" count="0" memberValueDatatype="130" unbalanced="0"/>
    <cacheHierarchy uniqueName="[Production_Data].[Shift]" caption="Shift" attribute="1" defaultMemberUniqueName="[Production_Data].[Shift].[All]" allUniqueName="[Production_Data].[Shift].[All]" dimensionUniqueName="[Production_Data]" displayFolder="" count="0" memberValueDatatype="130" unbalanced="0"/>
    <cacheHierarchy uniqueName="[Production_Data].[Planned_Production]" caption="Planned_Production" attribute="1" defaultMemberUniqueName="[Production_Data].[Planned_Production].[All]" allUniqueName="[Production_Data].[Planned_Production].[All]" dimensionUniqueName="[Production_Data]" displayFolder="" count="0" memberValueDatatype="20" unbalanced="0"/>
    <cacheHierarchy uniqueName="[Production_Data].[Actual_Production]" caption="Actual_Production" attribute="1" defaultMemberUniqueName="[Production_Data].[Actual_Production].[All]" allUniqueName="[Production_Data].[Actual_Production].[All]" dimensionUniqueName="[Production_Data]" displayFolder="" count="0" memberValueDatatype="20" unbalanced="0"/>
    <cacheHierarchy uniqueName="[Production_Data].[Defective_Units]" caption="Defective_Units" attribute="1" defaultMemberUniqueName="[Production_Data].[Defective_Units].[All]" allUniqueName="[Production_Data].[Defective_Units].[All]" dimensionUniqueName="[Production_Data]" displayFolder="" count="0" memberValueDatatype="20" unbalanced="0"/>
    <cacheHierarchy uniqueName="[Production_Data].[Reworked_Units]" caption="Reworked_Units" attribute="1" defaultMemberUniqueName="[Production_Data].[Reworked_Units].[All]" allUniqueName="[Production_Data].[Reworked_Units].[All]" dimensionUniqueName="[Production_Data]" displayFolder="" count="0" memberValueDatatype="20" unbalanced="0"/>
    <cacheHierarchy uniqueName="[Production_Data].[Scrap_Units]" caption="Scrap_Units" attribute="1" defaultMemberUniqueName="[Production_Data].[Scrap_Units].[All]" allUniqueName="[Production_Data].[Scrap_Units].[All]" dimensionUniqueName="[Production_Data]" displayFolder="" count="0" memberValueDatatype="20" unbalanced="0"/>
    <cacheHierarchy uniqueName="[Production_Data].[Cycle_Time_Min]" caption="Cycle_Time_Min" attribute="1" defaultMemberUniqueName="[Production_Data].[Cycle_Time_Min].[All]" allUniqueName="[Production_Data].[Cycle_Time_Min].[All]" dimensionUniqueName="[Production_Data]" displayFolder="" count="0" memberValueDatatype="5" unbalanced="0"/>
    <cacheHierarchy uniqueName="[Production_Data].[Operator_Count]" caption="Operator_Count" attribute="1" defaultMemberUniqueName="[Production_Data].[Operator_Count].[All]" allUniqueName="[Production_Data].[Operator_Count].[All]" dimensionUniqueName="[Production_Data]" displayFolder="" count="0" memberValueDatatype="20" unbalanced="0"/>
    <cacheHierarchy uniqueName="[Production_Data].[Efficiency]" caption="Efficiency" attribute="1" defaultMemberUniqueName="[Production_Data].[Efficiency].[All]" allUniqueName="[Production_Data].[Efficiency].[All]" dimensionUniqueName="[Production_Data]" displayFolder="" count="0" memberValueDatatype="5" unbalanced="0"/>
    <cacheHierarchy uniqueName="[Table_ExternalData_1].[Production_Data[Production_ID]]]" caption="Production_Data[Production_ID]" attribute="1" defaultMemberUniqueName="[Table_ExternalData_1].[Production_Data[Production_ID]]].[All]" allUniqueName="[Table_ExternalData_1].[Production_Data[Production_ID]]].[All]" dimensionUniqueName="[Table_ExternalData_1]" displayFolder="" count="0" memberValueDatatype="130" unbalanced="0"/>
    <cacheHierarchy uniqueName="[Table_ExternalData_1].[Production_Data[Date]]]" caption="Production_Data[Date]" attribute="1" time="1" defaultMemberUniqueName="[Table_ExternalData_1].[Production_Data[Date]]].[All]" allUniqueName="[Table_ExternalData_1].[Production_Data[Date]]].[All]" dimensionUniqueName="[Table_ExternalData_1]" displayFolder="" count="0" memberValueDatatype="7" unbalanced="0"/>
    <cacheHierarchy uniqueName="[Table_ExternalData_1].[Production_Data[Plant]]]" caption="Production_Data[Plant]" attribute="1" defaultMemberUniqueName="[Table_ExternalData_1].[Production_Data[Plant]]].[All]" allUniqueName="[Table_ExternalData_1].[Production_Data[Plant]]].[All]" dimensionUniqueName="[Table_ExternalData_1]" displayFolder="" count="0" memberValueDatatype="130" unbalanced="0"/>
    <cacheHierarchy uniqueName="[Table_ExternalData_1].[Production_Data[Line_Name]]]" caption="Production_Data[Line_Name]" attribute="1" defaultMemberUniqueName="[Table_ExternalData_1].[Production_Data[Line_Name]]].[All]" allUniqueName="[Table_ExternalData_1].[Production_Data[Line_Name]]].[All]" dimensionUniqueName="[Table_ExternalData_1]" displayFolder="" count="0" memberValueDatatype="130" unbalanced="0"/>
    <cacheHierarchy uniqueName="[Table_ExternalData_1].[Production_Data[Machine_ID]]]" caption="Production_Data[Machine_ID]" attribute="1" defaultMemberUniqueName="[Table_ExternalData_1].[Production_Data[Machine_ID]]].[All]" allUniqueName="[Table_ExternalData_1].[Production_Data[Machine_ID]]].[All]" dimensionUniqueName="[Table_ExternalData_1]" displayFolder="" count="0" memberValueDatatype="130" unbalanced="0"/>
    <cacheHierarchy uniqueName="[Table_ExternalData_1].[Production_Data[Machine_Type]]]" caption="Production_Data[Machine_Type]" attribute="1" defaultMemberUniqueName="[Table_ExternalData_1].[Production_Data[Machine_Type]]].[All]" allUniqueName="[Table_ExternalData_1].[Production_Data[Machine_Type]]].[All]" dimensionUniqueName="[Table_ExternalData_1]" displayFolder="" count="0" memberValueDatatype="130" unbalanced="0"/>
    <cacheHierarchy uniqueName="[Table_ExternalData_1].[Production_Data[Car_Model]]]" caption="Production_Data[Car_Model]" attribute="1" defaultMemberUniqueName="[Table_ExternalData_1].[Production_Data[Car_Model]]].[All]" allUniqueName="[Table_ExternalData_1].[Production_Data[Car_Model]]].[All]" dimensionUniqueName="[Table_ExternalData_1]" displayFolder="" count="0" memberValueDatatype="130" unbalanced="0"/>
    <cacheHierarchy uniqueName="[Table_ExternalData_1].[Production_Data[Shift]]]" caption="Production_Data[Shift]" attribute="1" defaultMemberUniqueName="[Table_ExternalData_1].[Production_Data[Shift]]].[All]" allUniqueName="[Table_ExternalData_1].[Production_Data[Shift]]].[All]" dimensionUniqueName="[Table_ExternalData_1]" displayFolder="" count="0" memberValueDatatype="130" unbalanced="0"/>
    <cacheHierarchy uniqueName="[Table_ExternalData_1].[Production_Data[Planned_Production]]]" caption="Production_Data[Planned_Production]" attribute="1" defaultMemberUniqueName="[Table_ExternalData_1].[Production_Data[Planned_Production]]].[All]" allUniqueName="[Table_ExternalData_1].[Production_Data[Planned_Production]]].[All]" dimensionUniqueName="[Table_ExternalData_1]" displayFolder="" count="0" memberValueDatatype="20" unbalanced="0"/>
    <cacheHierarchy uniqueName="[Table_ExternalData_1].[Production_Data[Actual_Production]]]" caption="Production_Data[Actual_Production]" attribute="1" defaultMemberUniqueName="[Table_ExternalData_1].[Production_Data[Actual_Production]]].[All]" allUniqueName="[Table_ExternalData_1].[Production_Data[Actual_Production]]].[All]" dimensionUniqueName="[Table_ExternalData_1]" displayFolder="" count="0" memberValueDatatype="20" unbalanced="0"/>
    <cacheHierarchy uniqueName="[Table_ExternalData_1].[Production_Data[Defective_Units]]]" caption="Production_Data[Defective_Units]" attribute="1" defaultMemberUniqueName="[Table_ExternalData_1].[Production_Data[Defective_Units]]].[All]" allUniqueName="[Table_ExternalData_1].[Production_Data[Defective_Units]]].[All]" dimensionUniqueName="[Table_ExternalData_1]" displayFolder="" count="0" memberValueDatatype="20" unbalanced="0"/>
    <cacheHierarchy uniqueName="[Table_ExternalData_1].[Production_Data[Reworked_Units]]]" caption="Production_Data[Reworked_Units]" attribute="1" defaultMemberUniqueName="[Table_ExternalData_1].[Production_Data[Reworked_Units]]].[All]" allUniqueName="[Table_ExternalData_1].[Production_Data[Reworked_Units]]].[All]" dimensionUniqueName="[Table_ExternalData_1]" displayFolder="" count="0" memberValueDatatype="20" unbalanced="0"/>
    <cacheHierarchy uniqueName="[Table_ExternalData_1].[Production_Data[Scrap_Units]]]" caption="Production_Data[Scrap_Units]" attribute="1" defaultMemberUniqueName="[Table_ExternalData_1].[Production_Data[Scrap_Units]]].[All]" allUniqueName="[Table_ExternalData_1].[Production_Data[Scrap_Units]]].[All]" dimensionUniqueName="[Table_ExternalData_1]" displayFolder="" count="0" memberValueDatatype="20" unbalanced="0"/>
    <cacheHierarchy uniqueName="[Table_ExternalData_1].[Production_Data[Cycle_Time_Min]]]" caption="Production_Data[Cycle_Time_Min]" attribute="1" defaultMemberUniqueName="[Table_ExternalData_1].[Production_Data[Cycle_Time_Min]]].[All]" allUniqueName="[Table_ExternalData_1].[Production_Data[Cycle_Time_Min]]].[All]" dimensionUniqueName="[Table_ExternalData_1]" displayFolder="" count="0" memberValueDatatype="5" unbalanced="0"/>
    <cacheHierarchy uniqueName="[Table_ExternalData_1].[Production_Data[Operator_Count]]]" caption="Production_Data[Operator_Count]" attribute="1" defaultMemberUniqueName="[Table_ExternalData_1].[Production_Data[Operator_Count]]].[All]" allUniqueName="[Table_ExternalData_1].[Production_Data[Operator_Count]]].[All]" dimensionUniqueName="[Table_ExternalData_1]" displayFolder="" count="0" memberValueDatatype="20" unbalanced="0"/>
    <cacheHierarchy uniqueName="[Measures].[Sum of Planned_Production]" caption="Sum of Planned_Production" measure="1" displayFolder="" measureGroup="Production_Data" count="0">
      <extLst>
        <ext xmlns:x15="http://schemas.microsoft.com/office/spreadsheetml/2010/11/main" uri="{B97F6D7D-B522-45F9-BDA1-12C45D357490}">
          <x15:cacheHierarchy aggregatedColumn="31"/>
        </ext>
      </extLst>
    </cacheHierarchy>
    <cacheHierarchy uniqueName="[Measures].[Sum of Actual_Production]" caption="Sum of Actual_Production" measure="1" displayFolder="" measureGroup="Production_Data" count="0">
      <extLst>
        <ext xmlns:x15="http://schemas.microsoft.com/office/spreadsheetml/2010/11/main" uri="{B97F6D7D-B522-45F9-BDA1-12C45D357490}">
          <x15:cacheHierarchy aggregatedColumn="32"/>
        </ext>
      </extLst>
    </cacheHierarchy>
    <cacheHierarchy uniqueName="[Measures].[Sum of Reworked_Units]" caption="Sum of Reworked_Units" measure="1" displayFolder="" measureGroup="Production_Data" count="0">
      <extLst>
        <ext xmlns:x15="http://schemas.microsoft.com/office/spreadsheetml/2010/11/main" uri="{B97F6D7D-B522-45F9-BDA1-12C45D357490}">
          <x15:cacheHierarchy aggregatedColumn="34"/>
        </ext>
      </extLst>
    </cacheHierarchy>
    <cacheHierarchy uniqueName="[Measures].[Sum of Defective_Units]" caption="Sum of Defective_Units" measure="1" displayFolder="" measureGroup="Production_Data" count="0">
      <extLst>
        <ext xmlns:x15="http://schemas.microsoft.com/office/spreadsheetml/2010/11/main" uri="{B97F6D7D-B522-45F9-BDA1-12C45D357490}">
          <x15:cacheHierarchy aggregatedColumn="33"/>
        </ext>
      </extLst>
    </cacheHierarchy>
    <cacheHierarchy uniqueName="[Measures].[Sum of Scrap_Units]" caption="Sum of Scrap_Units" measure="1" displayFolder="" measureGroup="Production_Data" count="0">
      <extLst>
        <ext xmlns:x15="http://schemas.microsoft.com/office/spreadsheetml/2010/11/main" uri="{B97F6D7D-B522-45F9-BDA1-12C45D357490}">
          <x15:cacheHierarchy aggregatedColumn="35"/>
        </ext>
      </extLst>
    </cacheHierarchy>
    <cacheHierarchy uniqueName="[Measures].[Sum of Efficiency]" caption="Sum of Efficiency" measure="1" displayFolder="" measureGroup="Production_Data" count="0">
      <extLst>
        <ext xmlns:x15="http://schemas.microsoft.com/office/spreadsheetml/2010/11/main" uri="{B97F6D7D-B522-45F9-BDA1-12C45D357490}">
          <x15:cacheHierarchy aggregatedColumn="38"/>
        </ext>
      </extLst>
    </cacheHierarchy>
    <cacheHierarchy uniqueName="[Measures].[Average of Efficiency]" caption="Average of Efficiency" measure="1" displayFolder="" measureGroup="Production_Data" count="0">
      <extLst>
        <ext xmlns:x15="http://schemas.microsoft.com/office/spreadsheetml/2010/11/main" uri="{B97F6D7D-B522-45F9-BDA1-12C45D357490}">
          <x15:cacheHierarchy aggregatedColumn="38"/>
        </ext>
      </extLst>
    </cacheHierarchy>
    <cacheHierarchy uniqueName="[Measures].[Count of Production_Data[Production_ID]]]" caption="Count of Production_Data[Production_ID]" measure="1" displayFolder="" measureGroup="Table_ExternalData_1" count="0">
      <extLst>
        <ext xmlns:x15="http://schemas.microsoft.com/office/spreadsheetml/2010/11/main" uri="{B97F6D7D-B522-45F9-BDA1-12C45D357490}">
          <x15:cacheHierarchy aggregatedColumn="39"/>
        </ext>
      </extLst>
    </cacheHierarchy>
    <cacheHierarchy uniqueName="[Measures].[Sum of Downtime_Minutes]" caption="Sum of Downtime_Minutes" measure="1" displayFolder="" measureGroup="Downtime" count="0" oneField="1">
      <fieldsUsage count="1">
        <fieldUsage x="1"/>
      </fieldsUsage>
      <extLst>
        <ext xmlns:x15="http://schemas.microsoft.com/office/spreadsheetml/2010/11/main" uri="{B97F6D7D-B522-45F9-BDA1-12C45D357490}">
          <x15:cacheHierarchy aggregatedColumn="10"/>
        </ext>
      </extLst>
    </cacheHierarchy>
    <cacheHierarchy uniqueName="[Measures].[Count of Downtime_Type]" caption="Count of Downtime_Type" measure="1" displayFolder="" measureGroup="Downtime" count="0">
      <extLst>
        <ext xmlns:x15="http://schemas.microsoft.com/office/spreadsheetml/2010/11/main" uri="{B97F6D7D-B522-45F9-BDA1-12C45D357490}">
          <x15:cacheHierarchy aggregatedColumn="6"/>
        </ext>
      </extLst>
    </cacheHierarchy>
    <cacheHierarchy uniqueName="[Measures].[Defect Rate]" caption="Defect Rate" measure="1" displayFolder="" measureGroup="Production_Data" count="0"/>
    <cacheHierarchy uniqueName="[Measures].[Production Efficiency]" caption="Production Efficiency" measure="1" displayFolder="" measureGroup="Production_Data" count="0"/>
    <cacheHierarchy uniqueName="[Measures].[Scrap Rate]" caption="Scrap Rate" measure="1" displayFolder="" measureGroup="Production_Data" count="0"/>
    <cacheHierarchy uniqueName="[Measures].[Units per Operator]" caption="Units per Operator" measure="1" displayFolder="" measureGroup="Production_Data" count="0"/>
    <cacheHierarchy uniqueName="[Measures].[Unplanned Downtime %]" caption="Unplanned Downtime %" measure="1" displayFolder="" measureGroup="Production_Data" count="0"/>
    <cacheHierarchy uniqueName="[Measures].[count of downtype]" caption="count of downtype" measure="1" displayFolder="" measureGroup="Downtime" count="0"/>
    <cacheHierarchy uniqueName="[Measures].[Average Downtime per Event]" caption="Average Downtime per Event" measure="1" displayFolder="" measureGroup="Downtime" count="0"/>
    <cacheHierarchy uniqueName="[Measures].[=Unplanned_Downtime_Ratio]" caption="=Unplanned_Downtime_Ratio" measure="1" displayFolder="" measureGroup="Downtime" count="0"/>
    <cacheHierarchy uniqueName="[Measures].[__XL_Count Production_Data]" caption="__XL_Count Production_Data" measure="1" displayFolder="" measureGroup="Production_Data" count="0" hidden="1"/>
    <cacheHierarchy uniqueName="[Measures].[__XL_Count Machines]" caption="__XL_Count Machines" measure="1" displayFolder="" measureGroup="Machines" count="0" hidden="1"/>
    <cacheHierarchy uniqueName="[Measures].[__XL_Count Downtime]" caption="__XL_Count Downtime" measure="1" displayFolder="" measureGroup="Downtim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5">
    <dimension name="Downtime" uniqueName="[Downtime]" caption="Downtime"/>
    <dimension name="Machines" uniqueName="[Machines]" caption="Machines"/>
    <dimension measure="1" name="Measures" uniqueName="[Measures]" caption="Measures"/>
    <dimension name="Production_Data" uniqueName="[Production_Data]" caption="Production_Data"/>
    <dimension name="Table_ExternalData_1" uniqueName="[Table_ExternalData_1]" caption="Table_ExternalData_1"/>
  </dimensions>
  <measureGroups count="4">
    <measureGroup name="Downtime" caption="Downtime"/>
    <measureGroup name="Machines" caption="Machines"/>
    <measureGroup name="Production_Data" caption="Production_Data"/>
    <measureGroup name="Table_ExternalData_1" caption="Table_ExternalData_1"/>
  </measureGroups>
  <maps count="6">
    <map measureGroup="0" dimension="0"/>
    <map measureGroup="0" dimension="1"/>
    <map measureGroup="1" dimension="1"/>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20.909945833337" backgroundQuery="1" createdVersion="8" refreshedVersion="8" minRefreshableVersion="3" recordCount="0" supportSubquery="1" supportAdvancedDrill="1" xr:uid="{F1B1B2B1-0744-493F-8E7A-E998B7A121E0}">
  <cacheSource type="external" connectionId="8"/>
  <cacheFields count="7">
    <cacheField name="[Downtime].[Reason_Category].[Reason_Category]" caption="Reason_Category" numFmtId="0" hierarchy="7" level="1">
      <sharedItems count="5">
        <s v="Electrical"/>
        <s v="Material"/>
        <s v="Mechanical"/>
        <s v="Planned"/>
        <s v="Quality"/>
      </sharedItems>
    </cacheField>
    <cacheField name="[Measures].[Sum of Downtime_Minutes]" caption="Sum of Downtime_Minutes" numFmtId="0" hierarchy="62" level="32767"/>
    <cacheField name="[Machines].[Line_Name].[Line_Name]" caption="Line_Name" numFmtId="0" hierarchy="15" level="1">
      <sharedItems count="5">
        <s v="Body Shop"/>
        <s v="Final Assembly"/>
        <s v="Paint Shop"/>
        <s v="Powertrain"/>
        <s v="Quality Test"/>
      </sharedItems>
    </cacheField>
    <cacheField name="[Downtime].[Machine_ID].[Machine_ID]" caption="Machine_ID" numFmtId="0" hierarchy="4" level="1">
      <sharedItems count="5">
        <s v="MCH-003"/>
        <s v="MCH-009"/>
        <s v="MCH-010"/>
        <s v="MCH-014"/>
        <s v="MCH-017"/>
      </sharedItems>
    </cacheField>
    <cacheField name="[Downtime].[Downtime_Type].[Downtime_Type]" caption="Downtime_Type" numFmtId="0" hierarchy="6" level="1">
      <sharedItems count="2">
        <s v="Planned"/>
        <s v="Unplanned"/>
      </sharedItems>
    </cacheField>
    <cacheField name="[Downtime].[Severity].[Severity]" caption="Severity" numFmtId="0" hierarchy="11" level="1">
      <sharedItems count="3">
        <s v="High"/>
        <s v="Low"/>
        <s v="Medium"/>
      </sharedItems>
    </cacheField>
    <cacheField name="[Downtime].[Line_Name].[Line_Name]" caption="Line_Name" numFmtId="0" hierarchy="3" level="1">
      <sharedItems containsSemiMixedTypes="0" containsNonDate="0" containsString="0"/>
    </cacheField>
  </cacheFields>
  <cacheHierarchies count="77">
    <cacheHierarchy uniqueName="[Downtime].[Downtime_ID]" caption="Downtime_ID" attribute="1" defaultMemberUniqueName="[Downtime].[Downtime_ID].[All]" allUniqueName="[Downtime].[Downtime_ID].[All]" dimensionUniqueName="[Downtime]" displayFolder="" count="0" memberValueDatatype="130" unbalanced="0"/>
    <cacheHierarchy uniqueName="[Downtime].[Date]" caption="Date" attribute="1" time="1" defaultMemberUniqueName="[Downtime].[Date].[All]" allUniqueName="[Downtime].[Date].[All]" dimensionUniqueName="[Downtime]" displayFolder="" count="0" memberValueDatatype="7" unbalanced="0"/>
    <cacheHierarchy uniqueName="[Downtime].[Plant]" caption="Plant" attribute="1" defaultMemberUniqueName="[Downtime].[Plant].[All]" allUniqueName="[Downtime].[Plant].[All]" dimensionUniqueName="[Downtime]" displayFolder="" count="2" memberValueDatatype="130" unbalanced="0"/>
    <cacheHierarchy uniqueName="[Downtime].[Line_Name]" caption="Line_Name" attribute="1" defaultMemberUniqueName="[Downtime].[Line_Name].[All]" allUniqueName="[Downtime].[Line_Name].[All]" dimensionUniqueName="[Downtime]" displayFolder="" count="2" memberValueDatatype="130" unbalanced="0">
      <fieldsUsage count="2">
        <fieldUsage x="-1"/>
        <fieldUsage x="6"/>
      </fieldsUsage>
    </cacheHierarchy>
    <cacheHierarchy uniqueName="[Downtime].[Machine_ID]" caption="Machine_ID" attribute="1" defaultMemberUniqueName="[Downtime].[Machine_ID].[All]" allUniqueName="[Downtime].[Machine_ID].[All]" dimensionUniqueName="[Downtime]" displayFolder="" count="2" memberValueDatatype="130" unbalanced="0">
      <fieldsUsage count="2">
        <fieldUsage x="-1"/>
        <fieldUsage x="3"/>
      </fieldsUsage>
    </cacheHierarchy>
    <cacheHierarchy uniqueName="[Downtime].[MachineReason]" caption="MachineReason" attribute="1" defaultMemberUniqueName="[Downtime].[MachineReason].[All]" allUniqueName="[Downtime].[MachineReason].[All]" dimensionUniqueName="[Downtime]" displayFolder="" count="0" memberValueDatatype="130" unbalanced="0"/>
    <cacheHierarchy uniqueName="[Downtime].[Downtime_Type]" caption="Downtime_Type" attribute="1" defaultMemberUniqueName="[Downtime].[Downtime_Type].[All]" allUniqueName="[Downtime].[Downtime_Type].[All]" dimensionUniqueName="[Downtime]" displayFolder="" count="2" memberValueDatatype="130" unbalanced="0">
      <fieldsUsage count="2">
        <fieldUsage x="-1"/>
        <fieldUsage x="4"/>
      </fieldsUsage>
    </cacheHierarchy>
    <cacheHierarchy uniqueName="[Downtime].[Reason_Category]" caption="Reason_Category" attribute="1" defaultMemberUniqueName="[Downtime].[Reason_Category].[All]" allUniqueName="[Downtime].[Reason_Category].[All]" dimensionUniqueName="[Downtime]" displayFolder="" count="2" memberValueDatatype="130" unbalanced="0">
      <fieldsUsage count="2">
        <fieldUsage x="-1"/>
        <fieldUsage x="0"/>
      </fieldsUsage>
    </cacheHierarchy>
    <cacheHierarchy uniqueName="[Downtime].[Start_Time]" caption="Start_Time" attribute="1" time="1" defaultMemberUniqueName="[Downtime].[Start_Time].[All]" allUniqueName="[Downtime].[Start_Time].[All]" dimensionUniqueName="[Downtime]" displayFolder="" count="0" memberValueDatatype="7" unbalanced="0"/>
    <cacheHierarchy uniqueName="[Downtime].[End_Time]" caption="End_Time" attribute="1" time="1" defaultMemberUniqueName="[Downtime].[End_Time].[All]" allUniqueName="[Downtime].[End_Time].[All]" dimensionUniqueName="[Downtime]" displayFolder="" count="0" memberValueDatatype="7" unbalanced="0"/>
    <cacheHierarchy uniqueName="[Downtime].[Downtime_Minutes]" caption="Downtime_Minutes" attribute="1" defaultMemberUniqueName="[Downtime].[Downtime_Minutes].[All]" allUniqueName="[Downtime].[Downtime_Minutes].[All]" dimensionUniqueName="[Downtime]" displayFolder="" count="0" memberValueDatatype="20" unbalanced="0"/>
    <cacheHierarchy uniqueName="[Downtime].[Severity]" caption="Severity" attribute="1" defaultMemberUniqueName="[Downtime].[Severity].[All]" allUniqueName="[Downtime].[Severity].[All]" dimensionUniqueName="[Downtime]" displayFolder="" count="2" memberValueDatatype="130" unbalanced="0">
      <fieldsUsage count="2">
        <fieldUsage x="-1"/>
        <fieldUsage x="5"/>
      </fieldsUsage>
    </cacheHierarchy>
    <cacheHierarchy uniqueName="[Downtime].[Unplanned downtime]" caption="Unplanned downtime" attribute="1" defaultMemberUniqueName="[Downtime].[Unplanned downtime].[All]" allUniqueName="[Downtime].[Unplanned downtime].[All]" dimensionUniqueName="[Downtime]" displayFolder="" count="0" memberValueDatatype="20" unbalanced="0"/>
    <cacheHierarchy uniqueName="[Machines].[Machine_ID]" caption="Machine_ID" attribute="1" defaultMemberUniqueName="[Machines].[Machine_ID].[All]" allUniqueName="[Machines].[Machine_ID].[All]" dimensionUniqueName="[Machines]" displayFolder="" count="0" memberValueDatatype="130" unbalanced="0"/>
    <cacheHierarchy uniqueName="[Machines].[Plant]" caption="Plant" attribute="1" defaultMemberUniqueName="[Machines].[Plant].[All]" allUniqueName="[Machines].[Plant].[All]" dimensionUniqueName="[Machines]" displayFolder="" count="0" memberValueDatatype="130" unbalanced="0"/>
    <cacheHierarchy uniqueName="[Machines].[Line_Name]" caption="Line_Name" attribute="1" defaultMemberUniqueName="[Machines].[Line_Name].[All]" allUniqueName="[Machines].[Line_Name].[All]" dimensionUniqueName="[Machines]" displayFolder="" count="2" memberValueDatatype="130" unbalanced="0">
      <fieldsUsage count="2">
        <fieldUsage x="-1"/>
        <fieldUsage x="2"/>
      </fieldsUsage>
    </cacheHierarchy>
    <cacheHierarchy uniqueName="[Machines].[Machine_Type]" caption="Machine_Type" attribute="1" defaultMemberUniqueName="[Machines].[Machine_Type].[All]" allUniqueName="[Machines].[Machine_Type].[All]" dimensionUniqueName="[Machines]" displayFolder="" count="0" memberValueDatatype="130" unbalanced="0"/>
    <cacheHierarchy uniqueName="[Machines].[Supplier]" caption="Supplier" attribute="1" defaultMemberUniqueName="[Machines].[Supplier].[All]" allUniqueName="[Machines].[Supplier].[All]" dimensionUniqueName="[Machines]" displayFolder="" count="0" memberValueDatatype="130" unbalanced="0"/>
    <cacheHierarchy uniqueName="[Machines].[Install_Date]" caption="Install_Date" attribute="1" time="1" defaultMemberUniqueName="[Machines].[Install_Date].[All]" allUniqueName="[Machines].[Install_Date].[All]" dimensionUniqueName="[Machines]" displayFolder="" count="0" memberValueDatatype="7" unbalanced="0"/>
    <cacheHierarchy uniqueName="[Machines].[Last_Service_Date]" caption="Last_Service_Date" attribute="1" time="1" defaultMemberUniqueName="[Machines].[Last_Service_Date].[All]" allUniqueName="[Machines].[Last_Service_Date].[All]" dimensionUniqueName="[Machines]" displayFolder="" count="0" memberValueDatatype="7" unbalanced="0"/>
    <cacheHierarchy uniqueName="[Machines].[Capacity_Per_Hour]" caption="Capacity_Per_Hour" attribute="1" defaultMemberUniqueName="[Machines].[Capacity_Per_Hour].[All]" allUniqueName="[Machines].[Capacity_Per_Hour].[All]" dimensionUniqueName="[Machines]" displayFolder="" count="0" memberValueDatatype="20" unbalanced="0"/>
    <cacheHierarchy uniqueName="[Machines].[Technician_Name]" caption="Technician_Name" attribute="1" defaultMemberUniqueName="[Machines].[Technician_Name].[All]" allUniqueName="[Machines].[Technician_Name].[All]" dimensionUniqueName="[Machines]" displayFolder="" count="2" memberValueDatatype="130" unbalanced="0"/>
    <cacheHierarchy uniqueName="[Machines].[Status]" caption="Status" attribute="1" defaultMemberUniqueName="[Machines].[Status].[All]" allUniqueName="[Machines].[Status].[All]" dimensionUniqueName="[Machines]" displayFolder="" count="0" memberValueDatatype="130" unbalanced="0"/>
    <cacheHierarchy uniqueName="[Production_Data].[Production_ID]" caption="Production_ID" attribute="1" defaultMemberUniqueName="[Production_Data].[Production_ID].[All]" allUniqueName="[Production_Data].[Production_ID].[All]" dimensionUniqueName="[Production_Data]" displayFolder="" count="0" memberValueDatatype="130" unbalanced="0"/>
    <cacheHierarchy uniqueName="[Production_Data].[Date]" caption="Date" attribute="1" time="1" defaultMemberUniqueName="[Production_Data].[Date].[All]" allUniqueName="[Production_Data].[Date].[All]" dimensionUniqueName="[Production_Data]" displayFolder="" count="0" memberValueDatatype="7" unbalanced="0"/>
    <cacheHierarchy uniqueName="[Production_Data].[Plant]" caption="Plant" attribute="1" defaultMemberUniqueName="[Production_Data].[Plant].[All]" allUniqueName="[Production_Data].[Plant].[All]" dimensionUniqueName="[Production_Data]" displayFolder="" count="0" memberValueDatatype="130" unbalanced="0"/>
    <cacheHierarchy uniqueName="[Production_Data].[Line_Name]" caption="Line_Name" attribute="1" defaultMemberUniqueName="[Production_Data].[Line_Name].[All]" allUniqueName="[Production_Data].[Line_Name].[All]" dimensionUniqueName="[Production_Data]" displayFolder="" count="0" memberValueDatatype="130" unbalanced="0"/>
    <cacheHierarchy uniqueName="[Production_Data].[Machine_ID]" caption="Machine_ID" attribute="1" defaultMemberUniqueName="[Production_Data].[Machine_ID].[All]" allUniqueName="[Production_Data].[Machine_ID].[All]" dimensionUniqueName="[Production_Data]" displayFolder="" count="0" memberValueDatatype="130" unbalanced="0"/>
    <cacheHierarchy uniqueName="[Production_Data].[Machine_Type]" caption="Machine_Type" attribute="1" defaultMemberUniqueName="[Production_Data].[Machine_Type].[All]" allUniqueName="[Production_Data].[Machine_Type].[All]" dimensionUniqueName="[Production_Data]" displayFolder="" count="0" memberValueDatatype="130" unbalanced="0"/>
    <cacheHierarchy uniqueName="[Production_Data].[Car_Model]" caption="Car_Model" attribute="1" defaultMemberUniqueName="[Production_Data].[Car_Model].[All]" allUniqueName="[Production_Data].[Car_Model].[All]" dimensionUniqueName="[Production_Data]" displayFolder="" count="0" memberValueDatatype="130" unbalanced="0"/>
    <cacheHierarchy uniqueName="[Production_Data].[Shift]" caption="Shift" attribute="1" defaultMemberUniqueName="[Production_Data].[Shift].[All]" allUniqueName="[Production_Data].[Shift].[All]" dimensionUniqueName="[Production_Data]" displayFolder="" count="0" memberValueDatatype="130" unbalanced="0"/>
    <cacheHierarchy uniqueName="[Production_Data].[Planned_Production]" caption="Planned_Production" attribute="1" defaultMemberUniqueName="[Production_Data].[Planned_Production].[All]" allUniqueName="[Production_Data].[Planned_Production].[All]" dimensionUniqueName="[Production_Data]" displayFolder="" count="0" memberValueDatatype="20" unbalanced="0"/>
    <cacheHierarchy uniqueName="[Production_Data].[Actual_Production]" caption="Actual_Production" attribute="1" defaultMemberUniqueName="[Production_Data].[Actual_Production].[All]" allUniqueName="[Production_Data].[Actual_Production].[All]" dimensionUniqueName="[Production_Data]" displayFolder="" count="0" memberValueDatatype="20" unbalanced="0"/>
    <cacheHierarchy uniqueName="[Production_Data].[Defective_Units]" caption="Defective_Units" attribute="1" defaultMemberUniqueName="[Production_Data].[Defective_Units].[All]" allUniqueName="[Production_Data].[Defective_Units].[All]" dimensionUniqueName="[Production_Data]" displayFolder="" count="0" memberValueDatatype="20" unbalanced="0"/>
    <cacheHierarchy uniqueName="[Production_Data].[Reworked_Units]" caption="Reworked_Units" attribute="1" defaultMemberUniqueName="[Production_Data].[Reworked_Units].[All]" allUniqueName="[Production_Data].[Reworked_Units].[All]" dimensionUniqueName="[Production_Data]" displayFolder="" count="0" memberValueDatatype="20" unbalanced="0"/>
    <cacheHierarchy uniqueName="[Production_Data].[Scrap_Units]" caption="Scrap_Units" attribute="1" defaultMemberUniqueName="[Production_Data].[Scrap_Units].[All]" allUniqueName="[Production_Data].[Scrap_Units].[All]" dimensionUniqueName="[Production_Data]" displayFolder="" count="0" memberValueDatatype="20" unbalanced="0"/>
    <cacheHierarchy uniqueName="[Production_Data].[Cycle_Time_Min]" caption="Cycle_Time_Min" attribute="1" defaultMemberUniqueName="[Production_Data].[Cycle_Time_Min].[All]" allUniqueName="[Production_Data].[Cycle_Time_Min].[All]" dimensionUniqueName="[Production_Data]" displayFolder="" count="0" memberValueDatatype="5" unbalanced="0"/>
    <cacheHierarchy uniqueName="[Production_Data].[Operator_Count]" caption="Operator_Count" attribute="1" defaultMemberUniqueName="[Production_Data].[Operator_Count].[All]" allUniqueName="[Production_Data].[Operator_Count].[All]" dimensionUniqueName="[Production_Data]" displayFolder="" count="0" memberValueDatatype="20" unbalanced="0"/>
    <cacheHierarchy uniqueName="[Production_Data].[Efficiency]" caption="Efficiency" attribute="1" defaultMemberUniqueName="[Production_Data].[Efficiency].[All]" allUniqueName="[Production_Data].[Efficiency].[All]" dimensionUniqueName="[Production_Data]" displayFolder="" count="0" memberValueDatatype="5" unbalanced="0"/>
    <cacheHierarchy uniqueName="[Table_ExternalData_1].[Production_Data[Production_ID]]]" caption="Production_Data[Production_ID]" attribute="1" defaultMemberUniqueName="[Table_ExternalData_1].[Production_Data[Production_ID]]].[All]" allUniqueName="[Table_ExternalData_1].[Production_Data[Production_ID]]].[All]" dimensionUniqueName="[Table_ExternalData_1]" displayFolder="" count="0" memberValueDatatype="130" unbalanced="0"/>
    <cacheHierarchy uniqueName="[Table_ExternalData_1].[Production_Data[Date]]]" caption="Production_Data[Date]" attribute="1" time="1" defaultMemberUniqueName="[Table_ExternalData_1].[Production_Data[Date]]].[All]" allUniqueName="[Table_ExternalData_1].[Production_Data[Date]]].[All]" dimensionUniqueName="[Table_ExternalData_1]" displayFolder="" count="0" memberValueDatatype="7" unbalanced="0"/>
    <cacheHierarchy uniqueName="[Table_ExternalData_1].[Production_Data[Plant]]]" caption="Production_Data[Plant]" attribute="1" defaultMemberUniqueName="[Table_ExternalData_1].[Production_Data[Plant]]].[All]" allUniqueName="[Table_ExternalData_1].[Production_Data[Plant]]].[All]" dimensionUniqueName="[Table_ExternalData_1]" displayFolder="" count="0" memberValueDatatype="130" unbalanced="0"/>
    <cacheHierarchy uniqueName="[Table_ExternalData_1].[Production_Data[Line_Name]]]" caption="Production_Data[Line_Name]" attribute="1" defaultMemberUniqueName="[Table_ExternalData_1].[Production_Data[Line_Name]]].[All]" allUniqueName="[Table_ExternalData_1].[Production_Data[Line_Name]]].[All]" dimensionUniqueName="[Table_ExternalData_1]" displayFolder="" count="0" memberValueDatatype="130" unbalanced="0"/>
    <cacheHierarchy uniqueName="[Table_ExternalData_1].[Production_Data[Machine_ID]]]" caption="Production_Data[Machine_ID]" attribute="1" defaultMemberUniqueName="[Table_ExternalData_1].[Production_Data[Machine_ID]]].[All]" allUniqueName="[Table_ExternalData_1].[Production_Data[Machine_ID]]].[All]" dimensionUniqueName="[Table_ExternalData_1]" displayFolder="" count="0" memberValueDatatype="130" unbalanced="0"/>
    <cacheHierarchy uniqueName="[Table_ExternalData_1].[Production_Data[Machine_Type]]]" caption="Production_Data[Machine_Type]" attribute="1" defaultMemberUniqueName="[Table_ExternalData_1].[Production_Data[Machine_Type]]].[All]" allUniqueName="[Table_ExternalData_1].[Production_Data[Machine_Type]]].[All]" dimensionUniqueName="[Table_ExternalData_1]" displayFolder="" count="0" memberValueDatatype="130" unbalanced="0"/>
    <cacheHierarchy uniqueName="[Table_ExternalData_1].[Production_Data[Car_Model]]]" caption="Production_Data[Car_Model]" attribute="1" defaultMemberUniqueName="[Table_ExternalData_1].[Production_Data[Car_Model]]].[All]" allUniqueName="[Table_ExternalData_1].[Production_Data[Car_Model]]].[All]" dimensionUniqueName="[Table_ExternalData_1]" displayFolder="" count="0" memberValueDatatype="130" unbalanced="0"/>
    <cacheHierarchy uniqueName="[Table_ExternalData_1].[Production_Data[Shift]]]" caption="Production_Data[Shift]" attribute="1" defaultMemberUniqueName="[Table_ExternalData_1].[Production_Data[Shift]]].[All]" allUniqueName="[Table_ExternalData_1].[Production_Data[Shift]]].[All]" dimensionUniqueName="[Table_ExternalData_1]" displayFolder="" count="0" memberValueDatatype="130" unbalanced="0"/>
    <cacheHierarchy uniqueName="[Table_ExternalData_1].[Production_Data[Planned_Production]]]" caption="Production_Data[Planned_Production]" attribute="1" defaultMemberUniqueName="[Table_ExternalData_1].[Production_Data[Planned_Production]]].[All]" allUniqueName="[Table_ExternalData_1].[Production_Data[Planned_Production]]].[All]" dimensionUniqueName="[Table_ExternalData_1]" displayFolder="" count="0" memberValueDatatype="20" unbalanced="0"/>
    <cacheHierarchy uniqueName="[Table_ExternalData_1].[Production_Data[Actual_Production]]]" caption="Production_Data[Actual_Production]" attribute="1" defaultMemberUniqueName="[Table_ExternalData_1].[Production_Data[Actual_Production]]].[All]" allUniqueName="[Table_ExternalData_1].[Production_Data[Actual_Production]]].[All]" dimensionUniqueName="[Table_ExternalData_1]" displayFolder="" count="0" memberValueDatatype="20" unbalanced="0"/>
    <cacheHierarchy uniqueName="[Table_ExternalData_1].[Production_Data[Defective_Units]]]" caption="Production_Data[Defective_Units]" attribute="1" defaultMemberUniqueName="[Table_ExternalData_1].[Production_Data[Defective_Units]]].[All]" allUniqueName="[Table_ExternalData_1].[Production_Data[Defective_Units]]].[All]" dimensionUniqueName="[Table_ExternalData_1]" displayFolder="" count="0" memberValueDatatype="20" unbalanced="0"/>
    <cacheHierarchy uniqueName="[Table_ExternalData_1].[Production_Data[Reworked_Units]]]" caption="Production_Data[Reworked_Units]" attribute="1" defaultMemberUniqueName="[Table_ExternalData_1].[Production_Data[Reworked_Units]]].[All]" allUniqueName="[Table_ExternalData_1].[Production_Data[Reworked_Units]]].[All]" dimensionUniqueName="[Table_ExternalData_1]" displayFolder="" count="0" memberValueDatatype="20" unbalanced="0"/>
    <cacheHierarchy uniqueName="[Table_ExternalData_1].[Production_Data[Scrap_Units]]]" caption="Production_Data[Scrap_Units]" attribute="1" defaultMemberUniqueName="[Table_ExternalData_1].[Production_Data[Scrap_Units]]].[All]" allUniqueName="[Table_ExternalData_1].[Production_Data[Scrap_Units]]].[All]" dimensionUniqueName="[Table_ExternalData_1]" displayFolder="" count="0" memberValueDatatype="20" unbalanced="0"/>
    <cacheHierarchy uniqueName="[Table_ExternalData_1].[Production_Data[Cycle_Time_Min]]]" caption="Production_Data[Cycle_Time_Min]" attribute="1" defaultMemberUniqueName="[Table_ExternalData_1].[Production_Data[Cycle_Time_Min]]].[All]" allUniqueName="[Table_ExternalData_1].[Production_Data[Cycle_Time_Min]]].[All]" dimensionUniqueName="[Table_ExternalData_1]" displayFolder="" count="0" memberValueDatatype="5" unbalanced="0"/>
    <cacheHierarchy uniqueName="[Table_ExternalData_1].[Production_Data[Operator_Count]]]" caption="Production_Data[Operator_Count]" attribute="1" defaultMemberUniqueName="[Table_ExternalData_1].[Production_Data[Operator_Count]]].[All]" allUniqueName="[Table_ExternalData_1].[Production_Data[Operator_Count]]].[All]" dimensionUniqueName="[Table_ExternalData_1]" displayFolder="" count="0" memberValueDatatype="20" unbalanced="0"/>
    <cacheHierarchy uniqueName="[Measures].[Sum of Planned_Production]" caption="Sum of Planned_Production" measure="1" displayFolder="" measureGroup="Production_Data" count="0">
      <extLst>
        <ext xmlns:x15="http://schemas.microsoft.com/office/spreadsheetml/2010/11/main" uri="{B97F6D7D-B522-45F9-BDA1-12C45D357490}">
          <x15:cacheHierarchy aggregatedColumn="31"/>
        </ext>
      </extLst>
    </cacheHierarchy>
    <cacheHierarchy uniqueName="[Measures].[Sum of Actual_Production]" caption="Sum of Actual_Production" measure="1" displayFolder="" measureGroup="Production_Data" count="0">
      <extLst>
        <ext xmlns:x15="http://schemas.microsoft.com/office/spreadsheetml/2010/11/main" uri="{B97F6D7D-B522-45F9-BDA1-12C45D357490}">
          <x15:cacheHierarchy aggregatedColumn="32"/>
        </ext>
      </extLst>
    </cacheHierarchy>
    <cacheHierarchy uniqueName="[Measures].[Sum of Reworked_Units]" caption="Sum of Reworked_Units" measure="1" displayFolder="" measureGroup="Production_Data" count="0">
      <extLst>
        <ext xmlns:x15="http://schemas.microsoft.com/office/spreadsheetml/2010/11/main" uri="{B97F6D7D-B522-45F9-BDA1-12C45D357490}">
          <x15:cacheHierarchy aggregatedColumn="34"/>
        </ext>
      </extLst>
    </cacheHierarchy>
    <cacheHierarchy uniqueName="[Measures].[Sum of Defective_Units]" caption="Sum of Defective_Units" measure="1" displayFolder="" measureGroup="Production_Data" count="0">
      <extLst>
        <ext xmlns:x15="http://schemas.microsoft.com/office/spreadsheetml/2010/11/main" uri="{B97F6D7D-B522-45F9-BDA1-12C45D357490}">
          <x15:cacheHierarchy aggregatedColumn="33"/>
        </ext>
      </extLst>
    </cacheHierarchy>
    <cacheHierarchy uniqueName="[Measures].[Sum of Scrap_Units]" caption="Sum of Scrap_Units" measure="1" displayFolder="" measureGroup="Production_Data" count="0">
      <extLst>
        <ext xmlns:x15="http://schemas.microsoft.com/office/spreadsheetml/2010/11/main" uri="{B97F6D7D-B522-45F9-BDA1-12C45D357490}">
          <x15:cacheHierarchy aggregatedColumn="35"/>
        </ext>
      </extLst>
    </cacheHierarchy>
    <cacheHierarchy uniqueName="[Measures].[Sum of Efficiency]" caption="Sum of Efficiency" measure="1" displayFolder="" measureGroup="Production_Data" count="0">
      <extLst>
        <ext xmlns:x15="http://schemas.microsoft.com/office/spreadsheetml/2010/11/main" uri="{B97F6D7D-B522-45F9-BDA1-12C45D357490}">
          <x15:cacheHierarchy aggregatedColumn="38"/>
        </ext>
      </extLst>
    </cacheHierarchy>
    <cacheHierarchy uniqueName="[Measures].[Average of Efficiency]" caption="Average of Efficiency" measure="1" displayFolder="" measureGroup="Production_Data" count="0">
      <extLst>
        <ext xmlns:x15="http://schemas.microsoft.com/office/spreadsheetml/2010/11/main" uri="{B97F6D7D-B522-45F9-BDA1-12C45D357490}">
          <x15:cacheHierarchy aggregatedColumn="38"/>
        </ext>
      </extLst>
    </cacheHierarchy>
    <cacheHierarchy uniqueName="[Measures].[Count of Production_Data[Production_ID]]]" caption="Count of Production_Data[Production_ID]" measure="1" displayFolder="" measureGroup="Table_ExternalData_1" count="0">
      <extLst>
        <ext xmlns:x15="http://schemas.microsoft.com/office/spreadsheetml/2010/11/main" uri="{B97F6D7D-B522-45F9-BDA1-12C45D357490}">
          <x15:cacheHierarchy aggregatedColumn="39"/>
        </ext>
      </extLst>
    </cacheHierarchy>
    <cacheHierarchy uniqueName="[Measures].[Sum of Downtime_Minutes]" caption="Sum of Downtime_Minutes" measure="1" displayFolder="" measureGroup="Downtime" count="0" oneField="1">
      <fieldsUsage count="1">
        <fieldUsage x="1"/>
      </fieldsUsage>
      <extLst>
        <ext xmlns:x15="http://schemas.microsoft.com/office/spreadsheetml/2010/11/main" uri="{B97F6D7D-B522-45F9-BDA1-12C45D357490}">
          <x15:cacheHierarchy aggregatedColumn="10"/>
        </ext>
      </extLst>
    </cacheHierarchy>
    <cacheHierarchy uniqueName="[Measures].[Count of Downtime_Type]" caption="Count of Downtime_Type" measure="1" displayFolder="" measureGroup="Downtime" count="0">
      <extLst>
        <ext xmlns:x15="http://schemas.microsoft.com/office/spreadsheetml/2010/11/main" uri="{B97F6D7D-B522-45F9-BDA1-12C45D357490}">
          <x15:cacheHierarchy aggregatedColumn="6"/>
        </ext>
      </extLst>
    </cacheHierarchy>
    <cacheHierarchy uniqueName="[Measures].[Defect Rate]" caption="Defect Rate" measure="1" displayFolder="" measureGroup="Production_Data" count="0"/>
    <cacheHierarchy uniqueName="[Measures].[Production Efficiency]" caption="Production Efficiency" measure="1" displayFolder="" measureGroup="Production_Data" count="0"/>
    <cacheHierarchy uniqueName="[Measures].[Scrap Rate]" caption="Scrap Rate" measure="1" displayFolder="" measureGroup="Production_Data" count="0"/>
    <cacheHierarchy uniqueName="[Measures].[Units per Operator]" caption="Units per Operator" measure="1" displayFolder="" measureGroup="Production_Data" count="0"/>
    <cacheHierarchy uniqueName="[Measures].[Unplanned Downtime %]" caption="Unplanned Downtime %" measure="1" displayFolder="" measureGroup="Production_Data" count="0"/>
    <cacheHierarchy uniqueName="[Measures].[count of downtype]" caption="count of downtype" measure="1" displayFolder="" measureGroup="Downtime" count="0"/>
    <cacheHierarchy uniqueName="[Measures].[Average Downtime per Event]" caption="Average Downtime per Event" measure="1" displayFolder="" measureGroup="Downtime" count="0"/>
    <cacheHierarchy uniqueName="[Measures].[=Unplanned_Downtime_Ratio]" caption="=Unplanned_Downtime_Ratio" measure="1" displayFolder="" measureGroup="Downtime" count="0"/>
    <cacheHierarchy uniqueName="[Measures].[__XL_Count Production_Data]" caption="__XL_Count Production_Data" measure="1" displayFolder="" measureGroup="Production_Data" count="0" hidden="1"/>
    <cacheHierarchy uniqueName="[Measures].[__XL_Count Machines]" caption="__XL_Count Machines" measure="1" displayFolder="" measureGroup="Machines" count="0" hidden="1"/>
    <cacheHierarchy uniqueName="[Measures].[__XL_Count Downtime]" caption="__XL_Count Downtime" measure="1" displayFolder="" measureGroup="Downtim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5">
    <dimension name="Downtime" uniqueName="[Downtime]" caption="Downtime"/>
    <dimension name="Machines" uniqueName="[Machines]" caption="Machines"/>
    <dimension measure="1" name="Measures" uniqueName="[Measures]" caption="Measures"/>
    <dimension name="Production_Data" uniqueName="[Production_Data]" caption="Production_Data"/>
    <dimension name="Table_ExternalData_1" uniqueName="[Table_ExternalData_1]" caption="Table_ExternalData_1"/>
  </dimensions>
  <measureGroups count="4">
    <measureGroup name="Downtime" caption="Downtime"/>
    <measureGroup name="Machines" caption="Machines"/>
    <measureGroup name="Production_Data" caption="Production_Data"/>
    <measureGroup name="Table_ExternalData_1" caption="Table_ExternalData_1"/>
  </measureGroups>
  <maps count="6">
    <map measureGroup="0" dimension="0"/>
    <map measureGroup="0" dimension="1"/>
    <map measureGroup="1" dimension="1"/>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20.909946296299" backgroundQuery="1" createdVersion="8" refreshedVersion="8" minRefreshableVersion="3" recordCount="0" supportSubquery="1" supportAdvancedDrill="1" xr:uid="{64949468-5DAD-4BAF-A77A-16C99C428E05}">
  <cacheSource type="external" connectionId="8"/>
  <cacheFields count="4">
    <cacheField name="[Measures].[Sum of Downtime_Minutes]" caption="Sum of Downtime_Minutes" numFmtId="0" hierarchy="62" level="32767"/>
    <cacheField name="[Measures].[Unplanned Downtime %]" caption="Unplanned Downtime %" numFmtId="0" hierarchy="68" level="32767"/>
    <cacheField name="[Measures].[Average Downtime per Event]" caption="Average Downtime per Event" numFmtId="0" hierarchy="70" level="32767"/>
    <cacheField name="[Downtime].[Line_Name].[Line_Name]" caption="Line_Name" numFmtId="0" hierarchy="3" level="1">
      <sharedItems containsSemiMixedTypes="0" containsNonDate="0" containsString="0"/>
    </cacheField>
  </cacheFields>
  <cacheHierarchies count="77">
    <cacheHierarchy uniqueName="[Downtime].[Downtime_ID]" caption="Downtime_ID" attribute="1" defaultMemberUniqueName="[Downtime].[Downtime_ID].[All]" allUniqueName="[Downtime].[Downtime_ID].[All]" dimensionUniqueName="[Downtime]" displayFolder="" count="0" memberValueDatatype="130" unbalanced="0"/>
    <cacheHierarchy uniqueName="[Downtime].[Date]" caption="Date" attribute="1" time="1" defaultMemberUniqueName="[Downtime].[Date].[All]" allUniqueName="[Downtime].[Date].[All]" dimensionUniqueName="[Downtime]" displayFolder="" count="0" memberValueDatatype="7" unbalanced="0"/>
    <cacheHierarchy uniqueName="[Downtime].[Plant]" caption="Plant" attribute="1" defaultMemberUniqueName="[Downtime].[Plant].[All]" allUniqueName="[Downtime].[Plant].[All]" dimensionUniqueName="[Downtime]" displayFolder="" count="2" memberValueDatatype="130" unbalanced="0"/>
    <cacheHierarchy uniqueName="[Downtime].[Line_Name]" caption="Line_Name" attribute="1" defaultMemberUniqueName="[Downtime].[Line_Name].[All]" allUniqueName="[Downtime].[Line_Name].[All]" dimensionUniqueName="[Downtime]" displayFolder="" count="2" memberValueDatatype="130" unbalanced="0">
      <fieldsUsage count="2">
        <fieldUsage x="-1"/>
        <fieldUsage x="3"/>
      </fieldsUsage>
    </cacheHierarchy>
    <cacheHierarchy uniqueName="[Downtime].[Machine_ID]" caption="Machine_ID" attribute="1" defaultMemberUniqueName="[Downtime].[Machine_ID].[All]" allUniqueName="[Downtime].[Machine_ID].[All]" dimensionUniqueName="[Downtime]" displayFolder="" count="0" memberValueDatatype="130" unbalanced="0"/>
    <cacheHierarchy uniqueName="[Downtime].[MachineReason]" caption="MachineReason" attribute="1" defaultMemberUniqueName="[Downtime].[MachineReason].[All]" allUniqueName="[Downtime].[MachineReason].[All]" dimensionUniqueName="[Downtime]" displayFolder="" count="0" memberValueDatatype="130" unbalanced="0"/>
    <cacheHierarchy uniqueName="[Downtime].[Downtime_Type]" caption="Downtime_Type" attribute="1" defaultMemberUniqueName="[Downtime].[Downtime_Type].[All]" allUniqueName="[Downtime].[Downtime_Type].[All]" dimensionUniqueName="[Downtime]" displayFolder="" count="0" memberValueDatatype="130" unbalanced="0"/>
    <cacheHierarchy uniqueName="[Downtime].[Reason_Category]" caption="Reason_Category" attribute="1" defaultMemberUniqueName="[Downtime].[Reason_Category].[All]" allUniqueName="[Downtime].[Reason_Category].[All]" dimensionUniqueName="[Downtime]" displayFolder="" count="0" memberValueDatatype="130" unbalanced="0"/>
    <cacheHierarchy uniqueName="[Downtime].[Start_Time]" caption="Start_Time" attribute="1" time="1" defaultMemberUniqueName="[Downtime].[Start_Time].[All]" allUniqueName="[Downtime].[Start_Time].[All]" dimensionUniqueName="[Downtime]" displayFolder="" count="0" memberValueDatatype="7" unbalanced="0"/>
    <cacheHierarchy uniqueName="[Downtime].[End_Time]" caption="End_Time" attribute="1" time="1" defaultMemberUniqueName="[Downtime].[End_Time].[All]" allUniqueName="[Downtime].[End_Time].[All]" dimensionUniqueName="[Downtime]" displayFolder="" count="0" memberValueDatatype="7" unbalanced="0"/>
    <cacheHierarchy uniqueName="[Downtime].[Downtime_Minutes]" caption="Downtime_Minutes" attribute="1" defaultMemberUniqueName="[Downtime].[Downtime_Minutes].[All]" allUniqueName="[Downtime].[Downtime_Minutes].[All]" dimensionUniqueName="[Downtime]" displayFolder="" count="0" memberValueDatatype="20" unbalanced="0"/>
    <cacheHierarchy uniqueName="[Downtime].[Severity]" caption="Severity" attribute="1" defaultMemberUniqueName="[Downtime].[Severity].[All]" allUniqueName="[Downtime].[Severity].[All]" dimensionUniqueName="[Downtime]" displayFolder="" count="0" memberValueDatatype="130" unbalanced="0"/>
    <cacheHierarchy uniqueName="[Downtime].[Unplanned downtime]" caption="Unplanned downtime" attribute="1" defaultMemberUniqueName="[Downtime].[Unplanned downtime].[All]" allUniqueName="[Downtime].[Unplanned downtime].[All]" dimensionUniqueName="[Downtime]" displayFolder="" count="0" memberValueDatatype="20" unbalanced="0"/>
    <cacheHierarchy uniqueName="[Machines].[Machine_ID]" caption="Machine_ID" attribute="1" defaultMemberUniqueName="[Machines].[Machine_ID].[All]" allUniqueName="[Machines].[Machine_ID].[All]" dimensionUniqueName="[Machines]" displayFolder="" count="0" memberValueDatatype="130" unbalanced="0"/>
    <cacheHierarchy uniqueName="[Machines].[Plant]" caption="Plant" attribute="1" defaultMemberUniqueName="[Machines].[Plant].[All]" allUniqueName="[Machines].[Plant].[All]" dimensionUniqueName="[Machines]" displayFolder="" count="0" memberValueDatatype="130" unbalanced="0"/>
    <cacheHierarchy uniqueName="[Machines].[Line_Name]" caption="Line_Name" attribute="1" defaultMemberUniqueName="[Machines].[Line_Name].[All]" allUniqueName="[Machines].[Line_Name].[All]" dimensionUniqueName="[Machines]" displayFolder="" count="2"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Supplier]" caption="Supplier" attribute="1" defaultMemberUniqueName="[Machines].[Supplier].[All]" allUniqueName="[Machines].[Supplier].[All]" dimensionUniqueName="[Machines]" displayFolder="" count="0" memberValueDatatype="130" unbalanced="0"/>
    <cacheHierarchy uniqueName="[Machines].[Install_Date]" caption="Install_Date" attribute="1" time="1" defaultMemberUniqueName="[Machines].[Install_Date].[All]" allUniqueName="[Machines].[Install_Date].[All]" dimensionUniqueName="[Machines]" displayFolder="" count="0" memberValueDatatype="7" unbalanced="0"/>
    <cacheHierarchy uniqueName="[Machines].[Last_Service_Date]" caption="Last_Service_Date" attribute="1" time="1" defaultMemberUniqueName="[Machines].[Last_Service_Date].[All]" allUniqueName="[Machines].[Last_Service_Date].[All]" dimensionUniqueName="[Machines]" displayFolder="" count="0" memberValueDatatype="7" unbalanced="0"/>
    <cacheHierarchy uniqueName="[Machines].[Capacity_Per_Hour]" caption="Capacity_Per_Hour" attribute="1" defaultMemberUniqueName="[Machines].[Capacity_Per_Hour].[All]" allUniqueName="[Machines].[Capacity_Per_Hour].[All]" dimensionUniqueName="[Machines]" displayFolder="" count="0" memberValueDatatype="20" unbalanced="0"/>
    <cacheHierarchy uniqueName="[Machines].[Technician_Name]" caption="Technician_Name" attribute="1" defaultMemberUniqueName="[Machines].[Technician_Name].[All]" allUniqueName="[Machines].[Technician_Name].[All]" dimensionUniqueName="[Machines]" displayFolder="" count="2" memberValueDatatype="130" unbalanced="0"/>
    <cacheHierarchy uniqueName="[Machines].[Status]" caption="Status" attribute="1" defaultMemberUniqueName="[Machines].[Status].[All]" allUniqueName="[Machines].[Status].[All]" dimensionUniqueName="[Machines]" displayFolder="" count="0" memberValueDatatype="130" unbalanced="0"/>
    <cacheHierarchy uniqueName="[Production_Data].[Production_ID]" caption="Production_ID" attribute="1" defaultMemberUniqueName="[Production_Data].[Production_ID].[All]" allUniqueName="[Production_Data].[Production_ID].[All]" dimensionUniqueName="[Production_Data]" displayFolder="" count="0" memberValueDatatype="130" unbalanced="0"/>
    <cacheHierarchy uniqueName="[Production_Data].[Date]" caption="Date" attribute="1" time="1" defaultMemberUniqueName="[Production_Data].[Date].[All]" allUniqueName="[Production_Data].[Date].[All]" dimensionUniqueName="[Production_Data]" displayFolder="" count="0" memberValueDatatype="7" unbalanced="0"/>
    <cacheHierarchy uniqueName="[Production_Data].[Plant]" caption="Plant" attribute="1" defaultMemberUniqueName="[Production_Data].[Plant].[All]" allUniqueName="[Production_Data].[Plant].[All]" dimensionUniqueName="[Production_Data]" displayFolder="" count="0" memberValueDatatype="130" unbalanced="0"/>
    <cacheHierarchy uniqueName="[Production_Data].[Line_Name]" caption="Line_Name" attribute="1" defaultMemberUniqueName="[Production_Data].[Line_Name].[All]" allUniqueName="[Production_Data].[Line_Name].[All]" dimensionUniqueName="[Production_Data]" displayFolder="" count="0" memberValueDatatype="130" unbalanced="0"/>
    <cacheHierarchy uniqueName="[Production_Data].[Machine_ID]" caption="Machine_ID" attribute="1" defaultMemberUniqueName="[Production_Data].[Machine_ID].[All]" allUniqueName="[Production_Data].[Machine_ID].[All]" dimensionUniqueName="[Production_Data]" displayFolder="" count="0" memberValueDatatype="130" unbalanced="0"/>
    <cacheHierarchy uniqueName="[Production_Data].[Machine_Type]" caption="Machine_Type" attribute="1" defaultMemberUniqueName="[Production_Data].[Machine_Type].[All]" allUniqueName="[Production_Data].[Machine_Type].[All]" dimensionUniqueName="[Production_Data]" displayFolder="" count="0" memberValueDatatype="130" unbalanced="0"/>
    <cacheHierarchy uniqueName="[Production_Data].[Car_Model]" caption="Car_Model" attribute="1" defaultMemberUniqueName="[Production_Data].[Car_Model].[All]" allUniqueName="[Production_Data].[Car_Model].[All]" dimensionUniqueName="[Production_Data]" displayFolder="" count="0" memberValueDatatype="130" unbalanced="0"/>
    <cacheHierarchy uniqueName="[Production_Data].[Shift]" caption="Shift" attribute="1" defaultMemberUniqueName="[Production_Data].[Shift].[All]" allUniqueName="[Production_Data].[Shift].[All]" dimensionUniqueName="[Production_Data]" displayFolder="" count="0" memberValueDatatype="130" unbalanced="0"/>
    <cacheHierarchy uniqueName="[Production_Data].[Planned_Production]" caption="Planned_Production" attribute="1" defaultMemberUniqueName="[Production_Data].[Planned_Production].[All]" allUniqueName="[Production_Data].[Planned_Production].[All]" dimensionUniqueName="[Production_Data]" displayFolder="" count="0" memberValueDatatype="20" unbalanced="0"/>
    <cacheHierarchy uniqueName="[Production_Data].[Actual_Production]" caption="Actual_Production" attribute="1" defaultMemberUniqueName="[Production_Data].[Actual_Production].[All]" allUniqueName="[Production_Data].[Actual_Production].[All]" dimensionUniqueName="[Production_Data]" displayFolder="" count="0" memberValueDatatype="20" unbalanced="0"/>
    <cacheHierarchy uniqueName="[Production_Data].[Defective_Units]" caption="Defective_Units" attribute="1" defaultMemberUniqueName="[Production_Data].[Defective_Units].[All]" allUniqueName="[Production_Data].[Defective_Units].[All]" dimensionUniqueName="[Production_Data]" displayFolder="" count="0" memberValueDatatype="20" unbalanced="0"/>
    <cacheHierarchy uniqueName="[Production_Data].[Reworked_Units]" caption="Reworked_Units" attribute="1" defaultMemberUniqueName="[Production_Data].[Reworked_Units].[All]" allUniqueName="[Production_Data].[Reworked_Units].[All]" dimensionUniqueName="[Production_Data]" displayFolder="" count="0" memberValueDatatype="20" unbalanced="0"/>
    <cacheHierarchy uniqueName="[Production_Data].[Scrap_Units]" caption="Scrap_Units" attribute="1" defaultMemberUniqueName="[Production_Data].[Scrap_Units].[All]" allUniqueName="[Production_Data].[Scrap_Units].[All]" dimensionUniqueName="[Production_Data]" displayFolder="" count="0" memberValueDatatype="20" unbalanced="0"/>
    <cacheHierarchy uniqueName="[Production_Data].[Cycle_Time_Min]" caption="Cycle_Time_Min" attribute="1" defaultMemberUniqueName="[Production_Data].[Cycle_Time_Min].[All]" allUniqueName="[Production_Data].[Cycle_Time_Min].[All]" dimensionUniqueName="[Production_Data]" displayFolder="" count="0" memberValueDatatype="5" unbalanced="0"/>
    <cacheHierarchy uniqueName="[Production_Data].[Operator_Count]" caption="Operator_Count" attribute="1" defaultMemberUniqueName="[Production_Data].[Operator_Count].[All]" allUniqueName="[Production_Data].[Operator_Count].[All]" dimensionUniqueName="[Production_Data]" displayFolder="" count="0" memberValueDatatype="20" unbalanced="0"/>
    <cacheHierarchy uniqueName="[Production_Data].[Efficiency]" caption="Efficiency" attribute="1" defaultMemberUniqueName="[Production_Data].[Efficiency].[All]" allUniqueName="[Production_Data].[Efficiency].[All]" dimensionUniqueName="[Production_Data]" displayFolder="" count="0" memberValueDatatype="5" unbalanced="0"/>
    <cacheHierarchy uniqueName="[Table_ExternalData_1].[Production_Data[Production_ID]]]" caption="Production_Data[Production_ID]" attribute="1" defaultMemberUniqueName="[Table_ExternalData_1].[Production_Data[Production_ID]]].[All]" allUniqueName="[Table_ExternalData_1].[Production_Data[Production_ID]]].[All]" dimensionUniqueName="[Table_ExternalData_1]" displayFolder="" count="0" memberValueDatatype="130" unbalanced="0"/>
    <cacheHierarchy uniqueName="[Table_ExternalData_1].[Production_Data[Date]]]" caption="Production_Data[Date]" attribute="1" time="1" defaultMemberUniqueName="[Table_ExternalData_1].[Production_Data[Date]]].[All]" allUniqueName="[Table_ExternalData_1].[Production_Data[Date]]].[All]" dimensionUniqueName="[Table_ExternalData_1]" displayFolder="" count="0" memberValueDatatype="7" unbalanced="0"/>
    <cacheHierarchy uniqueName="[Table_ExternalData_1].[Production_Data[Plant]]]" caption="Production_Data[Plant]" attribute="1" defaultMemberUniqueName="[Table_ExternalData_1].[Production_Data[Plant]]].[All]" allUniqueName="[Table_ExternalData_1].[Production_Data[Plant]]].[All]" dimensionUniqueName="[Table_ExternalData_1]" displayFolder="" count="0" memberValueDatatype="130" unbalanced="0"/>
    <cacheHierarchy uniqueName="[Table_ExternalData_1].[Production_Data[Line_Name]]]" caption="Production_Data[Line_Name]" attribute="1" defaultMemberUniqueName="[Table_ExternalData_1].[Production_Data[Line_Name]]].[All]" allUniqueName="[Table_ExternalData_1].[Production_Data[Line_Name]]].[All]" dimensionUniqueName="[Table_ExternalData_1]" displayFolder="" count="0" memberValueDatatype="130" unbalanced="0"/>
    <cacheHierarchy uniqueName="[Table_ExternalData_1].[Production_Data[Machine_ID]]]" caption="Production_Data[Machine_ID]" attribute="1" defaultMemberUniqueName="[Table_ExternalData_1].[Production_Data[Machine_ID]]].[All]" allUniqueName="[Table_ExternalData_1].[Production_Data[Machine_ID]]].[All]" dimensionUniqueName="[Table_ExternalData_1]" displayFolder="" count="0" memberValueDatatype="130" unbalanced="0"/>
    <cacheHierarchy uniqueName="[Table_ExternalData_1].[Production_Data[Machine_Type]]]" caption="Production_Data[Machine_Type]" attribute="1" defaultMemberUniqueName="[Table_ExternalData_1].[Production_Data[Machine_Type]]].[All]" allUniqueName="[Table_ExternalData_1].[Production_Data[Machine_Type]]].[All]" dimensionUniqueName="[Table_ExternalData_1]" displayFolder="" count="0" memberValueDatatype="130" unbalanced="0"/>
    <cacheHierarchy uniqueName="[Table_ExternalData_1].[Production_Data[Car_Model]]]" caption="Production_Data[Car_Model]" attribute="1" defaultMemberUniqueName="[Table_ExternalData_1].[Production_Data[Car_Model]]].[All]" allUniqueName="[Table_ExternalData_1].[Production_Data[Car_Model]]].[All]" dimensionUniqueName="[Table_ExternalData_1]" displayFolder="" count="0" memberValueDatatype="130" unbalanced="0"/>
    <cacheHierarchy uniqueName="[Table_ExternalData_1].[Production_Data[Shift]]]" caption="Production_Data[Shift]" attribute="1" defaultMemberUniqueName="[Table_ExternalData_1].[Production_Data[Shift]]].[All]" allUniqueName="[Table_ExternalData_1].[Production_Data[Shift]]].[All]" dimensionUniqueName="[Table_ExternalData_1]" displayFolder="" count="0" memberValueDatatype="130" unbalanced="0"/>
    <cacheHierarchy uniqueName="[Table_ExternalData_1].[Production_Data[Planned_Production]]]" caption="Production_Data[Planned_Production]" attribute="1" defaultMemberUniqueName="[Table_ExternalData_1].[Production_Data[Planned_Production]]].[All]" allUniqueName="[Table_ExternalData_1].[Production_Data[Planned_Production]]].[All]" dimensionUniqueName="[Table_ExternalData_1]" displayFolder="" count="0" memberValueDatatype="20" unbalanced="0"/>
    <cacheHierarchy uniqueName="[Table_ExternalData_1].[Production_Data[Actual_Production]]]" caption="Production_Data[Actual_Production]" attribute="1" defaultMemberUniqueName="[Table_ExternalData_1].[Production_Data[Actual_Production]]].[All]" allUniqueName="[Table_ExternalData_1].[Production_Data[Actual_Production]]].[All]" dimensionUniqueName="[Table_ExternalData_1]" displayFolder="" count="0" memberValueDatatype="20" unbalanced="0"/>
    <cacheHierarchy uniqueName="[Table_ExternalData_1].[Production_Data[Defective_Units]]]" caption="Production_Data[Defective_Units]" attribute="1" defaultMemberUniqueName="[Table_ExternalData_1].[Production_Data[Defective_Units]]].[All]" allUniqueName="[Table_ExternalData_1].[Production_Data[Defective_Units]]].[All]" dimensionUniqueName="[Table_ExternalData_1]" displayFolder="" count="0" memberValueDatatype="20" unbalanced="0"/>
    <cacheHierarchy uniqueName="[Table_ExternalData_1].[Production_Data[Reworked_Units]]]" caption="Production_Data[Reworked_Units]" attribute="1" defaultMemberUniqueName="[Table_ExternalData_1].[Production_Data[Reworked_Units]]].[All]" allUniqueName="[Table_ExternalData_1].[Production_Data[Reworked_Units]]].[All]" dimensionUniqueName="[Table_ExternalData_1]" displayFolder="" count="0" memberValueDatatype="20" unbalanced="0"/>
    <cacheHierarchy uniqueName="[Table_ExternalData_1].[Production_Data[Scrap_Units]]]" caption="Production_Data[Scrap_Units]" attribute="1" defaultMemberUniqueName="[Table_ExternalData_1].[Production_Data[Scrap_Units]]].[All]" allUniqueName="[Table_ExternalData_1].[Production_Data[Scrap_Units]]].[All]" dimensionUniqueName="[Table_ExternalData_1]" displayFolder="" count="0" memberValueDatatype="20" unbalanced="0"/>
    <cacheHierarchy uniqueName="[Table_ExternalData_1].[Production_Data[Cycle_Time_Min]]]" caption="Production_Data[Cycle_Time_Min]" attribute="1" defaultMemberUniqueName="[Table_ExternalData_1].[Production_Data[Cycle_Time_Min]]].[All]" allUniqueName="[Table_ExternalData_1].[Production_Data[Cycle_Time_Min]]].[All]" dimensionUniqueName="[Table_ExternalData_1]" displayFolder="" count="0" memberValueDatatype="5" unbalanced="0"/>
    <cacheHierarchy uniqueName="[Table_ExternalData_1].[Production_Data[Operator_Count]]]" caption="Production_Data[Operator_Count]" attribute="1" defaultMemberUniqueName="[Table_ExternalData_1].[Production_Data[Operator_Count]]].[All]" allUniqueName="[Table_ExternalData_1].[Production_Data[Operator_Count]]].[All]" dimensionUniqueName="[Table_ExternalData_1]" displayFolder="" count="0" memberValueDatatype="20" unbalanced="0"/>
    <cacheHierarchy uniqueName="[Measures].[Sum of Planned_Production]" caption="Sum of Planned_Production" measure="1" displayFolder="" measureGroup="Production_Data" count="0">
      <extLst>
        <ext xmlns:x15="http://schemas.microsoft.com/office/spreadsheetml/2010/11/main" uri="{B97F6D7D-B522-45F9-BDA1-12C45D357490}">
          <x15:cacheHierarchy aggregatedColumn="31"/>
        </ext>
      </extLst>
    </cacheHierarchy>
    <cacheHierarchy uniqueName="[Measures].[Sum of Actual_Production]" caption="Sum of Actual_Production" measure="1" displayFolder="" measureGroup="Production_Data" count="0">
      <extLst>
        <ext xmlns:x15="http://schemas.microsoft.com/office/spreadsheetml/2010/11/main" uri="{B97F6D7D-B522-45F9-BDA1-12C45D357490}">
          <x15:cacheHierarchy aggregatedColumn="32"/>
        </ext>
      </extLst>
    </cacheHierarchy>
    <cacheHierarchy uniqueName="[Measures].[Sum of Reworked_Units]" caption="Sum of Reworked_Units" measure="1" displayFolder="" measureGroup="Production_Data" count="0">
      <extLst>
        <ext xmlns:x15="http://schemas.microsoft.com/office/spreadsheetml/2010/11/main" uri="{B97F6D7D-B522-45F9-BDA1-12C45D357490}">
          <x15:cacheHierarchy aggregatedColumn="34"/>
        </ext>
      </extLst>
    </cacheHierarchy>
    <cacheHierarchy uniqueName="[Measures].[Sum of Defective_Units]" caption="Sum of Defective_Units" measure="1" displayFolder="" measureGroup="Production_Data" count="0">
      <extLst>
        <ext xmlns:x15="http://schemas.microsoft.com/office/spreadsheetml/2010/11/main" uri="{B97F6D7D-B522-45F9-BDA1-12C45D357490}">
          <x15:cacheHierarchy aggregatedColumn="33"/>
        </ext>
      </extLst>
    </cacheHierarchy>
    <cacheHierarchy uniqueName="[Measures].[Sum of Scrap_Units]" caption="Sum of Scrap_Units" measure="1" displayFolder="" measureGroup="Production_Data" count="0">
      <extLst>
        <ext xmlns:x15="http://schemas.microsoft.com/office/spreadsheetml/2010/11/main" uri="{B97F6D7D-B522-45F9-BDA1-12C45D357490}">
          <x15:cacheHierarchy aggregatedColumn="35"/>
        </ext>
      </extLst>
    </cacheHierarchy>
    <cacheHierarchy uniqueName="[Measures].[Sum of Efficiency]" caption="Sum of Efficiency" measure="1" displayFolder="" measureGroup="Production_Data" count="0">
      <extLst>
        <ext xmlns:x15="http://schemas.microsoft.com/office/spreadsheetml/2010/11/main" uri="{B97F6D7D-B522-45F9-BDA1-12C45D357490}">
          <x15:cacheHierarchy aggregatedColumn="38"/>
        </ext>
      </extLst>
    </cacheHierarchy>
    <cacheHierarchy uniqueName="[Measures].[Average of Efficiency]" caption="Average of Efficiency" measure="1" displayFolder="" measureGroup="Production_Data" count="0">
      <extLst>
        <ext xmlns:x15="http://schemas.microsoft.com/office/spreadsheetml/2010/11/main" uri="{B97F6D7D-B522-45F9-BDA1-12C45D357490}">
          <x15:cacheHierarchy aggregatedColumn="38"/>
        </ext>
      </extLst>
    </cacheHierarchy>
    <cacheHierarchy uniqueName="[Measures].[Count of Production_Data[Production_ID]]]" caption="Count of Production_Data[Production_ID]" measure="1" displayFolder="" measureGroup="Table_ExternalData_1" count="0">
      <extLst>
        <ext xmlns:x15="http://schemas.microsoft.com/office/spreadsheetml/2010/11/main" uri="{B97F6D7D-B522-45F9-BDA1-12C45D357490}">
          <x15:cacheHierarchy aggregatedColumn="39"/>
        </ext>
      </extLst>
    </cacheHierarchy>
    <cacheHierarchy uniqueName="[Measures].[Sum of Downtime_Minutes]" caption="Sum of Downtime_Minutes" measure="1" displayFolder="" measureGroup="Downtime" count="0" oneField="1">
      <fieldsUsage count="1">
        <fieldUsage x="0"/>
      </fieldsUsage>
      <extLst>
        <ext xmlns:x15="http://schemas.microsoft.com/office/spreadsheetml/2010/11/main" uri="{B97F6D7D-B522-45F9-BDA1-12C45D357490}">
          <x15:cacheHierarchy aggregatedColumn="10"/>
        </ext>
      </extLst>
    </cacheHierarchy>
    <cacheHierarchy uniqueName="[Measures].[Count of Downtime_Type]" caption="Count of Downtime_Type" measure="1" displayFolder="" measureGroup="Downtime" count="0">
      <extLst>
        <ext xmlns:x15="http://schemas.microsoft.com/office/spreadsheetml/2010/11/main" uri="{B97F6D7D-B522-45F9-BDA1-12C45D357490}">
          <x15:cacheHierarchy aggregatedColumn="6"/>
        </ext>
      </extLst>
    </cacheHierarchy>
    <cacheHierarchy uniqueName="[Measures].[Defect Rate]" caption="Defect Rate" measure="1" displayFolder="" measureGroup="Production_Data" count="0"/>
    <cacheHierarchy uniqueName="[Measures].[Production Efficiency]" caption="Production Efficiency" measure="1" displayFolder="" measureGroup="Production_Data" count="0"/>
    <cacheHierarchy uniqueName="[Measures].[Scrap Rate]" caption="Scrap Rate" measure="1" displayFolder="" measureGroup="Production_Data" count="0"/>
    <cacheHierarchy uniqueName="[Measures].[Units per Operator]" caption="Units per Operator" measure="1" displayFolder="" measureGroup="Production_Data" count="0"/>
    <cacheHierarchy uniqueName="[Measures].[Unplanned Downtime %]" caption="Unplanned Downtime %" measure="1" displayFolder="" measureGroup="Production_Data" count="0" oneField="1">
      <fieldsUsage count="1">
        <fieldUsage x="1"/>
      </fieldsUsage>
    </cacheHierarchy>
    <cacheHierarchy uniqueName="[Measures].[count of downtype]" caption="count of downtype" measure="1" displayFolder="" measureGroup="Downtime" count="0"/>
    <cacheHierarchy uniqueName="[Measures].[Average Downtime per Event]" caption="Average Downtime per Event" measure="1" displayFolder="" measureGroup="Downtime" count="0" oneField="1">
      <fieldsUsage count="1">
        <fieldUsage x="2"/>
      </fieldsUsage>
    </cacheHierarchy>
    <cacheHierarchy uniqueName="[Measures].[=Unplanned_Downtime_Ratio]" caption="=Unplanned_Downtime_Ratio" measure="1" displayFolder="" measureGroup="Downtime" count="0"/>
    <cacheHierarchy uniqueName="[Measures].[__XL_Count Production_Data]" caption="__XL_Count Production_Data" measure="1" displayFolder="" measureGroup="Production_Data" count="0" hidden="1"/>
    <cacheHierarchy uniqueName="[Measures].[__XL_Count Machines]" caption="__XL_Count Machines" measure="1" displayFolder="" measureGroup="Machines" count="0" hidden="1"/>
    <cacheHierarchy uniqueName="[Measures].[__XL_Count Downtime]" caption="__XL_Count Downtime" measure="1" displayFolder="" measureGroup="Downtim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5">
    <dimension name="Downtime" uniqueName="[Downtime]" caption="Downtime"/>
    <dimension name="Machines" uniqueName="[Machines]" caption="Machines"/>
    <dimension measure="1" name="Measures" uniqueName="[Measures]" caption="Measures"/>
    <dimension name="Production_Data" uniqueName="[Production_Data]" caption="Production_Data"/>
    <dimension name="Table_ExternalData_1" uniqueName="[Table_ExternalData_1]" caption="Table_ExternalData_1"/>
  </dimensions>
  <measureGroups count="4">
    <measureGroup name="Downtime" caption="Downtime"/>
    <measureGroup name="Machines" caption="Machines"/>
    <measureGroup name="Production_Data" caption="Production_Data"/>
    <measureGroup name="Table_ExternalData_1" caption="Table_ExternalData_1"/>
  </measureGroups>
  <maps count="6">
    <map measureGroup="0" dimension="0"/>
    <map measureGroup="0" dimension="1"/>
    <map measureGroup="1" dimension="1"/>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20.909946643522" backgroundQuery="1" createdVersion="8" refreshedVersion="8" minRefreshableVersion="3" recordCount="0" supportSubquery="1" supportAdvancedDrill="1" xr:uid="{5E385DD8-24A2-4202-BC17-800DFD65C74E}">
  <cacheSource type="external" connectionId="8"/>
  <cacheFields count="6">
    <cacheField name="[Downtime].[Reason_Category].[Reason_Category]" caption="Reason_Category" numFmtId="0" hierarchy="7" level="1">
      <sharedItems count="5">
        <s v="Electrical"/>
        <s v="Material"/>
        <s v="Mechanical"/>
        <s v="Planned"/>
        <s v="Quality"/>
      </sharedItems>
    </cacheField>
    <cacheField name="[Measures].[Sum of Downtime_Minutes]" caption="Sum of Downtime_Minutes" numFmtId="0" hierarchy="62" level="32767"/>
    <cacheField name="[Machines].[Line_Name].[Line_Name]" caption="Line_Name" numFmtId="0" hierarchy="15" level="1">
      <sharedItems count="5">
        <s v="Body Shop"/>
        <s v="Final Assembly"/>
        <s v="Paint Shop"/>
        <s v="Powertrain"/>
        <s v="Quality Test"/>
      </sharedItems>
    </cacheField>
    <cacheField name="[Downtime].[Machine_ID].[Machine_ID]" caption="Machine_ID" numFmtId="0" hierarchy="4" level="1">
      <sharedItems count="5">
        <s v="MCH-003"/>
        <s v="MCH-009"/>
        <s v="MCH-010"/>
        <s v="MCH-014"/>
        <s v="MCH-017"/>
      </sharedItems>
    </cacheField>
    <cacheField name="[Downtime].[Downtime_Type].[Downtime_Type]" caption="Downtime_Type" numFmtId="0" hierarchy="6" level="1">
      <sharedItems count="2">
        <s v="Planned"/>
        <s v="Unplanned"/>
      </sharedItems>
    </cacheField>
    <cacheField name="[Downtime].[Line_Name].[Line_Name]" caption="Line_Name" numFmtId="0" hierarchy="3" level="1">
      <sharedItems containsSemiMixedTypes="0" containsNonDate="0" containsString="0"/>
    </cacheField>
  </cacheFields>
  <cacheHierarchies count="77">
    <cacheHierarchy uniqueName="[Downtime].[Downtime_ID]" caption="Downtime_ID" attribute="1" defaultMemberUniqueName="[Downtime].[Downtime_ID].[All]" allUniqueName="[Downtime].[Downtime_ID].[All]" dimensionUniqueName="[Downtime]" displayFolder="" count="0" memberValueDatatype="130" unbalanced="0"/>
    <cacheHierarchy uniqueName="[Downtime].[Date]" caption="Date" attribute="1" time="1" defaultMemberUniqueName="[Downtime].[Date].[All]" allUniqueName="[Downtime].[Date].[All]" dimensionUniqueName="[Downtime]" displayFolder="" count="0" memberValueDatatype="7" unbalanced="0"/>
    <cacheHierarchy uniqueName="[Downtime].[Plant]" caption="Plant" attribute="1" defaultMemberUniqueName="[Downtime].[Plant].[All]" allUniqueName="[Downtime].[Plant].[All]" dimensionUniqueName="[Downtime]" displayFolder="" count="2" memberValueDatatype="130" unbalanced="0"/>
    <cacheHierarchy uniqueName="[Downtime].[Line_Name]" caption="Line_Name" attribute="1" defaultMemberUniqueName="[Downtime].[Line_Name].[All]" allUniqueName="[Downtime].[Line_Name].[All]" dimensionUniqueName="[Downtime]" displayFolder="" count="2" memberValueDatatype="130" unbalanced="0">
      <fieldsUsage count="2">
        <fieldUsage x="-1"/>
        <fieldUsage x="5"/>
      </fieldsUsage>
    </cacheHierarchy>
    <cacheHierarchy uniqueName="[Downtime].[Machine_ID]" caption="Machine_ID" attribute="1" defaultMemberUniqueName="[Downtime].[Machine_ID].[All]" allUniqueName="[Downtime].[Machine_ID].[All]" dimensionUniqueName="[Downtime]" displayFolder="" count="2" memberValueDatatype="130" unbalanced="0">
      <fieldsUsage count="2">
        <fieldUsage x="-1"/>
        <fieldUsage x="3"/>
      </fieldsUsage>
    </cacheHierarchy>
    <cacheHierarchy uniqueName="[Downtime].[MachineReason]" caption="MachineReason" attribute="1" defaultMemberUniqueName="[Downtime].[MachineReason].[All]" allUniqueName="[Downtime].[MachineReason].[All]" dimensionUniqueName="[Downtime]" displayFolder="" count="0" memberValueDatatype="130" unbalanced="0"/>
    <cacheHierarchy uniqueName="[Downtime].[Downtime_Type]" caption="Downtime_Type" attribute="1" defaultMemberUniqueName="[Downtime].[Downtime_Type].[All]" allUniqueName="[Downtime].[Downtime_Type].[All]" dimensionUniqueName="[Downtime]" displayFolder="" count="2" memberValueDatatype="130" unbalanced="0">
      <fieldsUsage count="2">
        <fieldUsage x="-1"/>
        <fieldUsage x="4"/>
      </fieldsUsage>
    </cacheHierarchy>
    <cacheHierarchy uniqueName="[Downtime].[Reason_Category]" caption="Reason_Category" attribute="1" defaultMemberUniqueName="[Downtime].[Reason_Category].[All]" allUniqueName="[Downtime].[Reason_Category].[All]" dimensionUniqueName="[Downtime]" displayFolder="" count="2" memberValueDatatype="130" unbalanced="0">
      <fieldsUsage count="2">
        <fieldUsage x="-1"/>
        <fieldUsage x="0"/>
      </fieldsUsage>
    </cacheHierarchy>
    <cacheHierarchy uniqueName="[Downtime].[Start_Time]" caption="Start_Time" attribute="1" time="1" defaultMemberUniqueName="[Downtime].[Start_Time].[All]" allUniqueName="[Downtime].[Start_Time].[All]" dimensionUniqueName="[Downtime]" displayFolder="" count="0" memberValueDatatype="7" unbalanced="0"/>
    <cacheHierarchy uniqueName="[Downtime].[End_Time]" caption="End_Time" attribute="1" time="1" defaultMemberUniqueName="[Downtime].[End_Time].[All]" allUniqueName="[Downtime].[End_Time].[All]" dimensionUniqueName="[Downtime]" displayFolder="" count="0" memberValueDatatype="7" unbalanced="0"/>
    <cacheHierarchy uniqueName="[Downtime].[Downtime_Minutes]" caption="Downtime_Minutes" attribute="1" defaultMemberUniqueName="[Downtime].[Downtime_Minutes].[All]" allUniqueName="[Downtime].[Downtime_Minutes].[All]" dimensionUniqueName="[Downtime]" displayFolder="" count="0" memberValueDatatype="20" unbalanced="0"/>
    <cacheHierarchy uniqueName="[Downtime].[Severity]" caption="Severity" attribute="1" defaultMemberUniqueName="[Downtime].[Severity].[All]" allUniqueName="[Downtime].[Severity].[All]" dimensionUniqueName="[Downtime]" displayFolder="" count="0" memberValueDatatype="130" unbalanced="0"/>
    <cacheHierarchy uniqueName="[Downtime].[Unplanned downtime]" caption="Unplanned downtime" attribute="1" defaultMemberUniqueName="[Downtime].[Unplanned downtime].[All]" allUniqueName="[Downtime].[Unplanned downtime].[All]" dimensionUniqueName="[Downtime]" displayFolder="" count="0" memberValueDatatype="20" unbalanced="0"/>
    <cacheHierarchy uniqueName="[Machines].[Machine_ID]" caption="Machine_ID" attribute="1" defaultMemberUniqueName="[Machines].[Machine_ID].[All]" allUniqueName="[Machines].[Machine_ID].[All]" dimensionUniqueName="[Machines]" displayFolder="" count="0" memberValueDatatype="130" unbalanced="0"/>
    <cacheHierarchy uniqueName="[Machines].[Plant]" caption="Plant" attribute="1" defaultMemberUniqueName="[Machines].[Plant].[All]" allUniqueName="[Machines].[Plant].[All]" dimensionUniqueName="[Machines]" displayFolder="" count="0" memberValueDatatype="130" unbalanced="0"/>
    <cacheHierarchy uniqueName="[Machines].[Line_Name]" caption="Line_Name" attribute="1" defaultMemberUniqueName="[Machines].[Line_Name].[All]" allUniqueName="[Machines].[Line_Name].[All]" dimensionUniqueName="[Machines]" displayFolder="" count="2" memberValueDatatype="130" unbalanced="0">
      <fieldsUsage count="2">
        <fieldUsage x="-1"/>
        <fieldUsage x="2"/>
      </fieldsUsage>
    </cacheHierarchy>
    <cacheHierarchy uniqueName="[Machines].[Machine_Type]" caption="Machine_Type" attribute="1" defaultMemberUniqueName="[Machines].[Machine_Type].[All]" allUniqueName="[Machines].[Machine_Type].[All]" dimensionUniqueName="[Machines]" displayFolder="" count="0" memberValueDatatype="130" unbalanced="0"/>
    <cacheHierarchy uniqueName="[Machines].[Supplier]" caption="Supplier" attribute="1" defaultMemberUniqueName="[Machines].[Supplier].[All]" allUniqueName="[Machines].[Supplier].[All]" dimensionUniqueName="[Machines]" displayFolder="" count="0" memberValueDatatype="130" unbalanced="0"/>
    <cacheHierarchy uniqueName="[Machines].[Install_Date]" caption="Install_Date" attribute="1" time="1" defaultMemberUniqueName="[Machines].[Install_Date].[All]" allUniqueName="[Machines].[Install_Date].[All]" dimensionUniqueName="[Machines]" displayFolder="" count="0" memberValueDatatype="7" unbalanced="0"/>
    <cacheHierarchy uniqueName="[Machines].[Last_Service_Date]" caption="Last_Service_Date" attribute="1" time="1" defaultMemberUniqueName="[Machines].[Last_Service_Date].[All]" allUniqueName="[Machines].[Last_Service_Date].[All]" dimensionUniqueName="[Machines]" displayFolder="" count="0" memberValueDatatype="7" unbalanced="0"/>
    <cacheHierarchy uniqueName="[Machines].[Capacity_Per_Hour]" caption="Capacity_Per_Hour" attribute="1" defaultMemberUniqueName="[Machines].[Capacity_Per_Hour].[All]" allUniqueName="[Machines].[Capacity_Per_Hour].[All]" dimensionUniqueName="[Machines]" displayFolder="" count="0" memberValueDatatype="20" unbalanced="0"/>
    <cacheHierarchy uniqueName="[Machines].[Technician_Name]" caption="Technician_Name" attribute="1" defaultMemberUniqueName="[Machines].[Technician_Name].[All]" allUniqueName="[Machines].[Technician_Name].[All]" dimensionUniqueName="[Machines]" displayFolder="" count="2" memberValueDatatype="130" unbalanced="0"/>
    <cacheHierarchy uniqueName="[Machines].[Status]" caption="Status" attribute="1" defaultMemberUniqueName="[Machines].[Status].[All]" allUniqueName="[Machines].[Status].[All]" dimensionUniqueName="[Machines]" displayFolder="" count="0" memberValueDatatype="130" unbalanced="0"/>
    <cacheHierarchy uniqueName="[Production_Data].[Production_ID]" caption="Production_ID" attribute="1" defaultMemberUniqueName="[Production_Data].[Production_ID].[All]" allUniqueName="[Production_Data].[Production_ID].[All]" dimensionUniqueName="[Production_Data]" displayFolder="" count="0" memberValueDatatype="130" unbalanced="0"/>
    <cacheHierarchy uniqueName="[Production_Data].[Date]" caption="Date" attribute="1" time="1" defaultMemberUniqueName="[Production_Data].[Date].[All]" allUniqueName="[Production_Data].[Date].[All]" dimensionUniqueName="[Production_Data]" displayFolder="" count="0" memberValueDatatype="7" unbalanced="0"/>
    <cacheHierarchy uniqueName="[Production_Data].[Plant]" caption="Plant" attribute="1" defaultMemberUniqueName="[Production_Data].[Plant].[All]" allUniqueName="[Production_Data].[Plant].[All]" dimensionUniqueName="[Production_Data]" displayFolder="" count="0" memberValueDatatype="130" unbalanced="0"/>
    <cacheHierarchy uniqueName="[Production_Data].[Line_Name]" caption="Line_Name" attribute="1" defaultMemberUniqueName="[Production_Data].[Line_Name].[All]" allUniqueName="[Production_Data].[Line_Name].[All]" dimensionUniqueName="[Production_Data]" displayFolder="" count="0" memberValueDatatype="130" unbalanced="0"/>
    <cacheHierarchy uniqueName="[Production_Data].[Machine_ID]" caption="Machine_ID" attribute="1" defaultMemberUniqueName="[Production_Data].[Machine_ID].[All]" allUniqueName="[Production_Data].[Machine_ID].[All]" dimensionUniqueName="[Production_Data]" displayFolder="" count="0" memberValueDatatype="130" unbalanced="0"/>
    <cacheHierarchy uniqueName="[Production_Data].[Machine_Type]" caption="Machine_Type" attribute="1" defaultMemberUniqueName="[Production_Data].[Machine_Type].[All]" allUniqueName="[Production_Data].[Machine_Type].[All]" dimensionUniqueName="[Production_Data]" displayFolder="" count="0" memberValueDatatype="130" unbalanced="0"/>
    <cacheHierarchy uniqueName="[Production_Data].[Car_Model]" caption="Car_Model" attribute="1" defaultMemberUniqueName="[Production_Data].[Car_Model].[All]" allUniqueName="[Production_Data].[Car_Model].[All]" dimensionUniqueName="[Production_Data]" displayFolder="" count="0" memberValueDatatype="130" unbalanced="0"/>
    <cacheHierarchy uniqueName="[Production_Data].[Shift]" caption="Shift" attribute="1" defaultMemberUniqueName="[Production_Data].[Shift].[All]" allUniqueName="[Production_Data].[Shift].[All]" dimensionUniqueName="[Production_Data]" displayFolder="" count="0" memberValueDatatype="130" unbalanced="0"/>
    <cacheHierarchy uniqueName="[Production_Data].[Planned_Production]" caption="Planned_Production" attribute="1" defaultMemberUniqueName="[Production_Data].[Planned_Production].[All]" allUniqueName="[Production_Data].[Planned_Production].[All]" dimensionUniqueName="[Production_Data]" displayFolder="" count="0" memberValueDatatype="20" unbalanced="0"/>
    <cacheHierarchy uniqueName="[Production_Data].[Actual_Production]" caption="Actual_Production" attribute="1" defaultMemberUniqueName="[Production_Data].[Actual_Production].[All]" allUniqueName="[Production_Data].[Actual_Production].[All]" dimensionUniqueName="[Production_Data]" displayFolder="" count="0" memberValueDatatype="20" unbalanced="0"/>
    <cacheHierarchy uniqueName="[Production_Data].[Defective_Units]" caption="Defective_Units" attribute="1" defaultMemberUniqueName="[Production_Data].[Defective_Units].[All]" allUniqueName="[Production_Data].[Defective_Units].[All]" dimensionUniqueName="[Production_Data]" displayFolder="" count="0" memberValueDatatype="20" unbalanced="0"/>
    <cacheHierarchy uniqueName="[Production_Data].[Reworked_Units]" caption="Reworked_Units" attribute="1" defaultMemberUniqueName="[Production_Data].[Reworked_Units].[All]" allUniqueName="[Production_Data].[Reworked_Units].[All]" dimensionUniqueName="[Production_Data]" displayFolder="" count="0" memberValueDatatype="20" unbalanced="0"/>
    <cacheHierarchy uniqueName="[Production_Data].[Scrap_Units]" caption="Scrap_Units" attribute="1" defaultMemberUniqueName="[Production_Data].[Scrap_Units].[All]" allUniqueName="[Production_Data].[Scrap_Units].[All]" dimensionUniqueName="[Production_Data]" displayFolder="" count="0" memberValueDatatype="20" unbalanced="0"/>
    <cacheHierarchy uniqueName="[Production_Data].[Cycle_Time_Min]" caption="Cycle_Time_Min" attribute="1" defaultMemberUniqueName="[Production_Data].[Cycle_Time_Min].[All]" allUniqueName="[Production_Data].[Cycle_Time_Min].[All]" dimensionUniqueName="[Production_Data]" displayFolder="" count="0" memberValueDatatype="5" unbalanced="0"/>
    <cacheHierarchy uniqueName="[Production_Data].[Operator_Count]" caption="Operator_Count" attribute="1" defaultMemberUniqueName="[Production_Data].[Operator_Count].[All]" allUniqueName="[Production_Data].[Operator_Count].[All]" dimensionUniqueName="[Production_Data]" displayFolder="" count="0" memberValueDatatype="20" unbalanced="0"/>
    <cacheHierarchy uniqueName="[Production_Data].[Efficiency]" caption="Efficiency" attribute="1" defaultMemberUniqueName="[Production_Data].[Efficiency].[All]" allUniqueName="[Production_Data].[Efficiency].[All]" dimensionUniqueName="[Production_Data]" displayFolder="" count="0" memberValueDatatype="5" unbalanced="0"/>
    <cacheHierarchy uniqueName="[Table_ExternalData_1].[Production_Data[Production_ID]]]" caption="Production_Data[Production_ID]" attribute="1" defaultMemberUniqueName="[Table_ExternalData_1].[Production_Data[Production_ID]]].[All]" allUniqueName="[Table_ExternalData_1].[Production_Data[Production_ID]]].[All]" dimensionUniqueName="[Table_ExternalData_1]" displayFolder="" count="0" memberValueDatatype="130" unbalanced="0"/>
    <cacheHierarchy uniqueName="[Table_ExternalData_1].[Production_Data[Date]]]" caption="Production_Data[Date]" attribute="1" time="1" defaultMemberUniqueName="[Table_ExternalData_1].[Production_Data[Date]]].[All]" allUniqueName="[Table_ExternalData_1].[Production_Data[Date]]].[All]" dimensionUniqueName="[Table_ExternalData_1]" displayFolder="" count="0" memberValueDatatype="7" unbalanced="0"/>
    <cacheHierarchy uniqueName="[Table_ExternalData_1].[Production_Data[Plant]]]" caption="Production_Data[Plant]" attribute="1" defaultMemberUniqueName="[Table_ExternalData_1].[Production_Data[Plant]]].[All]" allUniqueName="[Table_ExternalData_1].[Production_Data[Plant]]].[All]" dimensionUniqueName="[Table_ExternalData_1]" displayFolder="" count="0" memberValueDatatype="130" unbalanced="0"/>
    <cacheHierarchy uniqueName="[Table_ExternalData_1].[Production_Data[Line_Name]]]" caption="Production_Data[Line_Name]" attribute="1" defaultMemberUniqueName="[Table_ExternalData_1].[Production_Data[Line_Name]]].[All]" allUniqueName="[Table_ExternalData_1].[Production_Data[Line_Name]]].[All]" dimensionUniqueName="[Table_ExternalData_1]" displayFolder="" count="0" memberValueDatatype="130" unbalanced="0"/>
    <cacheHierarchy uniqueName="[Table_ExternalData_1].[Production_Data[Machine_ID]]]" caption="Production_Data[Machine_ID]" attribute="1" defaultMemberUniqueName="[Table_ExternalData_1].[Production_Data[Machine_ID]]].[All]" allUniqueName="[Table_ExternalData_1].[Production_Data[Machine_ID]]].[All]" dimensionUniqueName="[Table_ExternalData_1]" displayFolder="" count="0" memberValueDatatype="130" unbalanced="0"/>
    <cacheHierarchy uniqueName="[Table_ExternalData_1].[Production_Data[Machine_Type]]]" caption="Production_Data[Machine_Type]" attribute="1" defaultMemberUniqueName="[Table_ExternalData_1].[Production_Data[Machine_Type]]].[All]" allUniqueName="[Table_ExternalData_1].[Production_Data[Machine_Type]]].[All]" dimensionUniqueName="[Table_ExternalData_1]" displayFolder="" count="0" memberValueDatatype="130" unbalanced="0"/>
    <cacheHierarchy uniqueName="[Table_ExternalData_1].[Production_Data[Car_Model]]]" caption="Production_Data[Car_Model]" attribute="1" defaultMemberUniqueName="[Table_ExternalData_1].[Production_Data[Car_Model]]].[All]" allUniqueName="[Table_ExternalData_1].[Production_Data[Car_Model]]].[All]" dimensionUniqueName="[Table_ExternalData_1]" displayFolder="" count="0" memberValueDatatype="130" unbalanced="0"/>
    <cacheHierarchy uniqueName="[Table_ExternalData_1].[Production_Data[Shift]]]" caption="Production_Data[Shift]" attribute="1" defaultMemberUniqueName="[Table_ExternalData_1].[Production_Data[Shift]]].[All]" allUniqueName="[Table_ExternalData_1].[Production_Data[Shift]]].[All]" dimensionUniqueName="[Table_ExternalData_1]" displayFolder="" count="0" memberValueDatatype="130" unbalanced="0"/>
    <cacheHierarchy uniqueName="[Table_ExternalData_1].[Production_Data[Planned_Production]]]" caption="Production_Data[Planned_Production]" attribute="1" defaultMemberUniqueName="[Table_ExternalData_1].[Production_Data[Planned_Production]]].[All]" allUniqueName="[Table_ExternalData_1].[Production_Data[Planned_Production]]].[All]" dimensionUniqueName="[Table_ExternalData_1]" displayFolder="" count="0" memberValueDatatype="20" unbalanced="0"/>
    <cacheHierarchy uniqueName="[Table_ExternalData_1].[Production_Data[Actual_Production]]]" caption="Production_Data[Actual_Production]" attribute="1" defaultMemberUniqueName="[Table_ExternalData_1].[Production_Data[Actual_Production]]].[All]" allUniqueName="[Table_ExternalData_1].[Production_Data[Actual_Production]]].[All]" dimensionUniqueName="[Table_ExternalData_1]" displayFolder="" count="0" memberValueDatatype="20" unbalanced="0"/>
    <cacheHierarchy uniqueName="[Table_ExternalData_1].[Production_Data[Defective_Units]]]" caption="Production_Data[Defective_Units]" attribute="1" defaultMemberUniqueName="[Table_ExternalData_1].[Production_Data[Defective_Units]]].[All]" allUniqueName="[Table_ExternalData_1].[Production_Data[Defective_Units]]].[All]" dimensionUniqueName="[Table_ExternalData_1]" displayFolder="" count="0" memberValueDatatype="20" unbalanced="0"/>
    <cacheHierarchy uniqueName="[Table_ExternalData_1].[Production_Data[Reworked_Units]]]" caption="Production_Data[Reworked_Units]" attribute="1" defaultMemberUniqueName="[Table_ExternalData_1].[Production_Data[Reworked_Units]]].[All]" allUniqueName="[Table_ExternalData_1].[Production_Data[Reworked_Units]]].[All]" dimensionUniqueName="[Table_ExternalData_1]" displayFolder="" count="0" memberValueDatatype="20" unbalanced="0"/>
    <cacheHierarchy uniqueName="[Table_ExternalData_1].[Production_Data[Scrap_Units]]]" caption="Production_Data[Scrap_Units]" attribute="1" defaultMemberUniqueName="[Table_ExternalData_1].[Production_Data[Scrap_Units]]].[All]" allUniqueName="[Table_ExternalData_1].[Production_Data[Scrap_Units]]].[All]" dimensionUniqueName="[Table_ExternalData_1]" displayFolder="" count="0" memberValueDatatype="20" unbalanced="0"/>
    <cacheHierarchy uniqueName="[Table_ExternalData_1].[Production_Data[Cycle_Time_Min]]]" caption="Production_Data[Cycle_Time_Min]" attribute="1" defaultMemberUniqueName="[Table_ExternalData_1].[Production_Data[Cycle_Time_Min]]].[All]" allUniqueName="[Table_ExternalData_1].[Production_Data[Cycle_Time_Min]]].[All]" dimensionUniqueName="[Table_ExternalData_1]" displayFolder="" count="0" memberValueDatatype="5" unbalanced="0"/>
    <cacheHierarchy uniqueName="[Table_ExternalData_1].[Production_Data[Operator_Count]]]" caption="Production_Data[Operator_Count]" attribute="1" defaultMemberUniqueName="[Table_ExternalData_1].[Production_Data[Operator_Count]]].[All]" allUniqueName="[Table_ExternalData_1].[Production_Data[Operator_Count]]].[All]" dimensionUniqueName="[Table_ExternalData_1]" displayFolder="" count="0" memberValueDatatype="20" unbalanced="0"/>
    <cacheHierarchy uniqueName="[Measures].[Sum of Planned_Production]" caption="Sum of Planned_Production" measure="1" displayFolder="" measureGroup="Production_Data" count="0">
      <extLst>
        <ext xmlns:x15="http://schemas.microsoft.com/office/spreadsheetml/2010/11/main" uri="{B97F6D7D-B522-45F9-BDA1-12C45D357490}">
          <x15:cacheHierarchy aggregatedColumn="31"/>
        </ext>
      </extLst>
    </cacheHierarchy>
    <cacheHierarchy uniqueName="[Measures].[Sum of Actual_Production]" caption="Sum of Actual_Production" measure="1" displayFolder="" measureGroup="Production_Data" count="0">
      <extLst>
        <ext xmlns:x15="http://schemas.microsoft.com/office/spreadsheetml/2010/11/main" uri="{B97F6D7D-B522-45F9-BDA1-12C45D357490}">
          <x15:cacheHierarchy aggregatedColumn="32"/>
        </ext>
      </extLst>
    </cacheHierarchy>
    <cacheHierarchy uniqueName="[Measures].[Sum of Reworked_Units]" caption="Sum of Reworked_Units" measure="1" displayFolder="" measureGroup="Production_Data" count="0">
      <extLst>
        <ext xmlns:x15="http://schemas.microsoft.com/office/spreadsheetml/2010/11/main" uri="{B97F6D7D-B522-45F9-BDA1-12C45D357490}">
          <x15:cacheHierarchy aggregatedColumn="34"/>
        </ext>
      </extLst>
    </cacheHierarchy>
    <cacheHierarchy uniqueName="[Measures].[Sum of Defective_Units]" caption="Sum of Defective_Units" measure="1" displayFolder="" measureGroup="Production_Data" count="0">
      <extLst>
        <ext xmlns:x15="http://schemas.microsoft.com/office/spreadsheetml/2010/11/main" uri="{B97F6D7D-B522-45F9-BDA1-12C45D357490}">
          <x15:cacheHierarchy aggregatedColumn="33"/>
        </ext>
      </extLst>
    </cacheHierarchy>
    <cacheHierarchy uniqueName="[Measures].[Sum of Scrap_Units]" caption="Sum of Scrap_Units" measure="1" displayFolder="" measureGroup="Production_Data" count="0">
      <extLst>
        <ext xmlns:x15="http://schemas.microsoft.com/office/spreadsheetml/2010/11/main" uri="{B97F6D7D-B522-45F9-BDA1-12C45D357490}">
          <x15:cacheHierarchy aggregatedColumn="35"/>
        </ext>
      </extLst>
    </cacheHierarchy>
    <cacheHierarchy uniqueName="[Measures].[Sum of Efficiency]" caption="Sum of Efficiency" measure="1" displayFolder="" measureGroup="Production_Data" count="0">
      <extLst>
        <ext xmlns:x15="http://schemas.microsoft.com/office/spreadsheetml/2010/11/main" uri="{B97F6D7D-B522-45F9-BDA1-12C45D357490}">
          <x15:cacheHierarchy aggregatedColumn="38"/>
        </ext>
      </extLst>
    </cacheHierarchy>
    <cacheHierarchy uniqueName="[Measures].[Average of Efficiency]" caption="Average of Efficiency" measure="1" displayFolder="" measureGroup="Production_Data" count="0">
      <extLst>
        <ext xmlns:x15="http://schemas.microsoft.com/office/spreadsheetml/2010/11/main" uri="{B97F6D7D-B522-45F9-BDA1-12C45D357490}">
          <x15:cacheHierarchy aggregatedColumn="38"/>
        </ext>
      </extLst>
    </cacheHierarchy>
    <cacheHierarchy uniqueName="[Measures].[Count of Production_Data[Production_ID]]]" caption="Count of Production_Data[Production_ID]" measure="1" displayFolder="" measureGroup="Table_ExternalData_1" count="0">
      <extLst>
        <ext xmlns:x15="http://schemas.microsoft.com/office/spreadsheetml/2010/11/main" uri="{B97F6D7D-B522-45F9-BDA1-12C45D357490}">
          <x15:cacheHierarchy aggregatedColumn="39"/>
        </ext>
      </extLst>
    </cacheHierarchy>
    <cacheHierarchy uniqueName="[Measures].[Sum of Downtime_Minutes]" caption="Sum of Downtime_Minutes" measure="1" displayFolder="" measureGroup="Downtime" count="0" oneField="1">
      <fieldsUsage count="1">
        <fieldUsage x="1"/>
      </fieldsUsage>
      <extLst>
        <ext xmlns:x15="http://schemas.microsoft.com/office/spreadsheetml/2010/11/main" uri="{B97F6D7D-B522-45F9-BDA1-12C45D357490}">
          <x15:cacheHierarchy aggregatedColumn="10"/>
        </ext>
      </extLst>
    </cacheHierarchy>
    <cacheHierarchy uniqueName="[Measures].[Count of Downtime_Type]" caption="Count of Downtime_Type" measure="1" displayFolder="" measureGroup="Downtime" count="0">
      <extLst>
        <ext xmlns:x15="http://schemas.microsoft.com/office/spreadsheetml/2010/11/main" uri="{B97F6D7D-B522-45F9-BDA1-12C45D357490}">
          <x15:cacheHierarchy aggregatedColumn="6"/>
        </ext>
      </extLst>
    </cacheHierarchy>
    <cacheHierarchy uniqueName="[Measures].[Defect Rate]" caption="Defect Rate" measure="1" displayFolder="" measureGroup="Production_Data" count="0"/>
    <cacheHierarchy uniqueName="[Measures].[Production Efficiency]" caption="Production Efficiency" measure="1" displayFolder="" measureGroup="Production_Data" count="0"/>
    <cacheHierarchy uniqueName="[Measures].[Scrap Rate]" caption="Scrap Rate" measure="1" displayFolder="" measureGroup="Production_Data" count="0"/>
    <cacheHierarchy uniqueName="[Measures].[Units per Operator]" caption="Units per Operator" measure="1" displayFolder="" measureGroup="Production_Data" count="0"/>
    <cacheHierarchy uniqueName="[Measures].[Unplanned Downtime %]" caption="Unplanned Downtime %" measure="1" displayFolder="" measureGroup="Production_Data" count="0"/>
    <cacheHierarchy uniqueName="[Measures].[count of downtype]" caption="count of downtype" measure="1" displayFolder="" measureGroup="Downtime" count="0"/>
    <cacheHierarchy uniqueName="[Measures].[Average Downtime per Event]" caption="Average Downtime per Event" measure="1" displayFolder="" measureGroup="Downtime" count="0"/>
    <cacheHierarchy uniqueName="[Measures].[=Unplanned_Downtime_Ratio]" caption="=Unplanned_Downtime_Ratio" measure="1" displayFolder="" measureGroup="Downtime" count="0"/>
    <cacheHierarchy uniqueName="[Measures].[__XL_Count Production_Data]" caption="__XL_Count Production_Data" measure="1" displayFolder="" measureGroup="Production_Data" count="0" hidden="1"/>
    <cacheHierarchy uniqueName="[Measures].[__XL_Count Machines]" caption="__XL_Count Machines" measure="1" displayFolder="" measureGroup="Machines" count="0" hidden="1"/>
    <cacheHierarchy uniqueName="[Measures].[__XL_Count Downtime]" caption="__XL_Count Downtime" measure="1" displayFolder="" measureGroup="Downtim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5">
    <dimension name="Downtime" uniqueName="[Downtime]" caption="Downtime"/>
    <dimension name="Machines" uniqueName="[Machines]" caption="Machines"/>
    <dimension measure="1" name="Measures" uniqueName="[Measures]" caption="Measures"/>
    <dimension name="Production_Data" uniqueName="[Production_Data]" caption="Production_Data"/>
    <dimension name="Table_ExternalData_1" uniqueName="[Table_ExternalData_1]" caption="Table_ExternalData_1"/>
  </dimensions>
  <measureGroups count="4">
    <measureGroup name="Downtime" caption="Downtime"/>
    <measureGroup name="Machines" caption="Machines"/>
    <measureGroup name="Production_Data" caption="Production_Data"/>
    <measureGroup name="Table_ExternalData_1" caption="Table_ExternalData_1"/>
  </measureGroups>
  <maps count="6">
    <map measureGroup="0" dimension="0"/>
    <map measureGroup="0" dimension="1"/>
    <map measureGroup="1" dimension="1"/>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20.909947106484" backgroundQuery="1" createdVersion="8" refreshedVersion="8" minRefreshableVersion="3" recordCount="0" supportSubquery="1" supportAdvancedDrill="1" xr:uid="{22335E9C-E3E3-4EBA-A44B-13D2BBE07338}">
  <cacheSource type="external" connectionId="8"/>
  <cacheFields count="5">
    <cacheField name="[Downtime].[Reason_Category].[Reason_Category]" caption="Reason_Category" numFmtId="0" hierarchy="7" level="1">
      <sharedItems count="5">
        <s v="Electrical"/>
        <s v="Material"/>
        <s v="Mechanical"/>
        <s v="Planned"/>
        <s v="Quality"/>
      </sharedItems>
    </cacheField>
    <cacheField name="[Measures].[Sum of Downtime_Minutes]" caption="Sum of Downtime_Minutes" numFmtId="0" hierarchy="62" level="32767"/>
    <cacheField name="[Machines].[Line_Name].[Line_Name]" caption="Line_Name" numFmtId="0" hierarchy="15" level="1">
      <sharedItems count="5">
        <s v="Body Shop"/>
        <s v="Final Assembly"/>
        <s v="Paint Shop"/>
        <s v="Powertrain"/>
        <s v="Quality Test"/>
      </sharedItems>
    </cacheField>
    <cacheField name="[Downtime].[Machine_ID].[Machine_ID]" caption="Machine_ID" numFmtId="0" hierarchy="4" level="1">
      <sharedItems count="10">
        <s v="MCH-003"/>
        <s v="MCH-009"/>
        <s v="MCH-010"/>
        <s v="MCH-014"/>
        <s v="MCH-017"/>
        <s v="MCH-027" u="1"/>
        <s v="MCH-016" u="1"/>
        <s v="MCH-024" u="1"/>
        <s v="MCH-022" u="1"/>
        <s v="MCH-023" u="1"/>
      </sharedItems>
    </cacheField>
    <cacheField name="[Downtime].[Line_Name].[Line_Name]" caption="Line_Name" numFmtId="0" hierarchy="3" level="1">
      <sharedItems containsSemiMixedTypes="0" containsNonDate="0" containsString="0"/>
    </cacheField>
  </cacheFields>
  <cacheHierarchies count="77">
    <cacheHierarchy uniqueName="[Downtime].[Downtime_ID]" caption="Downtime_ID" attribute="1" defaultMemberUniqueName="[Downtime].[Downtime_ID].[All]" allUniqueName="[Downtime].[Downtime_ID].[All]" dimensionUniqueName="[Downtime]" displayFolder="" count="0" memberValueDatatype="130" unbalanced="0"/>
    <cacheHierarchy uniqueName="[Downtime].[Date]" caption="Date" attribute="1" time="1" defaultMemberUniqueName="[Downtime].[Date].[All]" allUniqueName="[Downtime].[Date].[All]" dimensionUniqueName="[Downtime]" displayFolder="" count="0" memberValueDatatype="7" unbalanced="0"/>
    <cacheHierarchy uniqueName="[Downtime].[Plant]" caption="Plant" attribute="1" defaultMemberUniqueName="[Downtime].[Plant].[All]" allUniqueName="[Downtime].[Plant].[All]" dimensionUniqueName="[Downtime]" displayFolder="" count="2" memberValueDatatype="130" unbalanced="0"/>
    <cacheHierarchy uniqueName="[Downtime].[Line_Name]" caption="Line_Name" attribute="1" defaultMemberUniqueName="[Downtime].[Line_Name].[All]" allUniqueName="[Downtime].[Line_Name].[All]" dimensionUniqueName="[Downtime]" displayFolder="" count="2" memberValueDatatype="130" unbalanced="0">
      <fieldsUsage count="2">
        <fieldUsage x="-1"/>
        <fieldUsage x="4"/>
      </fieldsUsage>
    </cacheHierarchy>
    <cacheHierarchy uniqueName="[Downtime].[Machine_ID]" caption="Machine_ID" attribute="1" defaultMemberUniqueName="[Downtime].[Machine_ID].[All]" allUniqueName="[Downtime].[Machine_ID].[All]" dimensionUniqueName="[Downtime]" displayFolder="" count="2" memberValueDatatype="130" unbalanced="0">
      <fieldsUsage count="2">
        <fieldUsage x="-1"/>
        <fieldUsage x="3"/>
      </fieldsUsage>
    </cacheHierarchy>
    <cacheHierarchy uniqueName="[Downtime].[MachineReason]" caption="MachineReason" attribute="1" defaultMemberUniqueName="[Downtime].[MachineReason].[All]" allUniqueName="[Downtime].[MachineReason].[All]" dimensionUniqueName="[Downtime]" displayFolder="" count="0" memberValueDatatype="130" unbalanced="0"/>
    <cacheHierarchy uniqueName="[Downtime].[Downtime_Type]" caption="Downtime_Type" attribute="1" defaultMemberUniqueName="[Downtime].[Downtime_Type].[All]" allUniqueName="[Downtime].[Downtime_Type].[All]" dimensionUniqueName="[Downtime]" displayFolder="" count="0" memberValueDatatype="130" unbalanced="0"/>
    <cacheHierarchy uniqueName="[Downtime].[Reason_Category]" caption="Reason_Category" attribute="1" defaultMemberUniqueName="[Downtime].[Reason_Category].[All]" allUniqueName="[Downtime].[Reason_Category].[All]" dimensionUniqueName="[Downtime]" displayFolder="" count="2" memberValueDatatype="130" unbalanced="0">
      <fieldsUsage count="2">
        <fieldUsage x="-1"/>
        <fieldUsage x="0"/>
      </fieldsUsage>
    </cacheHierarchy>
    <cacheHierarchy uniqueName="[Downtime].[Start_Time]" caption="Start_Time" attribute="1" time="1" defaultMemberUniqueName="[Downtime].[Start_Time].[All]" allUniqueName="[Downtime].[Start_Time].[All]" dimensionUniqueName="[Downtime]" displayFolder="" count="0" memberValueDatatype="7" unbalanced="0"/>
    <cacheHierarchy uniqueName="[Downtime].[End_Time]" caption="End_Time" attribute="1" time="1" defaultMemberUniqueName="[Downtime].[End_Time].[All]" allUniqueName="[Downtime].[End_Time].[All]" dimensionUniqueName="[Downtime]" displayFolder="" count="0" memberValueDatatype="7" unbalanced="0"/>
    <cacheHierarchy uniqueName="[Downtime].[Downtime_Minutes]" caption="Downtime_Minutes" attribute="1" defaultMemberUniqueName="[Downtime].[Downtime_Minutes].[All]" allUniqueName="[Downtime].[Downtime_Minutes].[All]" dimensionUniqueName="[Downtime]" displayFolder="" count="0" memberValueDatatype="20" unbalanced="0"/>
    <cacheHierarchy uniqueName="[Downtime].[Severity]" caption="Severity" attribute="1" defaultMemberUniqueName="[Downtime].[Severity].[All]" allUniqueName="[Downtime].[Severity].[All]" dimensionUniqueName="[Downtime]" displayFolder="" count="0" memberValueDatatype="130" unbalanced="0"/>
    <cacheHierarchy uniqueName="[Downtime].[Unplanned downtime]" caption="Unplanned downtime" attribute="1" defaultMemberUniqueName="[Downtime].[Unplanned downtime].[All]" allUniqueName="[Downtime].[Unplanned downtime].[All]" dimensionUniqueName="[Downtime]" displayFolder="" count="0" memberValueDatatype="20" unbalanced="0"/>
    <cacheHierarchy uniqueName="[Machines].[Machine_ID]" caption="Machine_ID" attribute="1" defaultMemberUniqueName="[Machines].[Machine_ID].[All]" allUniqueName="[Machines].[Machine_ID].[All]" dimensionUniqueName="[Machines]" displayFolder="" count="0" memberValueDatatype="130" unbalanced="0"/>
    <cacheHierarchy uniqueName="[Machines].[Plant]" caption="Plant" attribute="1" defaultMemberUniqueName="[Machines].[Plant].[All]" allUniqueName="[Machines].[Plant].[All]" dimensionUniqueName="[Machines]" displayFolder="" count="0" memberValueDatatype="130" unbalanced="0"/>
    <cacheHierarchy uniqueName="[Machines].[Line_Name]" caption="Line_Name" attribute="1" defaultMemberUniqueName="[Machines].[Line_Name].[All]" allUniqueName="[Machines].[Line_Name].[All]" dimensionUniqueName="[Machines]" displayFolder="" count="2" memberValueDatatype="130" unbalanced="0">
      <fieldsUsage count="2">
        <fieldUsage x="-1"/>
        <fieldUsage x="2"/>
      </fieldsUsage>
    </cacheHierarchy>
    <cacheHierarchy uniqueName="[Machines].[Machine_Type]" caption="Machine_Type" attribute="1" defaultMemberUniqueName="[Machines].[Machine_Type].[All]" allUniqueName="[Machines].[Machine_Type].[All]" dimensionUniqueName="[Machines]" displayFolder="" count="0" memberValueDatatype="130" unbalanced="0"/>
    <cacheHierarchy uniqueName="[Machines].[Supplier]" caption="Supplier" attribute="1" defaultMemberUniqueName="[Machines].[Supplier].[All]" allUniqueName="[Machines].[Supplier].[All]" dimensionUniqueName="[Machines]" displayFolder="" count="0" memberValueDatatype="130" unbalanced="0"/>
    <cacheHierarchy uniqueName="[Machines].[Install_Date]" caption="Install_Date" attribute="1" time="1" defaultMemberUniqueName="[Machines].[Install_Date].[All]" allUniqueName="[Machines].[Install_Date].[All]" dimensionUniqueName="[Machines]" displayFolder="" count="0" memberValueDatatype="7" unbalanced="0"/>
    <cacheHierarchy uniqueName="[Machines].[Last_Service_Date]" caption="Last_Service_Date" attribute="1" time="1" defaultMemberUniqueName="[Machines].[Last_Service_Date].[All]" allUniqueName="[Machines].[Last_Service_Date].[All]" dimensionUniqueName="[Machines]" displayFolder="" count="0" memberValueDatatype="7" unbalanced="0"/>
    <cacheHierarchy uniqueName="[Machines].[Capacity_Per_Hour]" caption="Capacity_Per_Hour" attribute="1" defaultMemberUniqueName="[Machines].[Capacity_Per_Hour].[All]" allUniqueName="[Machines].[Capacity_Per_Hour].[All]" dimensionUniqueName="[Machines]" displayFolder="" count="0" memberValueDatatype="20" unbalanced="0"/>
    <cacheHierarchy uniqueName="[Machines].[Technician_Name]" caption="Technician_Name" attribute="1" defaultMemberUniqueName="[Machines].[Technician_Name].[All]" allUniqueName="[Machines].[Technician_Name].[All]" dimensionUniqueName="[Machines]" displayFolder="" count="2" memberValueDatatype="130" unbalanced="0"/>
    <cacheHierarchy uniqueName="[Machines].[Status]" caption="Status" attribute="1" defaultMemberUniqueName="[Machines].[Status].[All]" allUniqueName="[Machines].[Status].[All]" dimensionUniqueName="[Machines]" displayFolder="" count="0" memberValueDatatype="130" unbalanced="0"/>
    <cacheHierarchy uniqueName="[Production_Data].[Production_ID]" caption="Production_ID" attribute="1" defaultMemberUniqueName="[Production_Data].[Production_ID].[All]" allUniqueName="[Production_Data].[Production_ID].[All]" dimensionUniqueName="[Production_Data]" displayFolder="" count="0" memberValueDatatype="130" unbalanced="0"/>
    <cacheHierarchy uniqueName="[Production_Data].[Date]" caption="Date" attribute="1" time="1" defaultMemberUniqueName="[Production_Data].[Date].[All]" allUniqueName="[Production_Data].[Date].[All]" dimensionUniqueName="[Production_Data]" displayFolder="" count="0" memberValueDatatype="7" unbalanced="0"/>
    <cacheHierarchy uniqueName="[Production_Data].[Plant]" caption="Plant" attribute="1" defaultMemberUniqueName="[Production_Data].[Plant].[All]" allUniqueName="[Production_Data].[Plant].[All]" dimensionUniqueName="[Production_Data]" displayFolder="" count="0" memberValueDatatype="130" unbalanced="0"/>
    <cacheHierarchy uniqueName="[Production_Data].[Line_Name]" caption="Line_Name" attribute="1" defaultMemberUniqueName="[Production_Data].[Line_Name].[All]" allUniqueName="[Production_Data].[Line_Name].[All]" dimensionUniqueName="[Production_Data]" displayFolder="" count="0" memberValueDatatype="130" unbalanced="0"/>
    <cacheHierarchy uniqueName="[Production_Data].[Machine_ID]" caption="Machine_ID" attribute="1" defaultMemberUniqueName="[Production_Data].[Machine_ID].[All]" allUniqueName="[Production_Data].[Machine_ID].[All]" dimensionUniqueName="[Production_Data]" displayFolder="" count="0" memberValueDatatype="130" unbalanced="0"/>
    <cacheHierarchy uniqueName="[Production_Data].[Machine_Type]" caption="Machine_Type" attribute="1" defaultMemberUniqueName="[Production_Data].[Machine_Type].[All]" allUniqueName="[Production_Data].[Machine_Type].[All]" dimensionUniqueName="[Production_Data]" displayFolder="" count="0" memberValueDatatype="130" unbalanced="0"/>
    <cacheHierarchy uniqueName="[Production_Data].[Car_Model]" caption="Car_Model" attribute="1" defaultMemberUniqueName="[Production_Data].[Car_Model].[All]" allUniqueName="[Production_Data].[Car_Model].[All]" dimensionUniqueName="[Production_Data]" displayFolder="" count="0" memberValueDatatype="130" unbalanced="0"/>
    <cacheHierarchy uniqueName="[Production_Data].[Shift]" caption="Shift" attribute="1" defaultMemberUniqueName="[Production_Data].[Shift].[All]" allUniqueName="[Production_Data].[Shift].[All]" dimensionUniqueName="[Production_Data]" displayFolder="" count="0" memberValueDatatype="130" unbalanced="0"/>
    <cacheHierarchy uniqueName="[Production_Data].[Planned_Production]" caption="Planned_Production" attribute="1" defaultMemberUniqueName="[Production_Data].[Planned_Production].[All]" allUniqueName="[Production_Data].[Planned_Production].[All]" dimensionUniqueName="[Production_Data]" displayFolder="" count="0" memberValueDatatype="20" unbalanced="0"/>
    <cacheHierarchy uniqueName="[Production_Data].[Actual_Production]" caption="Actual_Production" attribute="1" defaultMemberUniqueName="[Production_Data].[Actual_Production].[All]" allUniqueName="[Production_Data].[Actual_Production].[All]" dimensionUniqueName="[Production_Data]" displayFolder="" count="0" memberValueDatatype="20" unbalanced="0"/>
    <cacheHierarchy uniqueName="[Production_Data].[Defective_Units]" caption="Defective_Units" attribute="1" defaultMemberUniqueName="[Production_Data].[Defective_Units].[All]" allUniqueName="[Production_Data].[Defective_Units].[All]" dimensionUniqueName="[Production_Data]" displayFolder="" count="0" memberValueDatatype="20" unbalanced="0"/>
    <cacheHierarchy uniqueName="[Production_Data].[Reworked_Units]" caption="Reworked_Units" attribute="1" defaultMemberUniqueName="[Production_Data].[Reworked_Units].[All]" allUniqueName="[Production_Data].[Reworked_Units].[All]" dimensionUniqueName="[Production_Data]" displayFolder="" count="0" memberValueDatatype="20" unbalanced="0"/>
    <cacheHierarchy uniqueName="[Production_Data].[Scrap_Units]" caption="Scrap_Units" attribute="1" defaultMemberUniqueName="[Production_Data].[Scrap_Units].[All]" allUniqueName="[Production_Data].[Scrap_Units].[All]" dimensionUniqueName="[Production_Data]" displayFolder="" count="0" memberValueDatatype="20" unbalanced="0"/>
    <cacheHierarchy uniqueName="[Production_Data].[Cycle_Time_Min]" caption="Cycle_Time_Min" attribute="1" defaultMemberUniqueName="[Production_Data].[Cycle_Time_Min].[All]" allUniqueName="[Production_Data].[Cycle_Time_Min].[All]" dimensionUniqueName="[Production_Data]" displayFolder="" count="0" memberValueDatatype="5" unbalanced="0"/>
    <cacheHierarchy uniqueName="[Production_Data].[Operator_Count]" caption="Operator_Count" attribute="1" defaultMemberUniqueName="[Production_Data].[Operator_Count].[All]" allUniqueName="[Production_Data].[Operator_Count].[All]" dimensionUniqueName="[Production_Data]" displayFolder="" count="0" memberValueDatatype="20" unbalanced="0"/>
    <cacheHierarchy uniqueName="[Production_Data].[Efficiency]" caption="Efficiency" attribute="1" defaultMemberUniqueName="[Production_Data].[Efficiency].[All]" allUniqueName="[Production_Data].[Efficiency].[All]" dimensionUniqueName="[Production_Data]" displayFolder="" count="0" memberValueDatatype="5" unbalanced="0"/>
    <cacheHierarchy uniqueName="[Table_ExternalData_1].[Production_Data[Production_ID]]]" caption="Production_Data[Production_ID]" attribute="1" defaultMemberUniqueName="[Table_ExternalData_1].[Production_Data[Production_ID]]].[All]" allUniqueName="[Table_ExternalData_1].[Production_Data[Production_ID]]].[All]" dimensionUniqueName="[Table_ExternalData_1]" displayFolder="" count="0" memberValueDatatype="130" unbalanced="0"/>
    <cacheHierarchy uniqueName="[Table_ExternalData_1].[Production_Data[Date]]]" caption="Production_Data[Date]" attribute="1" time="1" defaultMemberUniqueName="[Table_ExternalData_1].[Production_Data[Date]]].[All]" allUniqueName="[Table_ExternalData_1].[Production_Data[Date]]].[All]" dimensionUniqueName="[Table_ExternalData_1]" displayFolder="" count="0" memberValueDatatype="7" unbalanced="0"/>
    <cacheHierarchy uniqueName="[Table_ExternalData_1].[Production_Data[Plant]]]" caption="Production_Data[Plant]" attribute="1" defaultMemberUniqueName="[Table_ExternalData_1].[Production_Data[Plant]]].[All]" allUniqueName="[Table_ExternalData_1].[Production_Data[Plant]]].[All]" dimensionUniqueName="[Table_ExternalData_1]" displayFolder="" count="0" memberValueDatatype="130" unbalanced="0"/>
    <cacheHierarchy uniqueName="[Table_ExternalData_1].[Production_Data[Line_Name]]]" caption="Production_Data[Line_Name]" attribute="1" defaultMemberUniqueName="[Table_ExternalData_1].[Production_Data[Line_Name]]].[All]" allUniqueName="[Table_ExternalData_1].[Production_Data[Line_Name]]].[All]" dimensionUniqueName="[Table_ExternalData_1]" displayFolder="" count="0" memberValueDatatype="130" unbalanced="0"/>
    <cacheHierarchy uniqueName="[Table_ExternalData_1].[Production_Data[Machine_ID]]]" caption="Production_Data[Machine_ID]" attribute="1" defaultMemberUniqueName="[Table_ExternalData_1].[Production_Data[Machine_ID]]].[All]" allUniqueName="[Table_ExternalData_1].[Production_Data[Machine_ID]]].[All]" dimensionUniqueName="[Table_ExternalData_1]" displayFolder="" count="0" memberValueDatatype="130" unbalanced="0"/>
    <cacheHierarchy uniqueName="[Table_ExternalData_1].[Production_Data[Machine_Type]]]" caption="Production_Data[Machine_Type]" attribute="1" defaultMemberUniqueName="[Table_ExternalData_1].[Production_Data[Machine_Type]]].[All]" allUniqueName="[Table_ExternalData_1].[Production_Data[Machine_Type]]].[All]" dimensionUniqueName="[Table_ExternalData_1]" displayFolder="" count="0" memberValueDatatype="130" unbalanced="0"/>
    <cacheHierarchy uniqueName="[Table_ExternalData_1].[Production_Data[Car_Model]]]" caption="Production_Data[Car_Model]" attribute="1" defaultMemberUniqueName="[Table_ExternalData_1].[Production_Data[Car_Model]]].[All]" allUniqueName="[Table_ExternalData_1].[Production_Data[Car_Model]]].[All]" dimensionUniqueName="[Table_ExternalData_1]" displayFolder="" count="0" memberValueDatatype="130" unbalanced="0"/>
    <cacheHierarchy uniqueName="[Table_ExternalData_1].[Production_Data[Shift]]]" caption="Production_Data[Shift]" attribute="1" defaultMemberUniqueName="[Table_ExternalData_1].[Production_Data[Shift]]].[All]" allUniqueName="[Table_ExternalData_1].[Production_Data[Shift]]].[All]" dimensionUniqueName="[Table_ExternalData_1]" displayFolder="" count="0" memberValueDatatype="130" unbalanced="0"/>
    <cacheHierarchy uniqueName="[Table_ExternalData_1].[Production_Data[Planned_Production]]]" caption="Production_Data[Planned_Production]" attribute="1" defaultMemberUniqueName="[Table_ExternalData_1].[Production_Data[Planned_Production]]].[All]" allUniqueName="[Table_ExternalData_1].[Production_Data[Planned_Production]]].[All]" dimensionUniqueName="[Table_ExternalData_1]" displayFolder="" count="0" memberValueDatatype="20" unbalanced="0"/>
    <cacheHierarchy uniqueName="[Table_ExternalData_1].[Production_Data[Actual_Production]]]" caption="Production_Data[Actual_Production]" attribute="1" defaultMemberUniqueName="[Table_ExternalData_1].[Production_Data[Actual_Production]]].[All]" allUniqueName="[Table_ExternalData_1].[Production_Data[Actual_Production]]].[All]" dimensionUniqueName="[Table_ExternalData_1]" displayFolder="" count="0" memberValueDatatype="20" unbalanced="0"/>
    <cacheHierarchy uniqueName="[Table_ExternalData_1].[Production_Data[Defective_Units]]]" caption="Production_Data[Defective_Units]" attribute="1" defaultMemberUniqueName="[Table_ExternalData_1].[Production_Data[Defective_Units]]].[All]" allUniqueName="[Table_ExternalData_1].[Production_Data[Defective_Units]]].[All]" dimensionUniqueName="[Table_ExternalData_1]" displayFolder="" count="0" memberValueDatatype="20" unbalanced="0"/>
    <cacheHierarchy uniqueName="[Table_ExternalData_1].[Production_Data[Reworked_Units]]]" caption="Production_Data[Reworked_Units]" attribute="1" defaultMemberUniqueName="[Table_ExternalData_1].[Production_Data[Reworked_Units]]].[All]" allUniqueName="[Table_ExternalData_1].[Production_Data[Reworked_Units]]].[All]" dimensionUniqueName="[Table_ExternalData_1]" displayFolder="" count="0" memberValueDatatype="20" unbalanced="0"/>
    <cacheHierarchy uniqueName="[Table_ExternalData_1].[Production_Data[Scrap_Units]]]" caption="Production_Data[Scrap_Units]" attribute="1" defaultMemberUniqueName="[Table_ExternalData_1].[Production_Data[Scrap_Units]]].[All]" allUniqueName="[Table_ExternalData_1].[Production_Data[Scrap_Units]]].[All]" dimensionUniqueName="[Table_ExternalData_1]" displayFolder="" count="0" memberValueDatatype="20" unbalanced="0"/>
    <cacheHierarchy uniqueName="[Table_ExternalData_1].[Production_Data[Cycle_Time_Min]]]" caption="Production_Data[Cycle_Time_Min]" attribute="1" defaultMemberUniqueName="[Table_ExternalData_1].[Production_Data[Cycle_Time_Min]]].[All]" allUniqueName="[Table_ExternalData_1].[Production_Data[Cycle_Time_Min]]].[All]" dimensionUniqueName="[Table_ExternalData_1]" displayFolder="" count="0" memberValueDatatype="5" unbalanced="0"/>
    <cacheHierarchy uniqueName="[Table_ExternalData_1].[Production_Data[Operator_Count]]]" caption="Production_Data[Operator_Count]" attribute="1" defaultMemberUniqueName="[Table_ExternalData_1].[Production_Data[Operator_Count]]].[All]" allUniqueName="[Table_ExternalData_1].[Production_Data[Operator_Count]]].[All]" dimensionUniqueName="[Table_ExternalData_1]" displayFolder="" count="0" memberValueDatatype="20" unbalanced="0"/>
    <cacheHierarchy uniqueName="[Measures].[Sum of Planned_Production]" caption="Sum of Planned_Production" measure="1" displayFolder="" measureGroup="Production_Data" count="0">
      <extLst>
        <ext xmlns:x15="http://schemas.microsoft.com/office/spreadsheetml/2010/11/main" uri="{B97F6D7D-B522-45F9-BDA1-12C45D357490}">
          <x15:cacheHierarchy aggregatedColumn="31"/>
        </ext>
      </extLst>
    </cacheHierarchy>
    <cacheHierarchy uniqueName="[Measures].[Sum of Actual_Production]" caption="Sum of Actual_Production" measure="1" displayFolder="" measureGroup="Production_Data" count="0">
      <extLst>
        <ext xmlns:x15="http://schemas.microsoft.com/office/spreadsheetml/2010/11/main" uri="{B97F6D7D-B522-45F9-BDA1-12C45D357490}">
          <x15:cacheHierarchy aggregatedColumn="32"/>
        </ext>
      </extLst>
    </cacheHierarchy>
    <cacheHierarchy uniqueName="[Measures].[Sum of Reworked_Units]" caption="Sum of Reworked_Units" measure="1" displayFolder="" measureGroup="Production_Data" count="0">
      <extLst>
        <ext xmlns:x15="http://schemas.microsoft.com/office/spreadsheetml/2010/11/main" uri="{B97F6D7D-B522-45F9-BDA1-12C45D357490}">
          <x15:cacheHierarchy aggregatedColumn="34"/>
        </ext>
      </extLst>
    </cacheHierarchy>
    <cacheHierarchy uniqueName="[Measures].[Sum of Defective_Units]" caption="Sum of Defective_Units" measure="1" displayFolder="" measureGroup="Production_Data" count="0">
      <extLst>
        <ext xmlns:x15="http://schemas.microsoft.com/office/spreadsheetml/2010/11/main" uri="{B97F6D7D-B522-45F9-BDA1-12C45D357490}">
          <x15:cacheHierarchy aggregatedColumn="33"/>
        </ext>
      </extLst>
    </cacheHierarchy>
    <cacheHierarchy uniqueName="[Measures].[Sum of Scrap_Units]" caption="Sum of Scrap_Units" measure="1" displayFolder="" measureGroup="Production_Data" count="0">
      <extLst>
        <ext xmlns:x15="http://schemas.microsoft.com/office/spreadsheetml/2010/11/main" uri="{B97F6D7D-B522-45F9-BDA1-12C45D357490}">
          <x15:cacheHierarchy aggregatedColumn="35"/>
        </ext>
      </extLst>
    </cacheHierarchy>
    <cacheHierarchy uniqueName="[Measures].[Sum of Efficiency]" caption="Sum of Efficiency" measure="1" displayFolder="" measureGroup="Production_Data" count="0">
      <extLst>
        <ext xmlns:x15="http://schemas.microsoft.com/office/spreadsheetml/2010/11/main" uri="{B97F6D7D-B522-45F9-BDA1-12C45D357490}">
          <x15:cacheHierarchy aggregatedColumn="38"/>
        </ext>
      </extLst>
    </cacheHierarchy>
    <cacheHierarchy uniqueName="[Measures].[Average of Efficiency]" caption="Average of Efficiency" measure="1" displayFolder="" measureGroup="Production_Data" count="0">
      <extLst>
        <ext xmlns:x15="http://schemas.microsoft.com/office/spreadsheetml/2010/11/main" uri="{B97F6D7D-B522-45F9-BDA1-12C45D357490}">
          <x15:cacheHierarchy aggregatedColumn="38"/>
        </ext>
      </extLst>
    </cacheHierarchy>
    <cacheHierarchy uniqueName="[Measures].[Count of Production_Data[Production_ID]]]" caption="Count of Production_Data[Production_ID]" measure="1" displayFolder="" measureGroup="Table_ExternalData_1" count="0">
      <extLst>
        <ext xmlns:x15="http://schemas.microsoft.com/office/spreadsheetml/2010/11/main" uri="{B97F6D7D-B522-45F9-BDA1-12C45D357490}">
          <x15:cacheHierarchy aggregatedColumn="39"/>
        </ext>
      </extLst>
    </cacheHierarchy>
    <cacheHierarchy uniqueName="[Measures].[Sum of Downtime_Minutes]" caption="Sum of Downtime_Minutes" measure="1" displayFolder="" measureGroup="Downtime" count="0" oneField="1">
      <fieldsUsage count="1">
        <fieldUsage x="1"/>
      </fieldsUsage>
      <extLst>
        <ext xmlns:x15="http://schemas.microsoft.com/office/spreadsheetml/2010/11/main" uri="{B97F6D7D-B522-45F9-BDA1-12C45D357490}">
          <x15:cacheHierarchy aggregatedColumn="10"/>
        </ext>
      </extLst>
    </cacheHierarchy>
    <cacheHierarchy uniqueName="[Measures].[Count of Downtime_Type]" caption="Count of Downtime_Type" measure="1" displayFolder="" measureGroup="Downtime" count="0">
      <extLst>
        <ext xmlns:x15="http://schemas.microsoft.com/office/spreadsheetml/2010/11/main" uri="{B97F6D7D-B522-45F9-BDA1-12C45D357490}">
          <x15:cacheHierarchy aggregatedColumn="6"/>
        </ext>
      </extLst>
    </cacheHierarchy>
    <cacheHierarchy uniqueName="[Measures].[Defect Rate]" caption="Defect Rate" measure="1" displayFolder="" measureGroup="Production_Data" count="0"/>
    <cacheHierarchy uniqueName="[Measures].[Production Efficiency]" caption="Production Efficiency" measure="1" displayFolder="" measureGroup="Production_Data" count="0"/>
    <cacheHierarchy uniqueName="[Measures].[Scrap Rate]" caption="Scrap Rate" measure="1" displayFolder="" measureGroup="Production_Data" count="0"/>
    <cacheHierarchy uniqueName="[Measures].[Units per Operator]" caption="Units per Operator" measure="1" displayFolder="" measureGroup="Production_Data" count="0"/>
    <cacheHierarchy uniqueName="[Measures].[Unplanned Downtime %]" caption="Unplanned Downtime %" measure="1" displayFolder="" measureGroup="Production_Data" count="0"/>
    <cacheHierarchy uniqueName="[Measures].[count of downtype]" caption="count of downtype" measure="1" displayFolder="" measureGroup="Downtime" count="0"/>
    <cacheHierarchy uniqueName="[Measures].[Average Downtime per Event]" caption="Average Downtime per Event" measure="1" displayFolder="" measureGroup="Downtime" count="0"/>
    <cacheHierarchy uniqueName="[Measures].[=Unplanned_Downtime_Ratio]" caption="=Unplanned_Downtime_Ratio" measure="1" displayFolder="" measureGroup="Downtime" count="0"/>
    <cacheHierarchy uniqueName="[Measures].[__XL_Count Production_Data]" caption="__XL_Count Production_Data" measure="1" displayFolder="" measureGroup="Production_Data" count="0" hidden="1"/>
    <cacheHierarchy uniqueName="[Measures].[__XL_Count Machines]" caption="__XL_Count Machines" measure="1" displayFolder="" measureGroup="Machines" count="0" hidden="1"/>
    <cacheHierarchy uniqueName="[Measures].[__XL_Count Downtime]" caption="__XL_Count Downtime" measure="1" displayFolder="" measureGroup="Downtim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5">
    <dimension name="Downtime" uniqueName="[Downtime]" caption="Downtime"/>
    <dimension name="Machines" uniqueName="[Machines]" caption="Machines"/>
    <dimension measure="1" name="Measures" uniqueName="[Measures]" caption="Measures"/>
    <dimension name="Production_Data" uniqueName="[Production_Data]" caption="Production_Data"/>
    <dimension name="Table_ExternalData_1" uniqueName="[Table_ExternalData_1]" caption="Table_ExternalData_1"/>
  </dimensions>
  <measureGroups count="4">
    <measureGroup name="Downtime" caption="Downtime"/>
    <measureGroup name="Machines" caption="Machines"/>
    <measureGroup name="Production_Data" caption="Production_Data"/>
    <measureGroup name="Table_ExternalData_1" caption="Table_ExternalData_1"/>
  </measureGroups>
  <maps count="6">
    <map measureGroup="0" dimension="0"/>
    <map measureGroup="0" dimension="1"/>
    <map measureGroup="1" dimension="1"/>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20.909947453707" backgroundQuery="1" createdVersion="8" refreshedVersion="8" minRefreshableVersion="3" recordCount="0" supportSubquery="1" supportAdvancedDrill="1" xr:uid="{841FD2B3-4A5F-4ED6-98B2-404AB5E4EDD4}">
  <cacheSource type="external" connectionId="8"/>
  <cacheFields count="4">
    <cacheField name="[Machines].[Line_Name].[Line_Name]" caption="Line_Name" numFmtId="0" hierarchy="15" level="1">
      <sharedItems count="5">
        <s v="Body Shop"/>
        <s v="Final Assembly"/>
        <s v="Paint Shop"/>
        <s v="Powertrain"/>
        <s v="Quality Test"/>
      </sharedItems>
    </cacheField>
    <cacheField name="[Measures].[Sum of Defective_Units]" caption="Sum of Defective_Units" numFmtId="0" hierarchy="57" level="32767"/>
    <cacheField name="[Downtime].[Line_Name].[Line_Name]" caption="Line_Name" numFmtId="0" hierarchy="3" level="1">
      <sharedItems containsSemiMixedTypes="0" containsNonDate="0" containsString="0"/>
    </cacheField>
    <cacheField name="Unsupported0" numFmtId="0" hierarchy="77" level="32767">
      <extLst>
        <ext xmlns:x14="http://schemas.microsoft.com/office/spreadsheetml/2009/9/main" uri="{63CAB8AC-B538-458d-9737-405883B0398D}">
          <x14:cacheField ignore="1"/>
        </ext>
      </extLst>
    </cacheField>
  </cacheFields>
  <cacheHierarchies count="78">
    <cacheHierarchy uniqueName="[Downtime].[Downtime_ID]" caption="Downtime_ID" attribute="1" defaultMemberUniqueName="[Downtime].[Downtime_ID].[All]" allUniqueName="[Downtime].[Downtime_ID].[All]" dimensionUniqueName="[Downtime]" displayFolder="" count="0" memberValueDatatype="130" unbalanced="0"/>
    <cacheHierarchy uniqueName="[Downtime].[Date]" caption="Date" attribute="1" time="1" defaultMemberUniqueName="[Downtime].[Date].[All]" allUniqueName="[Downtime].[Date].[All]" dimensionUniqueName="[Downtime]" displayFolder="" count="0" memberValueDatatype="7" unbalanced="0"/>
    <cacheHierarchy uniqueName="[Downtime].[Plant]" caption="Plant" attribute="1" defaultMemberUniqueName="[Downtime].[Plant].[All]" allUniqueName="[Downtime].[Plant].[All]" dimensionUniqueName="[Downtime]" displayFolder="" count="2" memberValueDatatype="130" unbalanced="0"/>
    <cacheHierarchy uniqueName="[Downtime].[Line_Name]" caption="Line_Name" attribute="1" defaultMemberUniqueName="[Downtime].[Line_Name].[All]" allUniqueName="[Downtime].[Line_Name].[All]" dimensionUniqueName="[Downtime]" displayFolder="" count="2" memberValueDatatype="130" unbalanced="0">
      <fieldsUsage count="2">
        <fieldUsage x="-1"/>
        <fieldUsage x="2"/>
      </fieldsUsage>
    </cacheHierarchy>
    <cacheHierarchy uniqueName="[Downtime].[Machine_ID]" caption="Machine_ID" attribute="1" defaultMemberUniqueName="[Downtime].[Machine_ID].[All]" allUniqueName="[Downtime].[Machine_ID].[All]" dimensionUniqueName="[Downtime]" displayFolder="" count="0" memberValueDatatype="130" unbalanced="0"/>
    <cacheHierarchy uniqueName="[Downtime].[MachineReason]" caption="MachineReason" attribute="1" defaultMemberUniqueName="[Downtime].[MachineReason].[All]" allUniqueName="[Downtime].[MachineReason].[All]" dimensionUniqueName="[Downtime]" displayFolder="" count="0" memberValueDatatype="130" unbalanced="0"/>
    <cacheHierarchy uniqueName="[Downtime].[Downtime_Type]" caption="Downtime_Type" attribute="1" defaultMemberUniqueName="[Downtime].[Downtime_Type].[All]" allUniqueName="[Downtime].[Downtime_Type].[All]" dimensionUniqueName="[Downtime]" displayFolder="" count="0" memberValueDatatype="130" unbalanced="0"/>
    <cacheHierarchy uniqueName="[Downtime].[Reason_Category]" caption="Reason_Category" attribute="1" defaultMemberUniqueName="[Downtime].[Reason_Category].[All]" allUniqueName="[Downtime].[Reason_Category].[All]" dimensionUniqueName="[Downtime]" displayFolder="" count="0" memberValueDatatype="130" unbalanced="0"/>
    <cacheHierarchy uniqueName="[Downtime].[Start_Time]" caption="Start_Time" attribute="1" time="1" defaultMemberUniqueName="[Downtime].[Start_Time].[All]" allUniqueName="[Downtime].[Start_Time].[All]" dimensionUniqueName="[Downtime]" displayFolder="" count="0" memberValueDatatype="7" unbalanced="0"/>
    <cacheHierarchy uniqueName="[Downtime].[End_Time]" caption="End_Time" attribute="1" time="1" defaultMemberUniqueName="[Downtime].[End_Time].[All]" allUniqueName="[Downtime].[End_Time].[All]" dimensionUniqueName="[Downtime]" displayFolder="" count="0" memberValueDatatype="7" unbalanced="0"/>
    <cacheHierarchy uniqueName="[Downtime].[Downtime_Minutes]" caption="Downtime_Minutes" attribute="1" defaultMemberUniqueName="[Downtime].[Downtime_Minutes].[All]" allUniqueName="[Downtime].[Downtime_Minutes].[All]" dimensionUniqueName="[Downtime]" displayFolder="" count="0" memberValueDatatype="20" unbalanced="0"/>
    <cacheHierarchy uniqueName="[Downtime].[Severity]" caption="Severity" attribute="1" defaultMemberUniqueName="[Downtime].[Severity].[All]" allUniqueName="[Downtime].[Severity].[All]" dimensionUniqueName="[Downtime]" displayFolder="" count="0" memberValueDatatype="130" unbalanced="0"/>
    <cacheHierarchy uniqueName="[Downtime].[Unplanned downtime]" caption="Unplanned downtime" attribute="1" defaultMemberUniqueName="[Downtime].[Unplanned downtime].[All]" allUniqueName="[Downtime].[Unplanned downtime].[All]" dimensionUniqueName="[Downtime]" displayFolder="" count="0" memberValueDatatype="20" unbalanced="0"/>
    <cacheHierarchy uniqueName="[Machines].[Machine_ID]" caption="Machine_ID" attribute="1" defaultMemberUniqueName="[Machines].[Machine_ID].[All]" allUniqueName="[Machines].[Machine_ID].[All]" dimensionUniqueName="[Machines]" displayFolder="" count="0" memberValueDatatype="130" unbalanced="0"/>
    <cacheHierarchy uniqueName="[Machines].[Plant]" caption="Plant" attribute="1" defaultMemberUniqueName="[Machines].[Plant].[All]" allUniqueName="[Machines].[Plant].[All]" dimensionUniqueName="[Machines]" displayFolder="" count="2" memberValueDatatype="130" unbalanced="0"/>
    <cacheHierarchy uniqueName="[Machines].[Line_Name]" caption="Line_Name" attribute="1" defaultMemberUniqueName="[Machines].[Line_Name].[All]" allUniqueName="[Machines].[Line_Name].[All]" dimensionUniqueName="[Machines]" displayFolder="" count="2" memberValueDatatype="130" unbalanced="0">
      <fieldsUsage count="2">
        <fieldUsage x="-1"/>
        <fieldUsage x="0"/>
      </fieldsUsage>
    </cacheHierarchy>
    <cacheHierarchy uniqueName="[Machines].[Machine_Type]" caption="Machine_Type" attribute="1" defaultMemberUniqueName="[Machines].[Machine_Type].[All]" allUniqueName="[Machines].[Machine_Type].[All]" dimensionUniqueName="[Machines]" displayFolder="" count="0" memberValueDatatype="130" unbalanced="0"/>
    <cacheHierarchy uniqueName="[Machines].[Supplier]" caption="Supplier" attribute="1" defaultMemberUniqueName="[Machines].[Supplier].[All]" allUniqueName="[Machines].[Supplier].[All]" dimensionUniqueName="[Machines]" displayFolder="" count="0" memberValueDatatype="130" unbalanced="0"/>
    <cacheHierarchy uniqueName="[Machines].[Install_Date]" caption="Install_Date" attribute="1" time="1" defaultMemberUniqueName="[Machines].[Install_Date].[All]" allUniqueName="[Machines].[Install_Date].[All]" dimensionUniqueName="[Machines]" displayFolder="" count="0" memberValueDatatype="7" unbalanced="0"/>
    <cacheHierarchy uniqueName="[Machines].[Last_Service_Date]" caption="Last_Service_Date" attribute="1" time="1" defaultMemberUniqueName="[Machines].[Last_Service_Date].[All]" allUniqueName="[Machines].[Last_Service_Date].[All]" dimensionUniqueName="[Machines]" displayFolder="" count="0" memberValueDatatype="7" unbalanced="0"/>
    <cacheHierarchy uniqueName="[Machines].[Capacity_Per_Hour]" caption="Capacity_Per_Hour" attribute="1" defaultMemberUniqueName="[Machines].[Capacity_Per_Hour].[All]" allUniqueName="[Machines].[Capacity_Per_Hour].[All]" dimensionUniqueName="[Machines]" displayFolder="" count="0" memberValueDatatype="20" unbalanced="0"/>
    <cacheHierarchy uniqueName="[Machines].[Technician_Name]" caption="Technician_Name" attribute="1" defaultMemberUniqueName="[Machines].[Technician_Name].[All]" allUniqueName="[Machines].[Technician_Name].[All]" dimensionUniqueName="[Machines]" displayFolder="" count="2" memberValueDatatype="130" unbalanced="0"/>
    <cacheHierarchy uniqueName="[Machines].[Status]" caption="Status" attribute="1" defaultMemberUniqueName="[Machines].[Status].[All]" allUniqueName="[Machines].[Status].[All]" dimensionUniqueName="[Machines]" displayFolder="" count="0" memberValueDatatype="130" unbalanced="0"/>
    <cacheHierarchy uniqueName="[Production_Data].[Production_ID]" caption="Production_ID" attribute="1" defaultMemberUniqueName="[Production_Data].[Production_ID].[All]" allUniqueName="[Production_Data].[Production_ID].[All]" dimensionUniqueName="[Production_Data]" displayFolder="" count="0" memberValueDatatype="130" unbalanced="0"/>
    <cacheHierarchy uniqueName="[Production_Data].[Date]" caption="Date" attribute="1" time="1" defaultMemberUniqueName="[Production_Data].[Date].[All]" allUniqueName="[Production_Data].[Date].[All]" dimensionUniqueName="[Production_Data]" displayFolder="" count="0" memberValueDatatype="7" unbalanced="0"/>
    <cacheHierarchy uniqueName="[Production_Data].[Plant]" caption="Plant" attribute="1" defaultMemberUniqueName="[Production_Data].[Plant].[All]" allUniqueName="[Production_Data].[Plant].[All]" dimensionUniqueName="[Production_Data]" displayFolder="" count="0" memberValueDatatype="130" unbalanced="0"/>
    <cacheHierarchy uniqueName="[Production_Data].[Line_Name]" caption="Line_Name" attribute="1" defaultMemberUniqueName="[Production_Data].[Line_Name].[All]" allUniqueName="[Production_Data].[Line_Name].[All]" dimensionUniqueName="[Production_Data]" displayFolder="" count="0" memberValueDatatype="130" unbalanced="0"/>
    <cacheHierarchy uniqueName="[Production_Data].[Machine_ID]" caption="Machine_ID" attribute="1" defaultMemberUniqueName="[Production_Data].[Machine_ID].[All]" allUniqueName="[Production_Data].[Machine_ID].[All]" dimensionUniqueName="[Production_Data]" displayFolder="" count="0" memberValueDatatype="130" unbalanced="0"/>
    <cacheHierarchy uniqueName="[Production_Data].[Machine_Type]" caption="Machine_Type" attribute="1" defaultMemberUniqueName="[Production_Data].[Machine_Type].[All]" allUniqueName="[Production_Data].[Machine_Type].[All]" dimensionUniqueName="[Production_Data]" displayFolder="" count="0" memberValueDatatype="130" unbalanced="0"/>
    <cacheHierarchy uniqueName="[Production_Data].[Car_Model]" caption="Car_Model" attribute="1" defaultMemberUniqueName="[Production_Data].[Car_Model].[All]" allUniqueName="[Production_Data].[Car_Model].[All]" dimensionUniqueName="[Production_Data]" displayFolder="" count="0" memberValueDatatype="130" unbalanced="0"/>
    <cacheHierarchy uniqueName="[Production_Data].[Shift]" caption="Shift" attribute="1" defaultMemberUniqueName="[Production_Data].[Shift].[All]" allUniqueName="[Production_Data].[Shift].[All]" dimensionUniqueName="[Production_Data]" displayFolder="" count="2" memberValueDatatype="130" unbalanced="0"/>
    <cacheHierarchy uniqueName="[Production_Data].[Planned_Production]" caption="Planned_Production" attribute="1" defaultMemberUniqueName="[Production_Data].[Planned_Production].[All]" allUniqueName="[Production_Data].[Planned_Production].[All]" dimensionUniqueName="[Production_Data]" displayFolder="" count="0" memberValueDatatype="20" unbalanced="0"/>
    <cacheHierarchy uniqueName="[Production_Data].[Actual_Production]" caption="Actual_Production" attribute="1" defaultMemberUniqueName="[Production_Data].[Actual_Production].[All]" allUniqueName="[Production_Data].[Actual_Production].[All]" dimensionUniqueName="[Production_Data]" displayFolder="" count="0" memberValueDatatype="20" unbalanced="0"/>
    <cacheHierarchy uniqueName="[Production_Data].[Defective_Units]" caption="Defective_Units" attribute="1" defaultMemberUniqueName="[Production_Data].[Defective_Units].[All]" allUniqueName="[Production_Data].[Defective_Units].[All]" dimensionUniqueName="[Production_Data]" displayFolder="" count="0" memberValueDatatype="20" unbalanced="0"/>
    <cacheHierarchy uniqueName="[Production_Data].[Reworked_Units]" caption="Reworked_Units" attribute="1" defaultMemberUniqueName="[Production_Data].[Reworked_Units].[All]" allUniqueName="[Production_Data].[Reworked_Units].[All]" dimensionUniqueName="[Production_Data]" displayFolder="" count="0" memberValueDatatype="20" unbalanced="0"/>
    <cacheHierarchy uniqueName="[Production_Data].[Scrap_Units]" caption="Scrap_Units" attribute="1" defaultMemberUniqueName="[Production_Data].[Scrap_Units].[All]" allUniqueName="[Production_Data].[Scrap_Units].[All]" dimensionUniqueName="[Production_Data]" displayFolder="" count="0" memberValueDatatype="20" unbalanced="0"/>
    <cacheHierarchy uniqueName="[Production_Data].[Cycle_Time_Min]" caption="Cycle_Time_Min" attribute="1" defaultMemberUniqueName="[Production_Data].[Cycle_Time_Min].[All]" allUniqueName="[Production_Data].[Cycle_Time_Min].[All]" dimensionUniqueName="[Production_Data]" displayFolder="" count="0" memberValueDatatype="5" unbalanced="0"/>
    <cacheHierarchy uniqueName="[Production_Data].[Operator_Count]" caption="Operator_Count" attribute="1" defaultMemberUniqueName="[Production_Data].[Operator_Count].[All]" allUniqueName="[Production_Data].[Operator_Count].[All]" dimensionUniqueName="[Production_Data]" displayFolder="" count="0" memberValueDatatype="20" unbalanced="0"/>
    <cacheHierarchy uniqueName="[Production_Data].[Efficiency]" caption="Efficiency" attribute="1" defaultMemberUniqueName="[Production_Data].[Efficiency].[All]" allUniqueName="[Production_Data].[Efficiency].[All]" dimensionUniqueName="[Production_Data]" displayFolder="" count="0" memberValueDatatype="5" unbalanced="0"/>
    <cacheHierarchy uniqueName="[Table_ExternalData_1].[Production_Data[Production_ID]]]" caption="Production_Data[Production_ID]" attribute="1" defaultMemberUniqueName="[Table_ExternalData_1].[Production_Data[Production_ID]]].[All]" allUniqueName="[Table_ExternalData_1].[Production_Data[Production_ID]]].[All]" dimensionUniqueName="[Table_ExternalData_1]" displayFolder="" count="0" memberValueDatatype="130" unbalanced="0"/>
    <cacheHierarchy uniqueName="[Table_ExternalData_1].[Production_Data[Date]]]" caption="Production_Data[Date]" attribute="1" time="1" defaultMemberUniqueName="[Table_ExternalData_1].[Production_Data[Date]]].[All]" allUniqueName="[Table_ExternalData_1].[Production_Data[Date]]].[All]" dimensionUniqueName="[Table_ExternalData_1]" displayFolder="" count="0" memberValueDatatype="7" unbalanced="0"/>
    <cacheHierarchy uniqueName="[Table_ExternalData_1].[Production_Data[Plant]]]" caption="Production_Data[Plant]" attribute="1" defaultMemberUniqueName="[Table_ExternalData_1].[Production_Data[Plant]]].[All]" allUniqueName="[Table_ExternalData_1].[Production_Data[Plant]]].[All]" dimensionUniqueName="[Table_ExternalData_1]" displayFolder="" count="0" memberValueDatatype="130" unbalanced="0"/>
    <cacheHierarchy uniqueName="[Table_ExternalData_1].[Production_Data[Line_Name]]]" caption="Production_Data[Line_Name]" attribute="1" defaultMemberUniqueName="[Table_ExternalData_1].[Production_Data[Line_Name]]].[All]" allUniqueName="[Table_ExternalData_1].[Production_Data[Line_Name]]].[All]" dimensionUniqueName="[Table_ExternalData_1]" displayFolder="" count="0" memberValueDatatype="130" unbalanced="0"/>
    <cacheHierarchy uniqueName="[Table_ExternalData_1].[Production_Data[Machine_ID]]]" caption="Production_Data[Machine_ID]" attribute="1" defaultMemberUniqueName="[Table_ExternalData_1].[Production_Data[Machine_ID]]].[All]" allUniqueName="[Table_ExternalData_1].[Production_Data[Machine_ID]]].[All]" dimensionUniqueName="[Table_ExternalData_1]" displayFolder="" count="0" memberValueDatatype="130" unbalanced="0"/>
    <cacheHierarchy uniqueName="[Table_ExternalData_1].[Production_Data[Machine_Type]]]" caption="Production_Data[Machine_Type]" attribute="1" defaultMemberUniqueName="[Table_ExternalData_1].[Production_Data[Machine_Type]]].[All]" allUniqueName="[Table_ExternalData_1].[Production_Data[Machine_Type]]].[All]" dimensionUniqueName="[Table_ExternalData_1]" displayFolder="" count="0" memberValueDatatype="130" unbalanced="0"/>
    <cacheHierarchy uniqueName="[Table_ExternalData_1].[Production_Data[Car_Model]]]" caption="Production_Data[Car_Model]" attribute="1" defaultMemberUniqueName="[Table_ExternalData_1].[Production_Data[Car_Model]]].[All]" allUniqueName="[Table_ExternalData_1].[Production_Data[Car_Model]]].[All]" dimensionUniqueName="[Table_ExternalData_1]" displayFolder="" count="0" memberValueDatatype="130" unbalanced="0"/>
    <cacheHierarchy uniqueName="[Table_ExternalData_1].[Production_Data[Shift]]]" caption="Production_Data[Shift]" attribute="1" defaultMemberUniqueName="[Table_ExternalData_1].[Production_Data[Shift]]].[All]" allUniqueName="[Table_ExternalData_1].[Production_Data[Shift]]].[All]" dimensionUniqueName="[Table_ExternalData_1]" displayFolder="" count="0" memberValueDatatype="130" unbalanced="0"/>
    <cacheHierarchy uniqueName="[Table_ExternalData_1].[Production_Data[Planned_Production]]]" caption="Production_Data[Planned_Production]" attribute="1" defaultMemberUniqueName="[Table_ExternalData_1].[Production_Data[Planned_Production]]].[All]" allUniqueName="[Table_ExternalData_1].[Production_Data[Planned_Production]]].[All]" dimensionUniqueName="[Table_ExternalData_1]" displayFolder="" count="0" memberValueDatatype="20" unbalanced="0"/>
    <cacheHierarchy uniqueName="[Table_ExternalData_1].[Production_Data[Actual_Production]]]" caption="Production_Data[Actual_Production]" attribute="1" defaultMemberUniqueName="[Table_ExternalData_1].[Production_Data[Actual_Production]]].[All]" allUniqueName="[Table_ExternalData_1].[Production_Data[Actual_Production]]].[All]" dimensionUniqueName="[Table_ExternalData_1]" displayFolder="" count="0" memberValueDatatype="20" unbalanced="0"/>
    <cacheHierarchy uniqueName="[Table_ExternalData_1].[Production_Data[Defective_Units]]]" caption="Production_Data[Defective_Units]" attribute="1" defaultMemberUniqueName="[Table_ExternalData_1].[Production_Data[Defective_Units]]].[All]" allUniqueName="[Table_ExternalData_1].[Production_Data[Defective_Units]]].[All]" dimensionUniqueName="[Table_ExternalData_1]" displayFolder="" count="0" memberValueDatatype="20" unbalanced="0"/>
    <cacheHierarchy uniqueName="[Table_ExternalData_1].[Production_Data[Reworked_Units]]]" caption="Production_Data[Reworked_Units]" attribute="1" defaultMemberUniqueName="[Table_ExternalData_1].[Production_Data[Reworked_Units]]].[All]" allUniqueName="[Table_ExternalData_1].[Production_Data[Reworked_Units]]].[All]" dimensionUniqueName="[Table_ExternalData_1]" displayFolder="" count="0" memberValueDatatype="20" unbalanced="0"/>
    <cacheHierarchy uniqueName="[Table_ExternalData_1].[Production_Data[Scrap_Units]]]" caption="Production_Data[Scrap_Units]" attribute="1" defaultMemberUniqueName="[Table_ExternalData_1].[Production_Data[Scrap_Units]]].[All]" allUniqueName="[Table_ExternalData_1].[Production_Data[Scrap_Units]]].[All]" dimensionUniqueName="[Table_ExternalData_1]" displayFolder="" count="0" memberValueDatatype="20" unbalanced="0"/>
    <cacheHierarchy uniqueName="[Table_ExternalData_1].[Production_Data[Cycle_Time_Min]]]" caption="Production_Data[Cycle_Time_Min]" attribute="1" defaultMemberUniqueName="[Table_ExternalData_1].[Production_Data[Cycle_Time_Min]]].[All]" allUniqueName="[Table_ExternalData_1].[Production_Data[Cycle_Time_Min]]].[All]" dimensionUniqueName="[Table_ExternalData_1]" displayFolder="" count="0" memberValueDatatype="5" unbalanced="0"/>
    <cacheHierarchy uniqueName="[Table_ExternalData_1].[Production_Data[Operator_Count]]]" caption="Production_Data[Operator_Count]" attribute="1" defaultMemberUniqueName="[Table_ExternalData_1].[Production_Data[Operator_Count]]].[All]" allUniqueName="[Table_ExternalData_1].[Production_Data[Operator_Count]]].[All]" dimensionUniqueName="[Table_ExternalData_1]" displayFolder="" count="0" memberValueDatatype="20" unbalanced="0"/>
    <cacheHierarchy uniqueName="[Measures].[Sum of Planned_Production]" caption="Sum of Planned_Production" measure="1" displayFolder="" measureGroup="Production_Data" count="0">
      <extLst>
        <ext xmlns:x15="http://schemas.microsoft.com/office/spreadsheetml/2010/11/main" uri="{B97F6D7D-B522-45F9-BDA1-12C45D357490}">
          <x15:cacheHierarchy aggregatedColumn="31"/>
        </ext>
      </extLst>
    </cacheHierarchy>
    <cacheHierarchy uniqueName="[Measures].[Sum of Actual_Production]" caption="Sum of Actual_Production" measure="1" displayFolder="" measureGroup="Production_Data" count="0">
      <extLst>
        <ext xmlns:x15="http://schemas.microsoft.com/office/spreadsheetml/2010/11/main" uri="{B97F6D7D-B522-45F9-BDA1-12C45D357490}">
          <x15:cacheHierarchy aggregatedColumn="32"/>
        </ext>
      </extLst>
    </cacheHierarchy>
    <cacheHierarchy uniqueName="[Measures].[Sum of Reworked_Units]" caption="Sum of Reworked_Units" measure="1" displayFolder="" measureGroup="Production_Data" count="0">
      <extLst>
        <ext xmlns:x15="http://schemas.microsoft.com/office/spreadsheetml/2010/11/main" uri="{B97F6D7D-B522-45F9-BDA1-12C45D357490}">
          <x15:cacheHierarchy aggregatedColumn="34"/>
        </ext>
      </extLst>
    </cacheHierarchy>
    <cacheHierarchy uniqueName="[Measures].[Sum of Defective_Units]" caption="Sum of Defective_Units" measure="1" displayFolder="" measureGroup="Production_Data" count="0" oneField="1">
      <fieldsUsage count="1">
        <fieldUsage x="1"/>
      </fieldsUsage>
      <extLst>
        <ext xmlns:x15="http://schemas.microsoft.com/office/spreadsheetml/2010/11/main" uri="{B97F6D7D-B522-45F9-BDA1-12C45D357490}">
          <x15:cacheHierarchy aggregatedColumn="33"/>
        </ext>
      </extLst>
    </cacheHierarchy>
    <cacheHierarchy uniqueName="[Measures].[Sum of Scrap_Units]" caption="Sum of Scrap_Units" measure="1" displayFolder="" measureGroup="Production_Data" count="0">
      <extLst>
        <ext xmlns:x15="http://schemas.microsoft.com/office/spreadsheetml/2010/11/main" uri="{B97F6D7D-B522-45F9-BDA1-12C45D357490}">
          <x15:cacheHierarchy aggregatedColumn="35"/>
        </ext>
      </extLst>
    </cacheHierarchy>
    <cacheHierarchy uniqueName="[Measures].[Sum of Efficiency]" caption="Sum of Efficiency" measure="1" displayFolder="" measureGroup="Production_Data" count="0">
      <extLst>
        <ext xmlns:x15="http://schemas.microsoft.com/office/spreadsheetml/2010/11/main" uri="{B97F6D7D-B522-45F9-BDA1-12C45D357490}">
          <x15:cacheHierarchy aggregatedColumn="38"/>
        </ext>
      </extLst>
    </cacheHierarchy>
    <cacheHierarchy uniqueName="[Measures].[Average of Efficiency]" caption="Average of Efficiency" measure="1" displayFolder="" measureGroup="Production_Data" count="0">
      <extLst>
        <ext xmlns:x15="http://schemas.microsoft.com/office/spreadsheetml/2010/11/main" uri="{B97F6D7D-B522-45F9-BDA1-12C45D357490}">
          <x15:cacheHierarchy aggregatedColumn="38"/>
        </ext>
      </extLst>
    </cacheHierarchy>
    <cacheHierarchy uniqueName="[Measures].[Count of Production_Data[Production_ID]]]" caption="Count of Production_Data[Production_ID]" measure="1" displayFolder="" measureGroup="Table_ExternalData_1" count="0">
      <extLst>
        <ext xmlns:x15="http://schemas.microsoft.com/office/spreadsheetml/2010/11/main" uri="{B97F6D7D-B522-45F9-BDA1-12C45D357490}">
          <x15:cacheHierarchy aggregatedColumn="39"/>
        </ext>
      </extLst>
    </cacheHierarchy>
    <cacheHierarchy uniqueName="[Measures].[Sum of Downtime_Minutes]" caption="Sum of Downtime_Minutes" measure="1" displayFolder="" measureGroup="Downtime" count="0">
      <extLst>
        <ext xmlns:x15="http://schemas.microsoft.com/office/spreadsheetml/2010/11/main" uri="{B97F6D7D-B522-45F9-BDA1-12C45D357490}">
          <x15:cacheHierarchy aggregatedColumn="10"/>
        </ext>
      </extLst>
    </cacheHierarchy>
    <cacheHierarchy uniqueName="[Measures].[Count of Downtime_Type]" caption="Count of Downtime_Type" measure="1" displayFolder="" measureGroup="Downtime" count="0">
      <extLst>
        <ext xmlns:x15="http://schemas.microsoft.com/office/spreadsheetml/2010/11/main" uri="{B97F6D7D-B522-45F9-BDA1-12C45D357490}">
          <x15:cacheHierarchy aggregatedColumn="6"/>
        </ext>
      </extLst>
    </cacheHierarchy>
    <cacheHierarchy uniqueName="[Measures].[Defect Rate]" caption="Defect Rate" measure="1" displayFolder="" measureGroup="Production_Data" count="0"/>
    <cacheHierarchy uniqueName="[Measures].[Production Efficiency]" caption="Production Efficiency" measure="1" displayFolder="" measureGroup="Production_Data" count="0"/>
    <cacheHierarchy uniqueName="[Measures].[Scrap Rate]" caption="Scrap Rate" measure="1" displayFolder="" measureGroup="Production_Data" count="0"/>
    <cacheHierarchy uniqueName="[Measures].[Units per Operator]" caption="Units per Operator" measure="1" displayFolder="" measureGroup="Production_Data" count="0"/>
    <cacheHierarchy uniqueName="[Measures].[Unplanned Downtime %]" caption="Unplanned Downtime %" measure="1" displayFolder="" measureGroup="Production_Data" count="0"/>
    <cacheHierarchy uniqueName="[Measures].[count of downtype]" caption="count of downtype" measure="1" displayFolder="" measureGroup="Downtime" count="0"/>
    <cacheHierarchy uniqueName="[Measures].[Average Downtime per Event]" caption="Average Downtime per Event" measure="1" displayFolder="" measureGroup="Downtime" count="0"/>
    <cacheHierarchy uniqueName="[Measures].[=Unplanned_Downtime_Ratio]" caption="=Unplanned_Downtime_Ratio" measure="1" displayFolder="" measureGroup="Downtime" count="0"/>
    <cacheHierarchy uniqueName="[Measures].[__XL_Count Production_Data]" caption="__XL_Count Production_Data" measure="1" displayFolder="" measureGroup="Production_Data" count="0" hidden="1"/>
    <cacheHierarchy uniqueName="[Measures].[__XL_Count Machines]" caption="__XL_Count Machines" measure="1" displayFolder="" measureGroup="Machines" count="0" hidden="1"/>
    <cacheHierarchy uniqueName="[Measures].[__XL_Count Downtime]" caption="__XL_Count Downtime" measure="1" displayFolder="" measureGroup="Downtim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Unsupported0" caption="Downtime_ID" measure="1" count="0">
      <extLst>
        <ext xmlns:x14="http://schemas.microsoft.com/office/spreadsheetml/2009/9/main" uri="{8CF416AD-EC4C-4aba-99F5-12A058AE0983}">
          <x14:cacheHierarchy ignore="1"/>
        </ext>
      </extLst>
    </cacheHierarchy>
  </cacheHierarchies>
  <kpis count="0"/>
  <dimensions count="5">
    <dimension name="Downtime" uniqueName="[Downtime]" caption="Downtime"/>
    <dimension name="Machines" uniqueName="[Machines]" caption="Machines"/>
    <dimension measure="1" name="Measures" uniqueName="[Measures]" caption="Measures"/>
    <dimension name="Production_Data" uniqueName="[Production_Data]" caption="Production_Data"/>
    <dimension name="Table_ExternalData_1" uniqueName="[Table_ExternalData_1]" caption="Table_ExternalData_1"/>
  </dimensions>
  <measureGroups count="4">
    <measureGroup name="Downtime" caption="Downtime"/>
    <measureGroup name="Machines" caption="Machines"/>
    <measureGroup name="Production_Data" caption="Production_Data"/>
    <measureGroup name="Table_ExternalData_1" caption="Table_ExternalData_1"/>
  </measureGroups>
  <maps count="6">
    <map measureGroup="0" dimension="0"/>
    <map measureGroup="0" dimension="1"/>
    <map measureGroup="1" dimension="1"/>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20.909947685184" backgroundQuery="1" createdVersion="8" refreshedVersion="8" minRefreshableVersion="3" recordCount="0" supportSubquery="1" supportAdvancedDrill="1" xr:uid="{F163A3C7-F734-421A-89BE-3B24463D6967}">
  <cacheSource type="external" connectionId="8"/>
  <cacheFields count="6">
    <cacheField name="[Measures].[Sum of Actual_Production]" caption="Sum of Actual_Production" numFmtId="0" hierarchy="55" level="32767"/>
    <cacheField name="[Measures].[Defect Rate]" caption="Defect Rate" numFmtId="0" hierarchy="64" level="32767"/>
    <cacheField name="[Measures].[Production Efficiency]" caption="Production Efficiency" numFmtId="0" hierarchy="65" level="32767"/>
    <cacheField name="[Measures].[Scrap Rate]" caption="Scrap Rate" numFmtId="0" hierarchy="66" level="32767"/>
    <cacheField name="[Measures].[Units per Operator]" caption="Units per Operator" numFmtId="0" hierarchy="67" level="32767"/>
    <cacheField name="[Downtime].[Line_Name].[Line_Name]" caption="Line_Name" numFmtId="0" hierarchy="3" level="1">
      <sharedItems containsSemiMixedTypes="0" containsNonDate="0" containsString="0"/>
    </cacheField>
  </cacheFields>
  <cacheHierarchies count="77">
    <cacheHierarchy uniqueName="[Downtime].[Downtime_ID]" caption="Downtime_ID" attribute="1" defaultMemberUniqueName="[Downtime].[Downtime_ID].[All]" allUniqueName="[Downtime].[Downtime_ID].[All]" dimensionUniqueName="[Downtime]" displayFolder="" count="0" memberValueDatatype="130" unbalanced="0"/>
    <cacheHierarchy uniqueName="[Downtime].[Date]" caption="Date" attribute="1" time="1" defaultMemberUniqueName="[Downtime].[Date].[All]" allUniqueName="[Downtime].[Date].[All]" dimensionUniqueName="[Downtime]" displayFolder="" count="0" memberValueDatatype="7" unbalanced="0"/>
    <cacheHierarchy uniqueName="[Downtime].[Plant]" caption="Plant" attribute="1" defaultMemberUniqueName="[Downtime].[Plant].[All]" allUniqueName="[Downtime].[Plant].[All]" dimensionUniqueName="[Downtime]" displayFolder="" count="2" memberValueDatatype="130" unbalanced="0"/>
    <cacheHierarchy uniqueName="[Downtime].[Line_Name]" caption="Line_Name" attribute="1" defaultMemberUniqueName="[Downtime].[Line_Name].[All]" allUniqueName="[Downtime].[Line_Name].[All]" dimensionUniqueName="[Downtime]" displayFolder="" count="2" memberValueDatatype="130" unbalanced="0">
      <fieldsUsage count="2">
        <fieldUsage x="-1"/>
        <fieldUsage x="5"/>
      </fieldsUsage>
    </cacheHierarchy>
    <cacheHierarchy uniqueName="[Downtime].[Machine_ID]" caption="Machine_ID" attribute="1" defaultMemberUniqueName="[Downtime].[Machine_ID].[All]" allUniqueName="[Downtime].[Machine_ID].[All]" dimensionUniqueName="[Downtime]" displayFolder="" count="0" memberValueDatatype="130" unbalanced="0"/>
    <cacheHierarchy uniqueName="[Downtime].[MachineReason]" caption="MachineReason" attribute="1" defaultMemberUniqueName="[Downtime].[MachineReason].[All]" allUniqueName="[Downtime].[MachineReason].[All]" dimensionUniqueName="[Downtime]" displayFolder="" count="0" memberValueDatatype="130" unbalanced="0"/>
    <cacheHierarchy uniqueName="[Downtime].[Downtime_Type]" caption="Downtime_Type" attribute="1" defaultMemberUniqueName="[Downtime].[Downtime_Type].[All]" allUniqueName="[Downtime].[Downtime_Type].[All]" dimensionUniqueName="[Downtime]" displayFolder="" count="0" memberValueDatatype="130" unbalanced="0"/>
    <cacheHierarchy uniqueName="[Downtime].[Reason_Category]" caption="Reason_Category" attribute="1" defaultMemberUniqueName="[Downtime].[Reason_Category].[All]" allUniqueName="[Downtime].[Reason_Category].[All]" dimensionUniqueName="[Downtime]" displayFolder="" count="0" memberValueDatatype="130" unbalanced="0"/>
    <cacheHierarchy uniqueName="[Downtime].[Start_Time]" caption="Start_Time" attribute="1" time="1" defaultMemberUniqueName="[Downtime].[Start_Time].[All]" allUniqueName="[Downtime].[Start_Time].[All]" dimensionUniqueName="[Downtime]" displayFolder="" count="0" memberValueDatatype="7" unbalanced="0"/>
    <cacheHierarchy uniqueName="[Downtime].[End_Time]" caption="End_Time" attribute="1" time="1" defaultMemberUniqueName="[Downtime].[End_Time].[All]" allUniqueName="[Downtime].[End_Time].[All]" dimensionUniqueName="[Downtime]" displayFolder="" count="0" memberValueDatatype="7" unbalanced="0"/>
    <cacheHierarchy uniqueName="[Downtime].[Downtime_Minutes]" caption="Downtime_Minutes" attribute="1" defaultMemberUniqueName="[Downtime].[Downtime_Minutes].[All]" allUniqueName="[Downtime].[Downtime_Minutes].[All]" dimensionUniqueName="[Downtime]" displayFolder="" count="0" memberValueDatatype="20" unbalanced="0"/>
    <cacheHierarchy uniqueName="[Downtime].[Severity]" caption="Severity" attribute="1" defaultMemberUniqueName="[Downtime].[Severity].[All]" allUniqueName="[Downtime].[Severity].[All]" dimensionUniqueName="[Downtime]" displayFolder="" count="0" memberValueDatatype="130" unbalanced="0"/>
    <cacheHierarchy uniqueName="[Downtime].[Unplanned downtime]" caption="Unplanned downtime" attribute="1" defaultMemberUniqueName="[Downtime].[Unplanned downtime].[All]" allUniqueName="[Downtime].[Unplanned downtime].[All]" dimensionUniqueName="[Downtime]" displayFolder="" count="0" memberValueDatatype="20" unbalanced="0"/>
    <cacheHierarchy uniqueName="[Machines].[Machine_ID]" caption="Machine_ID" attribute="1" defaultMemberUniqueName="[Machines].[Machine_ID].[All]" allUniqueName="[Machines].[Machine_ID].[All]" dimensionUniqueName="[Machines]" displayFolder="" count="0" memberValueDatatype="130" unbalanced="0"/>
    <cacheHierarchy uniqueName="[Machines].[Plant]" caption="Plant" attribute="1" defaultMemberUniqueName="[Machines].[Plant].[All]" allUniqueName="[Machines].[Plant].[All]" dimensionUniqueName="[Machines]" displayFolder="" count="2" memberValueDatatype="130" unbalanced="0"/>
    <cacheHierarchy uniqueName="[Machines].[Line_Name]" caption="Line_Name" attribute="1" defaultMemberUniqueName="[Machines].[Line_Name].[All]" allUniqueName="[Machines].[Line_Name].[All]" dimensionUniqueName="[Machines]" displayFolder="" count="2"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Supplier]" caption="Supplier" attribute="1" defaultMemberUniqueName="[Machines].[Supplier].[All]" allUniqueName="[Machines].[Supplier].[All]" dimensionUniqueName="[Machines]" displayFolder="" count="0" memberValueDatatype="130" unbalanced="0"/>
    <cacheHierarchy uniqueName="[Machines].[Install_Date]" caption="Install_Date" attribute="1" time="1" defaultMemberUniqueName="[Machines].[Install_Date].[All]" allUniqueName="[Machines].[Install_Date].[All]" dimensionUniqueName="[Machines]" displayFolder="" count="0" memberValueDatatype="7" unbalanced="0"/>
    <cacheHierarchy uniqueName="[Machines].[Last_Service_Date]" caption="Last_Service_Date" attribute="1" time="1" defaultMemberUniqueName="[Machines].[Last_Service_Date].[All]" allUniqueName="[Machines].[Last_Service_Date].[All]" dimensionUniqueName="[Machines]" displayFolder="" count="0" memberValueDatatype="7" unbalanced="0"/>
    <cacheHierarchy uniqueName="[Machines].[Capacity_Per_Hour]" caption="Capacity_Per_Hour" attribute="1" defaultMemberUniqueName="[Machines].[Capacity_Per_Hour].[All]" allUniqueName="[Machines].[Capacity_Per_Hour].[All]" dimensionUniqueName="[Machines]" displayFolder="" count="0" memberValueDatatype="20" unbalanced="0"/>
    <cacheHierarchy uniqueName="[Machines].[Technician_Name]" caption="Technician_Name" attribute="1" defaultMemberUniqueName="[Machines].[Technician_Name].[All]" allUniqueName="[Machines].[Technician_Name].[All]" dimensionUniqueName="[Machines]" displayFolder="" count="2" memberValueDatatype="130" unbalanced="0"/>
    <cacheHierarchy uniqueName="[Machines].[Status]" caption="Status" attribute="1" defaultMemberUniqueName="[Machines].[Status].[All]" allUniqueName="[Machines].[Status].[All]" dimensionUniqueName="[Machines]" displayFolder="" count="0" memberValueDatatype="130" unbalanced="0"/>
    <cacheHierarchy uniqueName="[Production_Data].[Production_ID]" caption="Production_ID" attribute="1" defaultMemberUniqueName="[Production_Data].[Production_ID].[All]" allUniqueName="[Production_Data].[Production_ID].[All]" dimensionUniqueName="[Production_Data]" displayFolder="" count="0" memberValueDatatype="130" unbalanced="0"/>
    <cacheHierarchy uniqueName="[Production_Data].[Date]" caption="Date" attribute="1" time="1" defaultMemberUniqueName="[Production_Data].[Date].[All]" allUniqueName="[Production_Data].[Date].[All]" dimensionUniqueName="[Production_Data]" displayFolder="" count="0" memberValueDatatype="7" unbalanced="0"/>
    <cacheHierarchy uniqueName="[Production_Data].[Plant]" caption="Plant" attribute="1" defaultMemberUniqueName="[Production_Data].[Plant].[All]" allUniqueName="[Production_Data].[Plant].[All]" dimensionUniqueName="[Production_Data]" displayFolder="" count="0" memberValueDatatype="130" unbalanced="0"/>
    <cacheHierarchy uniqueName="[Production_Data].[Line_Name]" caption="Line_Name" attribute="1" defaultMemberUniqueName="[Production_Data].[Line_Name].[All]" allUniqueName="[Production_Data].[Line_Name].[All]" dimensionUniqueName="[Production_Data]" displayFolder="" count="0" memberValueDatatype="130" unbalanced="0"/>
    <cacheHierarchy uniqueName="[Production_Data].[Machine_ID]" caption="Machine_ID" attribute="1" defaultMemberUniqueName="[Production_Data].[Machine_ID].[All]" allUniqueName="[Production_Data].[Machine_ID].[All]" dimensionUniqueName="[Production_Data]" displayFolder="" count="0" memberValueDatatype="130" unbalanced="0"/>
    <cacheHierarchy uniqueName="[Production_Data].[Machine_Type]" caption="Machine_Type" attribute="1" defaultMemberUniqueName="[Production_Data].[Machine_Type].[All]" allUniqueName="[Production_Data].[Machine_Type].[All]" dimensionUniqueName="[Production_Data]" displayFolder="" count="0" memberValueDatatype="130" unbalanced="0"/>
    <cacheHierarchy uniqueName="[Production_Data].[Car_Model]" caption="Car_Model" attribute="1" defaultMemberUniqueName="[Production_Data].[Car_Model].[All]" allUniqueName="[Production_Data].[Car_Model].[All]" dimensionUniqueName="[Production_Data]" displayFolder="" count="0" memberValueDatatype="130" unbalanced="0"/>
    <cacheHierarchy uniqueName="[Production_Data].[Shift]" caption="Shift" attribute="1" defaultMemberUniqueName="[Production_Data].[Shift].[All]" allUniqueName="[Production_Data].[Shift].[All]" dimensionUniqueName="[Production_Data]" displayFolder="" count="2" memberValueDatatype="130" unbalanced="0"/>
    <cacheHierarchy uniqueName="[Production_Data].[Planned_Production]" caption="Planned_Production" attribute="1" defaultMemberUniqueName="[Production_Data].[Planned_Production].[All]" allUniqueName="[Production_Data].[Planned_Production].[All]" dimensionUniqueName="[Production_Data]" displayFolder="" count="0" memberValueDatatype="20" unbalanced="0"/>
    <cacheHierarchy uniqueName="[Production_Data].[Actual_Production]" caption="Actual_Production" attribute="1" defaultMemberUniqueName="[Production_Data].[Actual_Production].[All]" allUniqueName="[Production_Data].[Actual_Production].[All]" dimensionUniqueName="[Production_Data]" displayFolder="" count="0" memberValueDatatype="20" unbalanced="0"/>
    <cacheHierarchy uniqueName="[Production_Data].[Defective_Units]" caption="Defective_Units" attribute="1" defaultMemberUniqueName="[Production_Data].[Defective_Units].[All]" allUniqueName="[Production_Data].[Defective_Units].[All]" dimensionUniqueName="[Production_Data]" displayFolder="" count="0" memberValueDatatype="20" unbalanced="0"/>
    <cacheHierarchy uniqueName="[Production_Data].[Reworked_Units]" caption="Reworked_Units" attribute="1" defaultMemberUniqueName="[Production_Data].[Reworked_Units].[All]" allUniqueName="[Production_Data].[Reworked_Units].[All]" dimensionUniqueName="[Production_Data]" displayFolder="" count="0" memberValueDatatype="20" unbalanced="0"/>
    <cacheHierarchy uniqueName="[Production_Data].[Scrap_Units]" caption="Scrap_Units" attribute="1" defaultMemberUniqueName="[Production_Data].[Scrap_Units].[All]" allUniqueName="[Production_Data].[Scrap_Units].[All]" dimensionUniqueName="[Production_Data]" displayFolder="" count="0" memberValueDatatype="20" unbalanced="0"/>
    <cacheHierarchy uniqueName="[Production_Data].[Cycle_Time_Min]" caption="Cycle_Time_Min" attribute="1" defaultMemberUniqueName="[Production_Data].[Cycle_Time_Min].[All]" allUniqueName="[Production_Data].[Cycle_Time_Min].[All]" dimensionUniqueName="[Production_Data]" displayFolder="" count="0" memberValueDatatype="5" unbalanced="0"/>
    <cacheHierarchy uniqueName="[Production_Data].[Operator_Count]" caption="Operator_Count" attribute="1" defaultMemberUniqueName="[Production_Data].[Operator_Count].[All]" allUniqueName="[Production_Data].[Operator_Count].[All]" dimensionUniqueName="[Production_Data]" displayFolder="" count="0" memberValueDatatype="20" unbalanced="0"/>
    <cacheHierarchy uniqueName="[Production_Data].[Efficiency]" caption="Efficiency" attribute="1" defaultMemberUniqueName="[Production_Data].[Efficiency].[All]" allUniqueName="[Production_Data].[Efficiency].[All]" dimensionUniqueName="[Production_Data]" displayFolder="" count="0" memberValueDatatype="5" unbalanced="0"/>
    <cacheHierarchy uniqueName="[Table_ExternalData_1].[Production_Data[Production_ID]]]" caption="Production_Data[Production_ID]" attribute="1" defaultMemberUniqueName="[Table_ExternalData_1].[Production_Data[Production_ID]]].[All]" allUniqueName="[Table_ExternalData_1].[Production_Data[Production_ID]]].[All]" dimensionUniqueName="[Table_ExternalData_1]" displayFolder="" count="0" memberValueDatatype="130" unbalanced="0"/>
    <cacheHierarchy uniqueName="[Table_ExternalData_1].[Production_Data[Date]]]" caption="Production_Data[Date]" attribute="1" time="1" defaultMemberUniqueName="[Table_ExternalData_1].[Production_Data[Date]]].[All]" allUniqueName="[Table_ExternalData_1].[Production_Data[Date]]].[All]" dimensionUniqueName="[Table_ExternalData_1]" displayFolder="" count="0" memberValueDatatype="7" unbalanced="0"/>
    <cacheHierarchy uniqueName="[Table_ExternalData_1].[Production_Data[Plant]]]" caption="Production_Data[Plant]" attribute="1" defaultMemberUniqueName="[Table_ExternalData_1].[Production_Data[Plant]]].[All]" allUniqueName="[Table_ExternalData_1].[Production_Data[Plant]]].[All]" dimensionUniqueName="[Table_ExternalData_1]" displayFolder="" count="0" memberValueDatatype="130" unbalanced="0"/>
    <cacheHierarchy uniqueName="[Table_ExternalData_1].[Production_Data[Line_Name]]]" caption="Production_Data[Line_Name]" attribute="1" defaultMemberUniqueName="[Table_ExternalData_1].[Production_Data[Line_Name]]].[All]" allUniqueName="[Table_ExternalData_1].[Production_Data[Line_Name]]].[All]" dimensionUniqueName="[Table_ExternalData_1]" displayFolder="" count="0" memberValueDatatype="130" unbalanced="0"/>
    <cacheHierarchy uniqueName="[Table_ExternalData_1].[Production_Data[Machine_ID]]]" caption="Production_Data[Machine_ID]" attribute="1" defaultMemberUniqueName="[Table_ExternalData_1].[Production_Data[Machine_ID]]].[All]" allUniqueName="[Table_ExternalData_1].[Production_Data[Machine_ID]]].[All]" dimensionUniqueName="[Table_ExternalData_1]" displayFolder="" count="0" memberValueDatatype="130" unbalanced="0"/>
    <cacheHierarchy uniqueName="[Table_ExternalData_1].[Production_Data[Machine_Type]]]" caption="Production_Data[Machine_Type]" attribute="1" defaultMemberUniqueName="[Table_ExternalData_1].[Production_Data[Machine_Type]]].[All]" allUniqueName="[Table_ExternalData_1].[Production_Data[Machine_Type]]].[All]" dimensionUniqueName="[Table_ExternalData_1]" displayFolder="" count="0" memberValueDatatype="130" unbalanced="0"/>
    <cacheHierarchy uniqueName="[Table_ExternalData_1].[Production_Data[Car_Model]]]" caption="Production_Data[Car_Model]" attribute="1" defaultMemberUniqueName="[Table_ExternalData_1].[Production_Data[Car_Model]]].[All]" allUniqueName="[Table_ExternalData_1].[Production_Data[Car_Model]]].[All]" dimensionUniqueName="[Table_ExternalData_1]" displayFolder="" count="0" memberValueDatatype="130" unbalanced="0"/>
    <cacheHierarchy uniqueName="[Table_ExternalData_1].[Production_Data[Shift]]]" caption="Production_Data[Shift]" attribute="1" defaultMemberUniqueName="[Table_ExternalData_1].[Production_Data[Shift]]].[All]" allUniqueName="[Table_ExternalData_1].[Production_Data[Shift]]].[All]" dimensionUniqueName="[Table_ExternalData_1]" displayFolder="" count="0" memberValueDatatype="130" unbalanced="0"/>
    <cacheHierarchy uniqueName="[Table_ExternalData_1].[Production_Data[Planned_Production]]]" caption="Production_Data[Planned_Production]" attribute="1" defaultMemberUniqueName="[Table_ExternalData_1].[Production_Data[Planned_Production]]].[All]" allUniqueName="[Table_ExternalData_1].[Production_Data[Planned_Production]]].[All]" dimensionUniqueName="[Table_ExternalData_1]" displayFolder="" count="0" memberValueDatatype="20" unbalanced="0"/>
    <cacheHierarchy uniqueName="[Table_ExternalData_1].[Production_Data[Actual_Production]]]" caption="Production_Data[Actual_Production]" attribute="1" defaultMemberUniqueName="[Table_ExternalData_1].[Production_Data[Actual_Production]]].[All]" allUniqueName="[Table_ExternalData_1].[Production_Data[Actual_Production]]].[All]" dimensionUniqueName="[Table_ExternalData_1]" displayFolder="" count="0" memberValueDatatype="20" unbalanced="0"/>
    <cacheHierarchy uniqueName="[Table_ExternalData_1].[Production_Data[Defective_Units]]]" caption="Production_Data[Defective_Units]" attribute="1" defaultMemberUniqueName="[Table_ExternalData_1].[Production_Data[Defective_Units]]].[All]" allUniqueName="[Table_ExternalData_1].[Production_Data[Defective_Units]]].[All]" dimensionUniqueName="[Table_ExternalData_1]" displayFolder="" count="0" memberValueDatatype="20" unbalanced="0"/>
    <cacheHierarchy uniqueName="[Table_ExternalData_1].[Production_Data[Reworked_Units]]]" caption="Production_Data[Reworked_Units]" attribute="1" defaultMemberUniqueName="[Table_ExternalData_1].[Production_Data[Reworked_Units]]].[All]" allUniqueName="[Table_ExternalData_1].[Production_Data[Reworked_Units]]].[All]" dimensionUniqueName="[Table_ExternalData_1]" displayFolder="" count="0" memberValueDatatype="20" unbalanced="0"/>
    <cacheHierarchy uniqueName="[Table_ExternalData_1].[Production_Data[Scrap_Units]]]" caption="Production_Data[Scrap_Units]" attribute="1" defaultMemberUniqueName="[Table_ExternalData_1].[Production_Data[Scrap_Units]]].[All]" allUniqueName="[Table_ExternalData_1].[Production_Data[Scrap_Units]]].[All]" dimensionUniqueName="[Table_ExternalData_1]" displayFolder="" count="0" memberValueDatatype="20" unbalanced="0"/>
    <cacheHierarchy uniqueName="[Table_ExternalData_1].[Production_Data[Cycle_Time_Min]]]" caption="Production_Data[Cycle_Time_Min]" attribute="1" defaultMemberUniqueName="[Table_ExternalData_1].[Production_Data[Cycle_Time_Min]]].[All]" allUniqueName="[Table_ExternalData_1].[Production_Data[Cycle_Time_Min]]].[All]" dimensionUniqueName="[Table_ExternalData_1]" displayFolder="" count="0" memberValueDatatype="5" unbalanced="0"/>
    <cacheHierarchy uniqueName="[Table_ExternalData_1].[Production_Data[Operator_Count]]]" caption="Production_Data[Operator_Count]" attribute="1" defaultMemberUniqueName="[Table_ExternalData_1].[Production_Data[Operator_Count]]].[All]" allUniqueName="[Table_ExternalData_1].[Production_Data[Operator_Count]]].[All]" dimensionUniqueName="[Table_ExternalData_1]" displayFolder="" count="0" memberValueDatatype="20" unbalanced="0"/>
    <cacheHierarchy uniqueName="[Measures].[Sum of Planned_Production]" caption="Sum of Planned_Production" measure="1" displayFolder="" measureGroup="Production_Data" count="0">
      <extLst>
        <ext xmlns:x15="http://schemas.microsoft.com/office/spreadsheetml/2010/11/main" uri="{B97F6D7D-B522-45F9-BDA1-12C45D357490}">
          <x15:cacheHierarchy aggregatedColumn="31"/>
        </ext>
      </extLst>
    </cacheHierarchy>
    <cacheHierarchy uniqueName="[Measures].[Sum of Actual_Production]" caption="Sum of Actual_Production" measure="1" displayFolder="" measureGroup="Production_Data" count="0" oneField="1">
      <fieldsUsage count="1">
        <fieldUsage x="0"/>
      </fieldsUsage>
      <extLst>
        <ext xmlns:x15="http://schemas.microsoft.com/office/spreadsheetml/2010/11/main" uri="{B97F6D7D-B522-45F9-BDA1-12C45D357490}">
          <x15:cacheHierarchy aggregatedColumn="32"/>
        </ext>
      </extLst>
    </cacheHierarchy>
    <cacheHierarchy uniqueName="[Measures].[Sum of Reworked_Units]" caption="Sum of Reworked_Units" measure="1" displayFolder="" measureGroup="Production_Data" count="0">
      <extLst>
        <ext xmlns:x15="http://schemas.microsoft.com/office/spreadsheetml/2010/11/main" uri="{B97F6D7D-B522-45F9-BDA1-12C45D357490}">
          <x15:cacheHierarchy aggregatedColumn="34"/>
        </ext>
      </extLst>
    </cacheHierarchy>
    <cacheHierarchy uniqueName="[Measures].[Sum of Defective_Units]" caption="Sum of Defective_Units" measure="1" displayFolder="" measureGroup="Production_Data" count="0">
      <extLst>
        <ext xmlns:x15="http://schemas.microsoft.com/office/spreadsheetml/2010/11/main" uri="{B97F6D7D-B522-45F9-BDA1-12C45D357490}">
          <x15:cacheHierarchy aggregatedColumn="33"/>
        </ext>
      </extLst>
    </cacheHierarchy>
    <cacheHierarchy uniqueName="[Measures].[Sum of Scrap_Units]" caption="Sum of Scrap_Units" measure="1" displayFolder="" measureGroup="Production_Data" count="0">
      <extLst>
        <ext xmlns:x15="http://schemas.microsoft.com/office/spreadsheetml/2010/11/main" uri="{B97F6D7D-B522-45F9-BDA1-12C45D357490}">
          <x15:cacheHierarchy aggregatedColumn="35"/>
        </ext>
      </extLst>
    </cacheHierarchy>
    <cacheHierarchy uniqueName="[Measures].[Sum of Efficiency]" caption="Sum of Efficiency" measure="1" displayFolder="" measureGroup="Production_Data" count="0">
      <extLst>
        <ext xmlns:x15="http://schemas.microsoft.com/office/spreadsheetml/2010/11/main" uri="{B97F6D7D-B522-45F9-BDA1-12C45D357490}">
          <x15:cacheHierarchy aggregatedColumn="38"/>
        </ext>
      </extLst>
    </cacheHierarchy>
    <cacheHierarchy uniqueName="[Measures].[Average of Efficiency]" caption="Average of Efficiency" measure="1" displayFolder="" measureGroup="Production_Data" count="0">
      <extLst>
        <ext xmlns:x15="http://schemas.microsoft.com/office/spreadsheetml/2010/11/main" uri="{B97F6D7D-B522-45F9-BDA1-12C45D357490}">
          <x15:cacheHierarchy aggregatedColumn="38"/>
        </ext>
      </extLst>
    </cacheHierarchy>
    <cacheHierarchy uniqueName="[Measures].[Count of Production_Data[Production_ID]]]" caption="Count of Production_Data[Production_ID]" measure="1" displayFolder="" measureGroup="Table_ExternalData_1" count="0">
      <extLst>
        <ext xmlns:x15="http://schemas.microsoft.com/office/spreadsheetml/2010/11/main" uri="{B97F6D7D-B522-45F9-BDA1-12C45D357490}">
          <x15:cacheHierarchy aggregatedColumn="39"/>
        </ext>
      </extLst>
    </cacheHierarchy>
    <cacheHierarchy uniqueName="[Measures].[Sum of Downtime_Minutes]" caption="Sum of Downtime_Minutes" measure="1" displayFolder="" measureGroup="Downtime" count="0">
      <extLst>
        <ext xmlns:x15="http://schemas.microsoft.com/office/spreadsheetml/2010/11/main" uri="{B97F6D7D-B522-45F9-BDA1-12C45D357490}">
          <x15:cacheHierarchy aggregatedColumn="10"/>
        </ext>
      </extLst>
    </cacheHierarchy>
    <cacheHierarchy uniqueName="[Measures].[Count of Downtime_Type]" caption="Count of Downtime_Type" measure="1" displayFolder="" measureGroup="Downtime" count="0">
      <extLst>
        <ext xmlns:x15="http://schemas.microsoft.com/office/spreadsheetml/2010/11/main" uri="{B97F6D7D-B522-45F9-BDA1-12C45D357490}">
          <x15:cacheHierarchy aggregatedColumn="6"/>
        </ext>
      </extLst>
    </cacheHierarchy>
    <cacheHierarchy uniqueName="[Measures].[Defect Rate]" caption="Defect Rate" measure="1" displayFolder="" measureGroup="Production_Data" count="0" oneField="1">
      <fieldsUsage count="1">
        <fieldUsage x="1"/>
      </fieldsUsage>
    </cacheHierarchy>
    <cacheHierarchy uniqueName="[Measures].[Production Efficiency]" caption="Production Efficiency" measure="1" displayFolder="" measureGroup="Production_Data" count="0" oneField="1">
      <fieldsUsage count="1">
        <fieldUsage x="2"/>
      </fieldsUsage>
    </cacheHierarchy>
    <cacheHierarchy uniqueName="[Measures].[Scrap Rate]" caption="Scrap Rate" measure="1" displayFolder="" measureGroup="Production_Data" count="0" oneField="1">
      <fieldsUsage count="1">
        <fieldUsage x="3"/>
      </fieldsUsage>
    </cacheHierarchy>
    <cacheHierarchy uniqueName="[Measures].[Units per Operator]" caption="Units per Operator" measure="1" displayFolder="" measureGroup="Production_Data" count="0" oneField="1">
      <fieldsUsage count="1">
        <fieldUsage x="4"/>
      </fieldsUsage>
    </cacheHierarchy>
    <cacheHierarchy uniqueName="[Measures].[Unplanned Downtime %]" caption="Unplanned Downtime %" measure="1" displayFolder="" measureGroup="Production_Data" count="0"/>
    <cacheHierarchy uniqueName="[Measures].[count of downtype]" caption="count of downtype" measure="1" displayFolder="" measureGroup="Downtime" count="0"/>
    <cacheHierarchy uniqueName="[Measures].[Average Downtime per Event]" caption="Average Downtime per Event" measure="1" displayFolder="" measureGroup="Downtime" count="0"/>
    <cacheHierarchy uniqueName="[Measures].[=Unplanned_Downtime_Ratio]" caption="=Unplanned_Downtime_Ratio" measure="1" displayFolder="" measureGroup="Downtime" count="0"/>
    <cacheHierarchy uniqueName="[Measures].[__XL_Count Production_Data]" caption="__XL_Count Production_Data" measure="1" displayFolder="" measureGroup="Production_Data" count="0" hidden="1"/>
    <cacheHierarchy uniqueName="[Measures].[__XL_Count Machines]" caption="__XL_Count Machines" measure="1" displayFolder="" measureGroup="Machines" count="0" hidden="1"/>
    <cacheHierarchy uniqueName="[Measures].[__XL_Count Downtime]" caption="__XL_Count Downtime" measure="1" displayFolder="" measureGroup="Downtim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5">
    <dimension name="Downtime" uniqueName="[Downtime]" caption="Downtime"/>
    <dimension name="Machines" uniqueName="[Machines]" caption="Machines"/>
    <dimension measure="1" name="Measures" uniqueName="[Measures]" caption="Measures"/>
    <dimension name="Production_Data" uniqueName="[Production_Data]" caption="Production_Data"/>
    <dimension name="Table_ExternalData_1" uniqueName="[Table_ExternalData_1]" caption="Table_ExternalData_1"/>
  </dimensions>
  <measureGroups count="4">
    <measureGroup name="Downtime" caption="Downtime"/>
    <measureGroup name="Machines" caption="Machines"/>
    <measureGroup name="Production_Data" caption="Production_Data"/>
    <measureGroup name="Table_ExternalData_1" caption="Table_ExternalData_1"/>
  </measureGroups>
  <maps count="6">
    <map measureGroup="0" dimension="0"/>
    <map measureGroup="0" dimension="1"/>
    <map measureGroup="1" dimension="1"/>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20.909948148146" backgroundQuery="1" createdVersion="8" refreshedVersion="8" minRefreshableVersion="3" recordCount="0" supportSubquery="1" supportAdvancedDrill="1" xr:uid="{B5AC48C4-B806-4638-932B-1F8AE33011D5}">
  <cacheSource type="external" connectionId="8"/>
  <cacheFields count="4">
    <cacheField name="[Machines].[Line_Name].[Line_Name]" caption="Line_Name" numFmtId="0" hierarchy="15" level="1">
      <sharedItems count="5">
        <s v="Body Shop"/>
        <s v="Final Assembly"/>
        <s v="Paint Shop"/>
        <s v="Powertrain"/>
        <s v="Quality Test"/>
      </sharedItems>
    </cacheField>
    <cacheField name="[Measures].[Sum of Planned_Production]" caption="Sum of Planned_Production" numFmtId="0" hierarchy="54" level="32767"/>
    <cacheField name="[Measures].[Sum of Actual_Production]" caption="Sum of Actual_Production" numFmtId="0" hierarchy="55" level="32767"/>
    <cacheField name="[Downtime].[Line_Name].[Line_Name]" caption="Line_Name" numFmtId="0" hierarchy="3" level="1">
      <sharedItems containsSemiMixedTypes="0" containsNonDate="0" containsString="0"/>
    </cacheField>
  </cacheFields>
  <cacheHierarchies count="77">
    <cacheHierarchy uniqueName="[Downtime].[Downtime_ID]" caption="Downtime_ID" attribute="1" defaultMemberUniqueName="[Downtime].[Downtime_ID].[All]" allUniqueName="[Downtime].[Downtime_ID].[All]" dimensionUniqueName="[Downtime]" displayFolder="" count="0" memberValueDatatype="130" unbalanced="0"/>
    <cacheHierarchy uniqueName="[Downtime].[Date]" caption="Date" attribute="1" time="1" defaultMemberUniqueName="[Downtime].[Date].[All]" allUniqueName="[Downtime].[Date].[All]" dimensionUniqueName="[Downtime]" displayFolder="" count="0" memberValueDatatype="7" unbalanced="0"/>
    <cacheHierarchy uniqueName="[Downtime].[Plant]" caption="Plant" attribute="1" defaultMemberUniqueName="[Downtime].[Plant].[All]" allUniqueName="[Downtime].[Plant].[All]" dimensionUniqueName="[Downtime]" displayFolder="" count="2" memberValueDatatype="130" unbalanced="0"/>
    <cacheHierarchy uniqueName="[Downtime].[Line_Name]" caption="Line_Name" attribute="1" defaultMemberUniqueName="[Downtime].[Line_Name].[All]" allUniqueName="[Downtime].[Line_Name].[All]" dimensionUniqueName="[Downtime]" displayFolder="" count="2" memberValueDatatype="130" unbalanced="0">
      <fieldsUsage count="2">
        <fieldUsage x="-1"/>
        <fieldUsage x="3"/>
      </fieldsUsage>
    </cacheHierarchy>
    <cacheHierarchy uniqueName="[Downtime].[Machine_ID]" caption="Machine_ID" attribute="1" defaultMemberUniqueName="[Downtime].[Machine_ID].[All]" allUniqueName="[Downtime].[Machine_ID].[All]" dimensionUniqueName="[Downtime]" displayFolder="" count="0" memberValueDatatype="130" unbalanced="0"/>
    <cacheHierarchy uniqueName="[Downtime].[MachineReason]" caption="MachineReason" attribute="1" defaultMemberUniqueName="[Downtime].[MachineReason].[All]" allUniqueName="[Downtime].[MachineReason].[All]" dimensionUniqueName="[Downtime]" displayFolder="" count="0" memberValueDatatype="130" unbalanced="0"/>
    <cacheHierarchy uniqueName="[Downtime].[Downtime_Type]" caption="Downtime_Type" attribute="1" defaultMemberUniqueName="[Downtime].[Downtime_Type].[All]" allUniqueName="[Downtime].[Downtime_Type].[All]" dimensionUniqueName="[Downtime]" displayFolder="" count="0" memberValueDatatype="130" unbalanced="0"/>
    <cacheHierarchy uniqueName="[Downtime].[Reason_Category]" caption="Reason_Category" attribute="1" defaultMemberUniqueName="[Downtime].[Reason_Category].[All]" allUniqueName="[Downtime].[Reason_Category].[All]" dimensionUniqueName="[Downtime]" displayFolder="" count="0" memberValueDatatype="130" unbalanced="0"/>
    <cacheHierarchy uniqueName="[Downtime].[Start_Time]" caption="Start_Time" attribute="1" time="1" defaultMemberUniqueName="[Downtime].[Start_Time].[All]" allUniqueName="[Downtime].[Start_Time].[All]" dimensionUniqueName="[Downtime]" displayFolder="" count="0" memberValueDatatype="7" unbalanced="0"/>
    <cacheHierarchy uniqueName="[Downtime].[End_Time]" caption="End_Time" attribute="1" time="1" defaultMemberUniqueName="[Downtime].[End_Time].[All]" allUniqueName="[Downtime].[End_Time].[All]" dimensionUniqueName="[Downtime]" displayFolder="" count="0" memberValueDatatype="7" unbalanced="0"/>
    <cacheHierarchy uniqueName="[Downtime].[Downtime_Minutes]" caption="Downtime_Minutes" attribute="1" defaultMemberUniqueName="[Downtime].[Downtime_Minutes].[All]" allUniqueName="[Downtime].[Downtime_Minutes].[All]" dimensionUniqueName="[Downtime]" displayFolder="" count="0" memberValueDatatype="20" unbalanced="0"/>
    <cacheHierarchy uniqueName="[Downtime].[Severity]" caption="Severity" attribute="1" defaultMemberUniqueName="[Downtime].[Severity].[All]" allUniqueName="[Downtime].[Severity].[All]" dimensionUniqueName="[Downtime]" displayFolder="" count="0" memberValueDatatype="130" unbalanced="0"/>
    <cacheHierarchy uniqueName="[Downtime].[Unplanned downtime]" caption="Unplanned downtime" attribute="1" defaultMemberUniqueName="[Downtime].[Unplanned downtime].[All]" allUniqueName="[Downtime].[Unplanned downtime].[All]" dimensionUniqueName="[Downtime]" displayFolder="" count="0" memberValueDatatype="20" unbalanced="0"/>
    <cacheHierarchy uniqueName="[Machines].[Machine_ID]" caption="Machine_ID" attribute="1" defaultMemberUniqueName="[Machines].[Machine_ID].[All]" allUniqueName="[Machines].[Machine_ID].[All]" dimensionUniqueName="[Machines]" displayFolder="" count="0" memberValueDatatype="130" unbalanced="0"/>
    <cacheHierarchy uniqueName="[Machines].[Plant]" caption="Plant" attribute="1" defaultMemberUniqueName="[Machines].[Plant].[All]" allUniqueName="[Machines].[Plant].[All]" dimensionUniqueName="[Machines]" displayFolder="" count="2" memberValueDatatype="130" unbalanced="0"/>
    <cacheHierarchy uniqueName="[Machines].[Line_Name]" caption="Line_Name" attribute="1" defaultMemberUniqueName="[Machines].[Line_Name].[All]" allUniqueName="[Machines].[Line_Name].[All]" dimensionUniqueName="[Machines]" displayFolder="" count="2" memberValueDatatype="130" unbalanced="0">
      <fieldsUsage count="2">
        <fieldUsage x="-1"/>
        <fieldUsage x="0"/>
      </fieldsUsage>
    </cacheHierarchy>
    <cacheHierarchy uniqueName="[Machines].[Machine_Type]" caption="Machine_Type" attribute="1" defaultMemberUniqueName="[Machines].[Machine_Type].[All]" allUniqueName="[Machines].[Machine_Type].[All]" dimensionUniqueName="[Machines]" displayFolder="" count="0" memberValueDatatype="130" unbalanced="0"/>
    <cacheHierarchy uniqueName="[Machines].[Supplier]" caption="Supplier" attribute="1" defaultMemberUniqueName="[Machines].[Supplier].[All]" allUniqueName="[Machines].[Supplier].[All]" dimensionUniqueName="[Machines]" displayFolder="" count="0" memberValueDatatype="130" unbalanced="0"/>
    <cacheHierarchy uniqueName="[Machines].[Install_Date]" caption="Install_Date" attribute="1" time="1" defaultMemberUniqueName="[Machines].[Install_Date].[All]" allUniqueName="[Machines].[Install_Date].[All]" dimensionUniqueName="[Machines]" displayFolder="" count="0" memberValueDatatype="7" unbalanced="0"/>
    <cacheHierarchy uniqueName="[Machines].[Last_Service_Date]" caption="Last_Service_Date" attribute="1" time="1" defaultMemberUniqueName="[Machines].[Last_Service_Date].[All]" allUniqueName="[Machines].[Last_Service_Date].[All]" dimensionUniqueName="[Machines]" displayFolder="" count="0" memberValueDatatype="7" unbalanced="0"/>
    <cacheHierarchy uniqueName="[Machines].[Capacity_Per_Hour]" caption="Capacity_Per_Hour" attribute="1" defaultMemberUniqueName="[Machines].[Capacity_Per_Hour].[All]" allUniqueName="[Machines].[Capacity_Per_Hour].[All]" dimensionUniqueName="[Machines]" displayFolder="" count="0" memberValueDatatype="20" unbalanced="0"/>
    <cacheHierarchy uniqueName="[Machines].[Technician_Name]" caption="Technician_Name" attribute="1" defaultMemberUniqueName="[Machines].[Technician_Name].[All]" allUniqueName="[Machines].[Technician_Name].[All]" dimensionUniqueName="[Machines]" displayFolder="" count="2" memberValueDatatype="130" unbalanced="0"/>
    <cacheHierarchy uniqueName="[Machines].[Status]" caption="Status" attribute="1" defaultMemberUniqueName="[Machines].[Status].[All]" allUniqueName="[Machines].[Status].[All]" dimensionUniqueName="[Machines]" displayFolder="" count="0" memberValueDatatype="130" unbalanced="0"/>
    <cacheHierarchy uniqueName="[Production_Data].[Production_ID]" caption="Production_ID" attribute="1" defaultMemberUniqueName="[Production_Data].[Production_ID].[All]" allUniqueName="[Production_Data].[Production_ID].[All]" dimensionUniqueName="[Production_Data]" displayFolder="" count="0" memberValueDatatype="130" unbalanced="0"/>
    <cacheHierarchy uniqueName="[Production_Data].[Date]" caption="Date" attribute="1" time="1" defaultMemberUniqueName="[Production_Data].[Date].[All]" allUniqueName="[Production_Data].[Date].[All]" dimensionUniqueName="[Production_Data]" displayFolder="" count="0" memberValueDatatype="7" unbalanced="0"/>
    <cacheHierarchy uniqueName="[Production_Data].[Plant]" caption="Plant" attribute="1" defaultMemberUniqueName="[Production_Data].[Plant].[All]" allUniqueName="[Production_Data].[Plant].[All]" dimensionUniqueName="[Production_Data]" displayFolder="" count="0" memberValueDatatype="130" unbalanced="0"/>
    <cacheHierarchy uniqueName="[Production_Data].[Line_Name]" caption="Line_Name" attribute="1" defaultMemberUniqueName="[Production_Data].[Line_Name].[All]" allUniqueName="[Production_Data].[Line_Name].[All]" dimensionUniqueName="[Production_Data]" displayFolder="" count="0" memberValueDatatype="130" unbalanced="0"/>
    <cacheHierarchy uniqueName="[Production_Data].[Machine_ID]" caption="Machine_ID" attribute="1" defaultMemberUniqueName="[Production_Data].[Machine_ID].[All]" allUniqueName="[Production_Data].[Machine_ID].[All]" dimensionUniqueName="[Production_Data]" displayFolder="" count="0" memberValueDatatype="130" unbalanced="0"/>
    <cacheHierarchy uniqueName="[Production_Data].[Machine_Type]" caption="Machine_Type" attribute="1" defaultMemberUniqueName="[Production_Data].[Machine_Type].[All]" allUniqueName="[Production_Data].[Machine_Type].[All]" dimensionUniqueName="[Production_Data]" displayFolder="" count="0" memberValueDatatype="130" unbalanced="0"/>
    <cacheHierarchy uniqueName="[Production_Data].[Car_Model]" caption="Car_Model" attribute="1" defaultMemberUniqueName="[Production_Data].[Car_Model].[All]" allUniqueName="[Production_Data].[Car_Model].[All]" dimensionUniqueName="[Production_Data]" displayFolder="" count="0" memberValueDatatype="130" unbalanced="0"/>
    <cacheHierarchy uniqueName="[Production_Data].[Shift]" caption="Shift" attribute="1" defaultMemberUniqueName="[Production_Data].[Shift].[All]" allUniqueName="[Production_Data].[Shift].[All]" dimensionUniqueName="[Production_Data]" displayFolder="" count="2" memberValueDatatype="130" unbalanced="0"/>
    <cacheHierarchy uniqueName="[Production_Data].[Planned_Production]" caption="Planned_Production" attribute="1" defaultMemberUniqueName="[Production_Data].[Planned_Production].[All]" allUniqueName="[Production_Data].[Planned_Production].[All]" dimensionUniqueName="[Production_Data]" displayFolder="" count="0" memberValueDatatype="20" unbalanced="0"/>
    <cacheHierarchy uniqueName="[Production_Data].[Actual_Production]" caption="Actual_Production" attribute="1" defaultMemberUniqueName="[Production_Data].[Actual_Production].[All]" allUniqueName="[Production_Data].[Actual_Production].[All]" dimensionUniqueName="[Production_Data]" displayFolder="" count="0" memberValueDatatype="20" unbalanced="0"/>
    <cacheHierarchy uniqueName="[Production_Data].[Defective_Units]" caption="Defective_Units" attribute="1" defaultMemberUniqueName="[Production_Data].[Defective_Units].[All]" allUniqueName="[Production_Data].[Defective_Units].[All]" dimensionUniqueName="[Production_Data]" displayFolder="" count="0" memberValueDatatype="20" unbalanced="0"/>
    <cacheHierarchy uniqueName="[Production_Data].[Reworked_Units]" caption="Reworked_Units" attribute="1" defaultMemberUniqueName="[Production_Data].[Reworked_Units].[All]" allUniqueName="[Production_Data].[Reworked_Units].[All]" dimensionUniqueName="[Production_Data]" displayFolder="" count="0" memberValueDatatype="20" unbalanced="0"/>
    <cacheHierarchy uniqueName="[Production_Data].[Scrap_Units]" caption="Scrap_Units" attribute="1" defaultMemberUniqueName="[Production_Data].[Scrap_Units].[All]" allUniqueName="[Production_Data].[Scrap_Units].[All]" dimensionUniqueName="[Production_Data]" displayFolder="" count="0" memberValueDatatype="20" unbalanced="0"/>
    <cacheHierarchy uniqueName="[Production_Data].[Cycle_Time_Min]" caption="Cycle_Time_Min" attribute="1" defaultMemberUniqueName="[Production_Data].[Cycle_Time_Min].[All]" allUniqueName="[Production_Data].[Cycle_Time_Min].[All]" dimensionUniqueName="[Production_Data]" displayFolder="" count="0" memberValueDatatype="5" unbalanced="0"/>
    <cacheHierarchy uniqueName="[Production_Data].[Operator_Count]" caption="Operator_Count" attribute="1" defaultMemberUniqueName="[Production_Data].[Operator_Count].[All]" allUniqueName="[Production_Data].[Operator_Count].[All]" dimensionUniqueName="[Production_Data]" displayFolder="" count="0" memberValueDatatype="20" unbalanced="0"/>
    <cacheHierarchy uniqueName="[Production_Data].[Efficiency]" caption="Efficiency" attribute="1" defaultMemberUniqueName="[Production_Data].[Efficiency].[All]" allUniqueName="[Production_Data].[Efficiency].[All]" dimensionUniqueName="[Production_Data]" displayFolder="" count="0" memberValueDatatype="5" unbalanced="0"/>
    <cacheHierarchy uniqueName="[Table_ExternalData_1].[Production_Data[Production_ID]]]" caption="Production_Data[Production_ID]" attribute="1" defaultMemberUniqueName="[Table_ExternalData_1].[Production_Data[Production_ID]]].[All]" allUniqueName="[Table_ExternalData_1].[Production_Data[Production_ID]]].[All]" dimensionUniqueName="[Table_ExternalData_1]" displayFolder="" count="0" memberValueDatatype="130" unbalanced="0"/>
    <cacheHierarchy uniqueName="[Table_ExternalData_1].[Production_Data[Date]]]" caption="Production_Data[Date]" attribute="1" time="1" defaultMemberUniqueName="[Table_ExternalData_1].[Production_Data[Date]]].[All]" allUniqueName="[Table_ExternalData_1].[Production_Data[Date]]].[All]" dimensionUniqueName="[Table_ExternalData_1]" displayFolder="" count="0" memberValueDatatype="7" unbalanced="0"/>
    <cacheHierarchy uniqueName="[Table_ExternalData_1].[Production_Data[Plant]]]" caption="Production_Data[Plant]" attribute="1" defaultMemberUniqueName="[Table_ExternalData_1].[Production_Data[Plant]]].[All]" allUniqueName="[Table_ExternalData_1].[Production_Data[Plant]]].[All]" dimensionUniqueName="[Table_ExternalData_1]" displayFolder="" count="0" memberValueDatatype="130" unbalanced="0"/>
    <cacheHierarchy uniqueName="[Table_ExternalData_1].[Production_Data[Line_Name]]]" caption="Production_Data[Line_Name]" attribute="1" defaultMemberUniqueName="[Table_ExternalData_1].[Production_Data[Line_Name]]].[All]" allUniqueName="[Table_ExternalData_1].[Production_Data[Line_Name]]].[All]" dimensionUniqueName="[Table_ExternalData_1]" displayFolder="" count="0" memberValueDatatype="130" unbalanced="0"/>
    <cacheHierarchy uniqueName="[Table_ExternalData_1].[Production_Data[Machine_ID]]]" caption="Production_Data[Machine_ID]" attribute="1" defaultMemberUniqueName="[Table_ExternalData_1].[Production_Data[Machine_ID]]].[All]" allUniqueName="[Table_ExternalData_1].[Production_Data[Machine_ID]]].[All]" dimensionUniqueName="[Table_ExternalData_1]" displayFolder="" count="0" memberValueDatatype="130" unbalanced="0"/>
    <cacheHierarchy uniqueName="[Table_ExternalData_1].[Production_Data[Machine_Type]]]" caption="Production_Data[Machine_Type]" attribute="1" defaultMemberUniqueName="[Table_ExternalData_1].[Production_Data[Machine_Type]]].[All]" allUniqueName="[Table_ExternalData_1].[Production_Data[Machine_Type]]].[All]" dimensionUniqueName="[Table_ExternalData_1]" displayFolder="" count="0" memberValueDatatype="130" unbalanced="0"/>
    <cacheHierarchy uniqueName="[Table_ExternalData_1].[Production_Data[Car_Model]]]" caption="Production_Data[Car_Model]" attribute="1" defaultMemberUniqueName="[Table_ExternalData_1].[Production_Data[Car_Model]]].[All]" allUniqueName="[Table_ExternalData_1].[Production_Data[Car_Model]]].[All]" dimensionUniqueName="[Table_ExternalData_1]" displayFolder="" count="0" memberValueDatatype="130" unbalanced="0"/>
    <cacheHierarchy uniqueName="[Table_ExternalData_1].[Production_Data[Shift]]]" caption="Production_Data[Shift]" attribute="1" defaultMemberUniqueName="[Table_ExternalData_1].[Production_Data[Shift]]].[All]" allUniqueName="[Table_ExternalData_1].[Production_Data[Shift]]].[All]" dimensionUniqueName="[Table_ExternalData_1]" displayFolder="" count="0" memberValueDatatype="130" unbalanced="0"/>
    <cacheHierarchy uniqueName="[Table_ExternalData_1].[Production_Data[Planned_Production]]]" caption="Production_Data[Planned_Production]" attribute="1" defaultMemberUniqueName="[Table_ExternalData_1].[Production_Data[Planned_Production]]].[All]" allUniqueName="[Table_ExternalData_1].[Production_Data[Planned_Production]]].[All]" dimensionUniqueName="[Table_ExternalData_1]" displayFolder="" count="0" memberValueDatatype="20" unbalanced="0"/>
    <cacheHierarchy uniqueName="[Table_ExternalData_1].[Production_Data[Actual_Production]]]" caption="Production_Data[Actual_Production]" attribute="1" defaultMemberUniqueName="[Table_ExternalData_1].[Production_Data[Actual_Production]]].[All]" allUniqueName="[Table_ExternalData_1].[Production_Data[Actual_Production]]].[All]" dimensionUniqueName="[Table_ExternalData_1]" displayFolder="" count="0" memberValueDatatype="20" unbalanced="0"/>
    <cacheHierarchy uniqueName="[Table_ExternalData_1].[Production_Data[Defective_Units]]]" caption="Production_Data[Defective_Units]" attribute="1" defaultMemberUniqueName="[Table_ExternalData_1].[Production_Data[Defective_Units]]].[All]" allUniqueName="[Table_ExternalData_1].[Production_Data[Defective_Units]]].[All]" dimensionUniqueName="[Table_ExternalData_1]" displayFolder="" count="0" memberValueDatatype="20" unbalanced="0"/>
    <cacheHierarchy uniqueName="[Table_ExternalData_1].[Production_Data[Reworked_Units]]]" caption="Production_Data[Reworked_Units]" attribute="1" defaultMemberUniqueName="[Table_ExternalData_1].[Production_Data[Reworked_Units]]].[All]" allUniqueName="[Table_ExternalData_1].[Production_Data[Reworked_Units]]].[All]" dimensionUniqueName="[Table_ExternalData_1]" displayFolder="" count="0" memberValueDatatype="20" unbalanced="0"/>
    <cacheHierarchy uniqueName="[Table_ExternalData_1].[Production_Data[Scrap_Units]]]" caption="Production_Data[Scrap_Units]" attribute="1" defaultMemberUniqueName="[Table_ExternalData_1].[Production_Data[Scrap_Units]]].[All]" allUniqueName="[Table_ExternalData_1].[Production_Data[Scrap_Units]]].[All]" dimensionUniqueName="[Table_ExternalData_1]" displayFolder="" count="0" memberValueDatatype="20" unbalanced="0"/>
    <cacheHierarchy uniqueName="[Table_ExternalData_1].[Production_Data[Cycle_Time_Min]]]" caption="Production_Data[Cycle_Time_Min]" attribute="1" defaultMemberUniqueName="[Table_ExternalData_1].[Production_Data[Cycle_Time_Min]]].[All]" allUniqueName="[Table_ExternalData_1].[Production_Data[Cycle_Time_Min]]].[All]" dimensionUniqueName="[Table_ExternalData_1]" displayFolder="" count="0" memberValueDatatype="5" unbalanced="0"/>
    <cacheHierarchy uniqueName="[Table_ExternalData_1].[Production_Data[Operator_Count]]]" caption="Production_Data[Operator_Count]" attribute="1" defaultMemberUniqueName="[Table_ExternalData_1].[Production_Data[Operator_Count]]].[All]" allUniqueName="[Table_ExternalData_1].[Production_Data[Operator_Count]]].[All]" dimensionUniqueName="[Table_ExternalData_1]" displayFolder="" count="0" memberValueDatatype="20" unbalanced="0"/>
    <cacheHierarchy uniqueName="[Measures].[Sum of Planned_Production]" caption="Sum of Planned_Production" measure="1" displayFolder="" measureGroup="Production_Data" count="0" oneField="1">
      <fieldsUsage count="1">
        <fieldUsage x="1"/>
      </fieldsUsage>
      <extLst>
        <ext xmlns:x15="http://schemas.microsoft.com/office/spreadsheetml/2010/11/main" uri="{B97F6D7D-B522-45F9-BDA1-12C45D357490}">
          <x15:cacheHierarchy aggregatedColumn="31"/>
        </ext>
      </extLst>
    </cacheHierarchy>
    <cacheHierarchy uniqueName="[Measures].[Sum of Actual_Production]" caption="Sum of Actual_Production" measure="1" displayFolder="" measureGroup="Production_Data" count="0" oneField="1">
      <fieldsUsage count="1">
        <fieldUsage x="2"/>
      </fieldsUsage>
      <extLst>
        <ext xmlns:x15="http://schemas.microsoft.com/office/spreadsheetml/2010/11/main" uri="{B97F6D7D-B522-45F9-BDA1-12C45D357490}">
          <x15:cacheHierarchy aggregatedColumn="32"/>
        </ext>
      </extLst>
    </cacheHierarchy>
    <cacheHierarchy uniqueName="[Measures].[Sum of Reworked_Units]" caption="Sum of Reworked_Units" measure="1" displayFolder="" measureGroup="Production_Data" count="0">
      <extLst>
        <ext xmlns:x15="http://schemas.microsoft.com/office/spreadsheetml/2010/11/main" uri="{B97F6D7D-B522-45F9-BDA1-12C45D357490}">
          <x15:cacheHierarchy aggregatedColumn="34"/>
        </ext>
      </extLst>
    </cacheHierarchy>
    <cacheHierarchy uniqueName="[Measures].[Sum of Defective_Units]" caption="Sum of Defective_Units" measure="1" displayFolder="" measureGroup="Production_Data" count="0">
      <extLst>
        <ext xmlns:x15="http://schemas.microsoft.com/office/spreadsheetml/2010/11/main" uri="{B97F6D7D-B522-45F9-BDA1-12C45D357490}">
          <x15:cacheHierarchy aggregatedColumn="33"/>
        </ext>
      </extLst>
    </cacheHierarchy>
    <cacheHierarchy uniqueName="[Measures].[Sum of Scrap_Units]" caption="Sum of Scrap_Units" measure="1" displayFolder="" measureGroup="Production_Data" count="0">
      <extLst>
        <ext xmlns:x15="http://schemas.microsoft.com/office/spreadsheetml/2010/11/main" uri="{B97F6D7D-B522-45F9-BDA1-12C45D357490}">
          <x15:cacheHierarchy aggregatedColumn="35"/>
        </ext>
      </extLst>
    </cacheHierarchy>
    <cacheHierarchy uniqueName="[Measures].[Sum of Efficiency]" caption="Sum of Efficiency" measure="1" displayFolder="" measureGroup="Production_Data" count="0">
      <extLst>
        <ext xmlns:x15="http://schemas.microsoft.com/office/spreadsheetml/2010/11/main" uri="{B97F6D7D-B522-45F9-BDA1-12C45D357490}">
          <x15:cacheHierarchy aggregatedColumn="38"/>
        </ext>
      </extLst>
    </cacheHierarchy>
    <cacheHierarchy uniqueName="[Measures].[Average of Efficiency]" caption="Average of Efficiency" measure="1" displayFolder="" measureGroup="Production_Data" count="0">
      <extLst>
        <ext xmlns:x15="http://schemas.microsoft.com/office/spreadsheetml/2010/11/main" uri="{B97F6D7D-B522-45F9-BDA1-12C45D357490}">
          <x15:cacheHierarchy aggregatedColumn="38"/>
        </ext>
      </extLst>
    </cacheHierarchy>
    <cacheHierarchy uniqueName="[Measures].[Count of Production_Data[Production_ID]]]" caption="Count of Production_Data[Production_ID]" measure="1" displayFolder="" measureGroup="Table_ExternalData_1" count="0">
      <extLst>
        <ext xmlns:x15="http://schemas.microsoft.com/office/spreadsheetml/2010/11/main" uri="{B97F6D7D-B522-45F9-BDA1-12C45D357490}">
          <x15:cacheHierarchy aggregatedColumn="39"/>
        </ext>
      </extLst>
    </cacheHierarchy>
    <cacheHierarchy uniqueName="[Measures].[Sum of Downtime_Minutes]" caption="Sum of Downtime_Minutes" measure="1" displayFolder="" measureGroup="Downtime" count="0">
      <extLst>
        <ext xmlns:x15="http://schemas.microsoft.com/office/spreadsheetml/2010/11/main" uri="{B97F6D7D-B522-45F9-BDA1-12C45D357490}">
          <x15:cacheHierarchy aggregatedColumn="10"/>
        </ext>
      </extLst>
    </cacheHierarchy>
    <cacheHierarchy uniqueName="[Measures].[Count of Downtime_Type]" caption="Count of Downtime_Type" measure="1" displayFolder="" measureGroup="Downtime" count="0">
      <extLst>
        <ext xmlns:x15="http://schemas.microsoft.com/office/spreadsheetml/2010/11/main" uri="{B97F6D7D-B522-45F9-BDA1-12C45D357490}">
          <x15:cacheHierarchy aggregatedColumn="6"/>
        </ext>
      </extLst>
    </cacheHierarchy>
    <cacheHierarchy uniqueName="[Measures].[Defect Rate]" caption="Defect Rate" measure="1" displayFolder="" measureGroup="Production_Data" count="0"/>
    <cacheHierarchy uniqueName="[Measures].[Production Efficiency]" caption="Production Efficiency" measure="1" displayFolder="" measureGroup="Production_Data" count="0"/>
    <cacheHierarchy uniqueName="[Measures].[Scrap Rate]" caption="Scrap Rate" measure="1" displayFolder="" measureGroup="Production_Data" count="0"/>
    <cacheHierarchy uniqueName="[Measures].[Units per Operator]" caption="Units per Operator" measure="1" displayFolder="" measureGroup="Production_Data" count="0"/>
    <cacheHierarchy uniqueName="[Measures].[Unplanned Downtime %]" caption="Unplanned Downtime %" measure="1" displayFolder="" measureGroup="Production_Data" count="0"/>
    <cacheHierarchy uniqueName="[Measures].[count of downtype]" caption="count of downtype" measure="1" displayFolder="" measureGroup="Downtime" count="0"/>
    <cacheHierarchy uniqueName="[Measures].[Average Downtime per Event]" caption="Average Downtime per Event" measure="1" displayFolder="" measureGroup="Downtime" count="0"/>
    <cacheHierarchy uniqueName="[Measures].[=Unplanned_Downtime_Ratio]" caption="=Unplanned_Downtime_Ratio" measure="1" displayFolder="" measureGroup="Downtime" count="0"/>
    <cacheHierarchy uniqueName="[Measures].[__XL_Count Production_Data]" caption="__XL_Count Production_Data" measure="1" displayFolder="" measureGroup="Production_Data" count="0" hidden="1"/>
    <cacheHierarchy uniqueName="[Measures].[__XL_Count Machines]" caption="__XL_Count Machines" measure="1" displayFolder="" measureGroup="Machines" count="0" hidden="1"/>
    <cacheHierarchy uniqueName="[Measures].[__XL_Count Downtime]" caption="__XL_Count Downtime" measure="1" displayFolder="" measureGroup="Downtim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5">
    <dimension name="Downtime" uniqueName="[Downtime]" caption="Downtime"/>
    <dimension name="Machines" uniqueName="[Machines]" caption="Machines"/>
    <dimension measure="1" name="Measures" uniqueName="[Measures]" caption="Measures"/>
    <dimension name="Production_Data" uniqueName="[Production_Data]" caption="Production_Data"/>
    <dimension name="Table_ExternalData_1" uniqueName="[Table_ExternalData_1]" caption="Table_ExternalData_1"/>
  </dimensions>
  <measureGroups count="4">
    <measureGroup name="Downtime" caption="Downtime"/>
    <measureGroup name="Machines" caption="Machines"/>
    <measureGroup name="Production_Data" caption="Production_Data"/>
    <measureGroup name="Table_ExternalData_1" caption="Table_ExternalData_1"/>
  </measureGroups>
  <maps count="6">
    <map measureGroup="0" dimension="0"/>
    <map measureGroup="0" dimension="1"/>
    <map measureGroup="1" dimension="1"/>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20.909948495369" backgroundQuery="1" createdVersion="8" refreshedVersion="8" minRefreshableVersion="3" recordCount="0" supportSubquery="1" supportAdvancedDrill="1" xr:uid="{374828DB-5D39-4DF3-8A7D-021197B2B594}">
  <cacheSource type="external" connectionId="8"/>
  <cacheFields count="3">
    <cacheField name="[Machines].[Line_Name].[Line_Name]" caption="Line_Name" numFmtId="0" hierarchy="15" level="1">
      <sharedItems count="5">
        <s v="Body Shop"/>
        <s v="Final Assembly"/>
        <s v="Paint Shop"/>
        <s v="Powertrain"/>
        <s v="Quality Test"/>
      </sharedItems>
    </cacheField>
    <cacheField name="[Measures].[Average of Efficiency]" caption="Average of Efficiency" numFmtId="0" hierarchy="60" level="32767"/>
    <cacheField name="[Downtime].[Line_Name].[Line_Name]" caption="Line_Name" numFmtId="0" hierarchy="3" level="1">
      <sharedItems containsSemiMixedTypes="0" containsNonDate="0" containsString="0"/>
    </cacheField>
  </cacheFields>
  <cacheHierarchies count="77">
    <cacheHierarchy uniqueName="[Downtime].[Downtime_ID]" caption="Downtime_ID" attribute="1" defaultMemberUniqueName="[Downtime].[Downtime_ID].[All]" allUniqueName="[Downtime].[Downtime_ID].[All]" dimensionUniqueName="[Downtime]" displayFolder="" count="0" memberValueDatatype="130" unbalanced="0"/>
    <cacheHierarchy uniqueName="[Downtime].[Date]" caption="Date" attribute="1" time="1" defaultMemberUniqueName="[Downtime].[Date].[All]" allUniqueName="[Downtime].[Date].[All]" dimensionUniqueName="[Downtime]" displayFolder="" count="0" memberValueDatatype="7" unbalanced="0"/>
    <cacheHierarchy uniqueName="[Downtime].[Plant]" caption="Plant" attribute="1" defaultMemberUniqueName="[Downtime].[Plant].[All]" allUniqueName="[Downtime].[Plant].[All]" dimensionUniqueName="[Downtime]" displayFolder="" count="2" memberValueDatatype="130" unbalanced="0"/>
    <cacheHierarchy uniqueName="[Downtime].[Line_Name]" caption="Line_Name" attribute="1" defaultMemberUniqueName="[Downtime].[Line_Name].[All]" allUniqueName="[Downtime].[Line_Name].[All]" dimensionUniqueName="[Downtime]" displayFolder="" count="2" memberValueDatatype="130" unbalanced="0">
      <fieldsUsage count="2">
        <fieldUsage x="-1"/>
        <fieldUsage x="2"/>
      </fieldsUsage>
    </cacheHierarchy>
    <cacheHierarchy uniqueName="[Downtime].[Machine_ID]" caption="Machine_ID" attribute="1" defaultMemberUniqueName="[Downtime].[Machine_ID].[All]" allUniqueName="[Downtime].[Machine_ID].[All]" dimensionUniqueName="[Downtime]" displayFolder="" count="0" memberValueDatatype="130" unbalanced="0"/>
    <cacheHierarchy uniqueName="[Downtime].[MachineReason]" caption="MachineReason" attribute="1" defaultMemberUniqueName="[Downtime].[MachineReason].[All]" allUniqueName="[Downtime].[MachineReason].[All]" dimensionUniqueName="[Downtime]" displayFolder="" count="0" memberValueDatatype="130" unbalanced="0"/>
    <cacheHierarchy uniqueName="[Downtime].[Downtime_Type]" caption="Downtime_Type" attribute="1" defaultMemberUniqueName="[Downtime].[Downtime_Type].[All]" allUniqueName="[Downtime].[Downtime_Type].[All]" dimensionUniqueName="[Downtime]" displayFolder="" count="0" memberValueDatatype="130" unbalanced="0"/>
    <cacheHierarchy uniqueName="[Downtime].[Reason_Category]" caption="Reason_Category" attribute="1" defaultMemberUniqueName="[Downtime].[Reason_Category].[All]" allUniqueName="[Downtime].[Reason_Category].[All]" dimensionUniqueName="[Downtime]" displayFolder="" count="0" memberValueDatatype="130" unbalanced="0"/>
    <cacheHierarchy uniqueName="[Downtime].[Start_Time]" caption="Start_Time" attribute="1" time="1" defaultMemberUniqueName="[Downtime].[Start_Time].[All]" allUniqueName="[Downtime].[Start_Time].[All]" dimensionUniqueName="[Downtime]" displayFolder="" count="0" memberValueDatatype="7" unbalanced="0"/>
    <cacheHierarchy uniqueName="[Downtime].[End_Time]" caption="End_Time" attribute="1" time="1" defaultMemberUniqueName="[Downtime].[End_Time].[All]" allUniqueName="[Downtime].[End_Time].[All]" dimensionUniqueName="[Downtime]" displayFolder="" count="0" memberValueDatatype="7" unbalanced="0"/>
    <cacheHierarchy uniqueName="[Downtime].[Downtime_Minutes]" caption="Downtime_Minutes" attribute="1" defaultMemberUniqueName="[Downtime].[Downtime_Minutes].[All]" allUniqueName="[Downtime].[Downtime_Minutes].[All]" dimensionUniqueName="[Downtime]" displayFolder="" count="0" memberValueDatatype="20" unbalanced="0"/>
    <cacheHierarchy uniqueName="[Downtime].[Severity]" caption="Severity" attribute="1" defaultMemberUniqueName="[Downtime].[Severity].[All]" allUniqueName="[Downtime].[Severity].[All]" dimensionUniqueName="[Downtime]" displayFolder="" count="0" memberValueDatatype="130" unbalanced="0"/>
    <cacheHierarchy uniqueName="[Downtime].[Unplanned downtime]" caption="Unplanned downtime" attribute="1" defaultMemberUniqueName="[Downtime].[Unplanned downtime].[All]" allUniqueName="[Downtime].[Unplanned downtime].[All]" dimensionUniqueName="[Downtime]" displayFolder="" count="0" memberValueDatatype="20" unbalanced="0"/>
    <cacheHierarchy uniqueName="[Machines].[Machine_ID]" caption="Machine_ID" attribute="1" defaultMemberUniqueName="[Machines].[Machine_ID].[All]" allUniqueName="[Machines].[Machine_ID].[All]" dimensionUniqueName="[Machines]" displayFolder="" count="0" memberValueDatatype="130" unbalanced="0"/>
    <cacheHierarchy uniqueName="[Machines].[Plant]" caption="Plant" attribute="1" defaultMemberUniqueName="[Machines].[Plant].[All]" allUniqueName="[Machines].[Plant].[All]" dimensionUniqueName="[Machines]" displayFolder="" count="2" memberValueDatatype="130" unbalanced="0"/>
    <cacheHierarchy uniqueName="[Machines].[Line_Name]" caption="Line_Name" attribute="1" defaultMemberUniqueName="[Machines].[Line_Name].[All]" allUniqueName="[Machines].[Line_Name].[All]" dimensionUniqueName="[Machines]" displayFolder="" count="2" memberValueDatatype="130" unbalanced="0">
      <fieldsUsage count="2">
        <fieldUsage x="-1"/>
        <fieldUsage x="0"/>
      </fieldsUsage>
    </cacheHierarchy>
    <cacheHierarchy uniqueName="[Machines].[Machine_Type]" caption="Machine_Type" attribute="1" defaultMemberUniqueName="[Machines].[Machine_Type].[All]" allUniqueName="[Machines].[Machine_Type].[All]" dimensionUniqueName="[Machines]" displayFolder="" count="0" memberValueDatatype="130" unbalanced="0"/>
    <cacheHierarchy uniqueName="[Machines].[Supplier]" caption="Supplier" attribute="1" defaultMemberUniqueName="[Machines].[Supplier].[All]" allUniqueName="[Machines].[Supplier].[All]" dimensionUniqueName="[Machines]" displayFolder="" count="0" memberValueDatatype="130" unbalanced="0"/>
    <cacheHierarchy uniqueName="[Machines].[Install_Date]" caption="Install_Date" attribute="1" time="1" defaultMemberUniqueName="[Machines].[Install_Date].[All]" allUniqueName="[Machines].[Install_Date].[All]" dimensionUniqueName="[Machines]" displayFolder="" count="0" memberValueDatatype="7" unbalanced="0"/>
    <cacheHierarchy uniqueName="[Machines].[Last_Service_Date]" caption="Last_Service_Date" attribute="1" time="1" defaultMemberUniqueName="[Machines].[Last_Service_Date].[All]" allUniqueName="[Machines].[Last_Service_Date].[All]" dimensionUniqueName="[Machines]" displayFolder="" count="0" memberValueDatatype="7" unbalanced="0"/>
    <cacheHierarchy uniqueName="[Machines].[Capacity_Per_Hour]" caption="Capacity_Per_Hour" attribute="1" defaultMemberUniqueName="[Machines].[Capacity_Per_Hour].[All]" allUniqueName="[Machines].[Capacity_Per_Hour].[All]" dimensionUniqueName="[Machines]" displayFolder="" count="0" memberValueDatatype="20" unbalanced="0"/>
    <cacheHierarchy uniqueName="[Machines].[Technician_Name]" caption="Technician_Name" attribute="1" defaultMemberUniqueName="[Machines].[Technician_Name].[All]" allUniqueName="[Machines].[Technician_Name].[All]" dimensionUniqueName="[Machines]" displayFolder="" count="2" memberValueDatatype="130" unbalanced="0"/>
    <cacheHierarchy uniqueName="[Machines].[Status]" caption="Status" attribute="1" defaultMemberUniqueName="[Machines].[Status].[All]" allUniqueName="[Machines].[Status].[All]" dimensionUniqueName="[Machines]" displayFolder="" count="0" memberValueDatatype="130" unbalanced="0"/>
    <cacheHierarchy uniqueName="[Production_Data].[Production_ID]" caption="Production_ID" attribute="1" defaultMemberUniqueName="[Production_Data].[Production_ID].[All]" allUniqueName="[Production_Data].[Production_ID].[All]" dimensionUniqueName="[Production_Data]" displayFolder="" count="0" memberValueDatatype="130" unbalanced="0"/>
    <cacheHierarchy uniqueName="[Production_Data].[Date]" caption="Date" attribute="1" time="1" defaultMemberUniqueName="[Production_Data].[Date].[All]" allUniqueName="[Production_Data].[Date].[All]" dimensionUniqueName="[Production_Data]" displayFolder="" count="0" memberValueDatatype="7" unbalanced="0"/>
    <cacheHierarchy uniqueName="[Production_Data].[Plant]" caption="Plant" attribute="1" defaultMemberUniqueName="[Production_Data].[Plant].[All]" allUniqueName="[Production_Data].[Plant].[All]" dimensionUniqueName="[Production_Data]" displayFolder="" count="0" memberValueDatatype="130" unbalanced="0"/>
    <cacheHierarchy uniqueName="[Production_Data].[Line_Name]" caption="Line_Name" attribute="1" defaultMemberUniqueName="[Production_Data].[Line_Name].[All]" allUniqueName="[Production_Data].[Line_Name].[All]" dimensionUniqueName="[Production_Data]" displayFolder="" count="0" memberValueDatatype="130" unbalanced="0"/>
    <cacheHierarchy uniqueName="[Production_Data].[Machine_ID]" caption="Machine_ID" attribute="1" defaultMemberUniqueName="[Production_Data].[Machine_ID].[All]" allUniqueName="[Production_Data].[Machine_ID].[All]" dimensionUniqueName="[Production_Data]" displayFolder="" count="0" memberValueDatatype="130" unbalanced="0"/>
    <cacheHierarchy uniqueName="[Production_Data].[Machine_Type]" caption="Machine_Type" attribute="1" defaultMemberUniqueName="[Production_Data].[Machine_Type].[All]" allUniqueName="[Production_Data].[Machine_Type].[All]" dimensionUniqueName="[Production_Data]" displayFolder="" count="0" memberValueDatatype="130" unbalanced="0"/>
    <cacheHierarchy uniqueName="[Production_Data].[Car_Model]" caption="Car_Model" attribute="1" defaultMemberUniqueName="[Production_Data].[Car_Model].[All]" allUniqueName="[Production_Data].[Car_Model].[All]" dimensionUniqueName="[Production_Data]" displayFolder="" count="0" memberValueDatatype="130" unbalanced="0"/>
    <cacheHierarchy uniqueName="[Production_Data].[Shift]" caption="Shift" attribute="1" defaultMemberUniqueName="[Production_Data].[Shift].[All]" allUniqueName="[Production_Data].[Shift].[All]" dimensionUniqueName="[Production_Data]" displayFolder="" count="2" memberValueDatatype="130" unbalanced="0"/>
    <cacheHierarchy uniqueName="[Production_Data].[Planned_Production]" caption="Planned_Production" attribute="1" defaultMemberUniqueName="[Production_Data].[Planned_Production].[All]" allUniqueName="[Production_Data].[Planned_Production].[All]" dimensionUniqueName="[Production_Data]" displayFolder="" count="0" memberValueDatatype="20" unbalanced="0"/>
    <cacheHierarchy uniqueName="[Production_Data].[Actual_Production]" caption="Actual_Production" attribute="1" defaultMemberUniqueName="[Production_Data].[Actual_Production].[All]" allUniqueName="[Production_Data].[Actual_Production].[All]" dimensionUniqueName="[Production_Data]" displayFolder="" count="0" memberValueDatatype="20" unbalanced="0"/>
    <cacheHierarchy uniqueName="[Production_Data].[Defective_Units]" caption="Defective_Units" attribute="1" defaultMemberUniqueName="[Production_Data].[Defective_Units].[All]" allUniqueName="[Production_Data].[Defective_Units].[All]" dimensionUniqueName="[Production_Data]" displayFolder="" count="0" memberValueDatatype="20" unbalanced="0"/>
    <cacheHierarchy uniqueName="[Production_Data].[Reworked_Units]" caption="Reworked_Units" attribute="1" defaultMemberUniqueName="[Production_Data].[Reworked_Units].[All]" allUniqueName="[Production_Data].[Reworked_Units].[All]" dimensionUniqueName="[Production_Data]" displayFolder="" count="0" memberValueDatatype="20" unbalanced="0"/>
    <cacheHierarchy uniqueName="[Production_Data].[Scrap_Units]" caption="Scrap_Units" attribute="1" defaultMemberUniqueName="[Production_Data].[Scrap_Units].[All]" allUniqueName="[Production_Data].[Scrap_Units].[All]" dimensionUniqueName="[Production_Data]" displayFolder="" count="0" memberValueDatatype="20" unbalanced="0"/>
    <cacheHierarchy uniqueName="[Production_Data].[Cycle_Time_Min]" caption="Cycle_Time_Min" attribute="1" defaultMemberUniqueName="[Production_Data].[Cycle_Time_Min].[All]" allUniqueName="[Production_Data].[Cycle_Time_Min].[All]" dimensionUniqueName="[Production_Data]" displayFolder="" count="0" memberValueDatatype="5" unbalanced="0"/>
    <cacheHierarchy uniqueName="[Production_Data].[Operator_Count]" caption="Operator_Count" attribute="1" defaultMemberUniqueName="[Production_Data].[Operator_Count].[All]" allUniqueName="[Production_Data].[Operator_Count].[All]" dimensionUniqueName="[Production_Data]" displayFolder="" count="0" memberValueDatatype="20" unbalanced="0"/>
    <cacheHierarchy uniqueName="[Production_Data].[Efficiency]" caption="Efficiency" attribute="1" defaultMemberUniqueName="[Production_Data].[Efficiency].[All]" allUniqueName="[Production_Data].[Efficiency].[All]" dimensionUniqueName="[Production_Data]" displayFolder="" count="0" memberValueDatatype="5" unbalanced="0"/>
    <cacheHierarchy uniqueName="[Table_ExternalData_1].[Production_Data[Production_ID]]]" caption="Production_Data[Production_ID]" attribute="1" defaultMemberUniqueName="[Table_ExternalData_1].[Production_Data[Production_ID]]].[All]" allUniqueName="[Table_ExternalData_1].[Production_Data[Production_ID]]].[All]" dimensionUniqueName="[Table_ExternalData_1]" displayFolder="" count="0" memberValueDatatype="130" unbalanced="0"/>
    <cacheHierarchy uniqueName="[Table_ExternalData_1].[Production_Data[Date]]]" caption="Production_Data[Date]" attribute="1" time="1" defaultMemberUniqueName="[Table_ExternalData_1].[Production_Data[Date]]].[All]" allUniqueName="[Table_ExternalData_1].[Production_Data[Date]]].[All]" dimensionUniqueName="[Table_ExternalData_1]" displayFolder="" count="0" memberValueDatatype="7" unbalanced="0"/>
    <cacheHierarchy uniqueName="[Table_ExternalData_1].[Production_Data[Plant]]]" caption="Production_Data[Plant]" attribute="1" defaultMemberUniqueName="[Table_ExternalData_1].[Production_Data[Plant]]].[All]" allUniqueName="[Table_ExternalData_1].[Production_Data[Plant]]].[All]" dimensionUniqueName="[Table_ExternalData_1]" displayFolder="" count="0" memberValueDatatype="130" unbalanced="0"/>
    <cacheHierarchy uniqueName="[Table_ExternalData_1].[Production_Data[Line_Name]]]" caption="Production_Data[Line_Name]" attribute="1" defaultMemberUniqueName="[Table_ExternalData_1].[Production_Data[Line_Name]]].[All]" allUniqueName="[Table_ExternalData_1].[Production_Data[Line_Name]]].[All]" dimensionUniqueName="[Table_ExternalData_1]" displayFolder="" count="0" memberValueDatatype="130" unbalanced="0"/>
    <cacheHierarchy uniqueName="[Table_ExternalData_1].[Production_Data[Machine_ID]]]" caption="Production_Data[Machine_ID]" attribute="1" defaultMemberUniqueName="[Table_ExternalData_1].[Production_Data[Machine_ID]]].[All]" allUniqueName="[Table_ExternalData_1].[Production_Data[Machine_ID]]].[All]" dimensionUniqueName="[Table_ExternalData_1]" displayFolder="" count="0" memberValueDatatype="130" unbalanced="0"/>
    <cacheHierarchy uniqueName="[Table_ExternalData_1].[Production_Data[Machine_Type]]]" caption="Production_Data[Machine_Type]" attribute="1" defaultMemberUniqueName="[Table_ExternalData_1].[Production_Data[Machine_Type]]].[All]" allUniqueName="[Table_ExternalData_1].[Production_Data[Machine_Type]]].[All]" dimensionUniqueName="[Table_ExternalData_1]" displayFolder="" count="0" memberValueDatatype="130" unbalanced="0"/>
    <cacheHierarchy uniqueName="[Table_ExternalData_1].[Production_Data[Car_Model]]]" caption="Production_Data[Car_Model]" attribute="1" defaultMemberUniqueName="[Table_ExternalData_1].[Production_Data[Car_Model]]].[All]" allUniqueName="[Table_ExternalData_1].[Production_Data[Car_Model]]].[All]" dimensionUniqueName="[Table_ExternalData_1]" displayFolder="" count="0" memberValueDatatype="130" unbalanced="0"/>
    <cacheHierarchy uniqueName="[Table_ExternalData_1].[Production_Data[Shift]]]" caption="Production_Data[Shift]" attribute="1" defaultMemberUniqueName="[Table_ExternalData_1].[Production_Data[Shift]]].[All]" allUniqueName="[Table_ExternalData_1].[Production_Data[Shift]]].[All]" dimensionUniqueName="[Table_ExternalData_1]" displayFolder="" count="0" memberValueDatatype="130" unbalanced="0"/>
    <cacheHierarchy uniqueName="[Table_ExternalData_1].[Production_Data[Planned_Production]]]" caption="Production_Data[Planned_Production]" attribute="1" defaultMemberUniqueName="[Table_ExternalData_1].[Production_Data[Planned_Production]]].[All]" allUniqueName="[Table_ExternalData_1].[Production_Data[Planned_Production]]].[All]" dimensionUniqueName="[Table_ExternalData_1]" displayFolder="" count="0" memberValueDatatype="20" unbalanced="0"/>
    <cacheHierarchy uniqueName="[Table_ExternalData_1].[Production_Data[Actual_Production]]]" caption="Production_Data[Actual_Production]" attribute="1" defaultMemberUniqueName="[Table_ExternalData_1].[Production_Data[Actual_Production]]].[All]" allUniqueName="[Table_ExternalData_1].[Production_Data[Actual_Production]]].[All]" dimensionUniqueName="[Table_ExternalData_1]" displayFolder="" count="0" memberValueDatatype="20" unbalanced="0"/>
    <cacheHierarchy uniqueName="[Table_ExternalData_1].[Production_Data[Defective_Units]]]" caption="Production_Data[Defective_Units]" attribute="1" defaultMemberUniqueName="[Table_ExternalData_1].[Production_Data[Defective_Units]]].[All]" allUniqueName="[Table_ExternalData_1].[Production_Data[Defective_Units]]].[All]" dimensionUniqueName="[Table_ExternalData_1]" displayFolder="" count="0" memberValueDatatype="20" unbalanced="0"/>
    <cacheHierarchy uniqueName="[Table_ExternalData_1].[Production_Data[Reworked_Units]]]" caption="Production_Data[Reworked_Units]" attribute="1" defaultMemberUniqueName="[Table_ExternalData_1].[Production_Data[Reworked_Units]]].[All]" allUniqueName="[Table_ExternalData_1].[Production_Data[Reworked_Units]]].[All]" dimensionUniqueName="[Table_ExternalData_1]" displayFolder="" count="0" memberValueDatatype="20" unbalanced="0"/>
    <cacheHierarchy uniqueName="[Table_ExternalData_1].[Production_Data[Scrap_Units]]]" caption="Production_Data[Scrap_Units]" attribute="1" defaultMemberUniqueName="[Table_ExternalData_1].[Production_Data[Scrap_Units]]].[All]" allUniqueName="[Table_ExternalData_1].[Production_Data[Scrap_Units]]].[All]" dimensionUniqueName="[Table_ExternalData_1]" displayFolder="" count="0" memberValueDatatype="20" unbalanced="0"/>
    <cacheHierarchy uniqueName="[Table_ExternalData_1].[Production_Data[Cycle_Time_Min]]]" caption="Production_Data[Cycle_Time_Min]" attribute="1" defaultMemberUniqueName="[Table_ExternalData_1].[Production_Data[Cycle_Time_Min]]].[All]" allUniqueName="[Table_ExternalData_1].[Production_Data[Cycle_Time_Min]]].[All]" dimensionUniqueName="[Table_ExternalData_1]" displayFolder="" count="0" memberValueDatatype="5" unbalanced="0"/>
    <cacheHierarchy uniqueName="[Table_ExternalData_1].[Production_Data[Operator_Count]]]" caption="Production_Data[Operator_Count]" attribute="1" defaultMemberUniqueName="[Table_ExternalData_1].[Production_Data[Operator_Count]]].[All]" allUniqueName="[Table_ExternalData_1].[Production_Data[Operator_Count]]].[All]" dimensionUniqueName="[Table_ExternalData_1]" displayFolder="" count="0" memberValueDatatype="20" unbalanced="0"/>
    <cacheHierarchy uniqueName="[Measures].[Sum of Planned_Production]" caption="Sum of Planned_Production" measure="1" displayFolder="" measureGroup="Production_Data" count="0">
      <extLst>
        <ext xmlns:x15="http://schemas.microsoft.com/office/spreadsheetml/2010/11/main" uri="{B97F6D7D-B522-45F9-BDA1-12C45D357490}">
          <x15:cacheHierarchy aggregatedColumn="31"/>
        </ext>
      </extLst>
    </cacheHierarchy>
    <cacheHierarchy uniqueName="[Measures].[Sum of Actual_Production]" caption="Sum of Actual_Production" measure="1" displayFolder="" measureGroup="Production_Data" count="0">
      <extLst>
        <ext xmlns:x15="http://schemas.microsoft.com/office/spreadsheetml/2010/11/main" uri="{B97F6D7D-B522-45F9-BDA1-12C45D357490}">
          <x15:cacheHierarchy aggregatedColumn="32"/>
        </ext>
      </extLst>
    </cacheHierarchy>
    <cacheHierarchy uniqueName="[Measures].[Sum of Reworked_Units]" caption="Sum of Reworked_Units" measure="1" displayFolder="" measureGroup="Production_Data" count="0">
      <extLst>
        <ext xmlns:x15="http://schemas.microsoft.com/office/spreadsheetml/2010/11/main" uri="{B97F6D7D-B522-45F9-BDA1-12C45D357490}">
          <x15:cacheHierarchy aggregatedColumn="34"/>
        </ext>
      </extLst>
    </cacheHierarchy>
    <cacheHierarchy uniqueName="[Measures].[Sum of Defective_Units]" caption="Sum of Defective_Units" measure="1" displayFolder="" measureGroup="Production_Data" count="0">
      <extLst>
        <ext xmlns:x15="http://schemas.microsoft.com/office/spreadsheetml/2010/11/main" uri="{B97F6D7D-B522-45F9-BDA1-12C45D357490}">
          <x15:cacheHierarchy aggregatedColumn="33"/>
        </ext>
      </extLst>
    </cacheHierarchy>
    <cacheHierarchy uniqueName="[Measures].[Sum of Scrap_Units]" caption="Sum of Scrap_Units" measure="1" displayFolder="" measureGroup="Production_Data" count="0">
      <extLst>
        <ext xmlns:x15="http://schemas.microsoft.com/office/spreadsheetml/2010/11/main" uri="{B97F6D7D-B522-45F9-BDA1-12C45D357490}">
          <x15:cacheHierarchy aggregatedColumn="35"/>
        </ext>
      </extLst>
    </cacheHierarchy>
    <cacheHierarchy uniqueName="[Measures].[Sum of Efficiency]" caption="Sum of Efficiency" measure="1" displayFolder="" measureGroup="Production_Data" count="0">
      <extLst>
        <ext xmlns:x15="http://schemas.microsoft.com/office/spreadsheetml/2010/11/main" uri="{B97F6D7D-B522-45F9-BDA1-12C45D357490}">
          <x15:cacheHierarchy aggregatedColumn="38"/>
        </ext>
      </extLst>
    </cacheHierarchy>
    <cacheHierarchy uniqueName="[Measures].[Average of Efficiency]" caption="Average of Efficiency" measure="1" displayFolder="" measureGroup="Production_Data" count="0" oneField="1">
      <fieldsUsage count="1">
        <fieldUsage x="1"/>
      </fieldsUsage>
      <extLst>
        <ext xmlns:x15="http://schemas.microsoft.com/office/spreadsheetml/2010/11/main" uri="{B97F6D7D-B522-45F9-BDA1-12C45D357490}">
          <x15:cacheHierarchy aggregatedColumn="38"/>
        </ext>
      </extLst>
    </cacheHierarchy>
    <cacheHierarchy uniqueName="[Measures].[Count of Production_Data[Production_ID]]]" caption="Count of Production_Data[Production_ID]" measure="1" displayFolder="" measureGroup="Table_ExternalData_1" count="0">
      <extLst>
        <ext xmlns:x15="http://schemas.microsoft.com/office/spreadsheetml/2010/11/main" uri="{B97F6D7D-B522-45F9-BDA1-12C45D357490}">
          <x15:cacheHierarchy aggregatedColumn="39"/>
        </ext>
      </extLst>
    </cacheHierarchy>
    <cacheHierarchy uniqueName="[Measures].[Sum of Downtime_Minutes]" caption="Sum of Downtime_Minutes" measure="1" displayFolder="" measureGroup="Downtime" count="0">
      <extLst>
        <ext xmlns:x15="http://schemas.microsoft.com/office/spreadsheetml/2010/11/main" uri="{B97F6D7D-B522-45F9-BDA1-12C45D357490}">
          <x15:cacheHierarchy aggregatedColumn="10"/>
        </ext>
      </extLst>
    </cacheHierarchy>
    <cacheHierarchy uniqueName="[Measures].[Count of Downtime_Type]" caption="Count of Downtime_Type" measure="1" displayFolder="" measureGroup="Downtime" count="0">
      <extLst>
        <ext xmlns:x15="http://schemas.microsoft.com/office/spreadsheetml/2010/11/main" uri="{B97F6D7D-B522-45F9-BDA1-12C45D357490}">
          <x15:cacheHierarchy aggregatedColumn="6"/>
        </ext>
      </extLst>
    </cacheHierarchy>
    <cacheHierarchy uniqueName="[Measures].[Defect Rate]" caption="Defect Rate" measure="1" displayFolder="" measureGroup="Production_Data" count="0"/>
    <cacheHierarchy uniqueName="[Measures].[Production Efficiency]" caption="Production Efficiency" measure="1" displayFolder="" measureGroup="Production_Data" count="0"/>
    <cacheHierarchy uniqueName="[Measures].[Scrap Rate]" caption="Scrap Rate" measure="1" displayFolder="" measureGroup="Production_Data" count="0"/>
    <cacheHierarchy uniqueName="[Measures].[Units per Operator]" caption="Units per Operator" measure="1" displayFolder="" measureGroup="Production_Data" count="0"/>
    <cacheHierarchy uniqueName="[Measures].[Unplanned Downtime %]" caption="Unplanned Downtime %" measure="1" displayFolder="" measureGroup="Production_Data" count="0"/>
    <cacheHierarchy uniqueName="[Measures].[count of downtype]" caption="count of downtype" measure="1" displayFolder="" measureGroup="Downtime" count="0"/>
    <cacheHierarchy uniqueName="[Measures].[Average Downtime per Event]" caption="Average Downtime per Event" measure="1" displayFolder="" measureGroup="Downtime" count="0"/>
    <cacheHierarchy uniqueName="[Measures].[=Unplanned_Downtime_Ratio]" caption="=Unplanned_Downtime_Ratio" measure="1" displayFolder="" measureGroup="Downtime" count="0"/>
    <cacheHierarchy uniqueName="[Measures].[__XL_Count Production_Data]" caption="__XL_Count Production_Data" measure="1" displayFolder="" measureGroup="Production_Data" count="0" hidden="1"/>
    <cacheHierarchy uniqueName="[Measures].[__XL_Count Machines]" caption="__XL_Count Machines" measure="1" displayFolder="" measureGroup="Machines" count="0" hidden="1"/>
    <cacheHierarchy uniqueName="[Measures].[__XL_Count Downtime]" caption="__XL_Count Downtime" measure="1" displayFolder="" measureGroup="Downtim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5">
    <dimension name="Downtime" uniqueName="[Downtime]" caption="Downtime"/>
    <dimension name="Machines" uniqueName="[Machines]" caption="Machines"/>
    <dimension measure="1" name="Measures" uniqueName="[Measures]" caption="Measures"/>
    <dimension name="Production_Data" uniqueName="[Production_Data]" caption="Production_Data"/>
    <dimension name="Table_ExternalData_1" uniqueName="[Table_ExternalData_1]" caption="Table_ExternalData_1"/>
  </dimensions>
  <measureGroups count="4">
    <measureGroup name="Downtime" caption="Downtime"/>
    <measureGroup name="Machines" caption="Machines"/>
    <measureGroup name="Production_Data" caption="Production_Data"/>
    <measureGroup name="Table_ExternalData_1" caption="Table_ExternalData_1"/>
  </measureGroups>
  <maps count="6">
    <map measureGroup="0" dimension="0"/>
    <map measureGroup="0" dimension="1"/>
    <map measureGroup="1" dimension="1"/>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20.909948958331" backgroundQuery="1" createdVersion="8" refreshedVersion="8" minRefreshableVersion="3" recordCount="0" supportSubquery="1" supportAdvancedDrill="1" xr:uid="{5D6ABD08-51A3-42AE-9C84-EB6F823D3E8F}">
  <cacheSource type="external" connectionId="8"/>
  <cacheFields count="4">
    <cacheField name="[Machines].[Line_Name].[Line_Name]" caption="Line_Name" numFmtId="0" hierarchy="15" level="1">
      <sharedItems count="5">
        <s v="Body Shop"/>
        <s v="Final Assembly"/>
        <s v="Paint Shop"/>
        <s v="Powertrain"/>
        <s v="Quality Test"/>
      </sharedItems>
    </cacheField>
    <cacheField name="[Measures].[Sum of Reworked_Units]" caption="Sum of Reworked_Units" numFmtId="0" hierarchy="56" level="32767"/>
    <cacheField name="[Measures].[Sum of Scrap_Units]" caption="Sum of Scrap_Units" numFmtId="0" hierarchy="58" level="32767"/>
    <cacheField name="[Downtime].[Line_Name].[Line_Name]" caption="Line_Name" numFmtId="0" hierarchy="3" level="1">
      <sharedItems containsSemiMixedTypes="0" containsNonDate="0" containsString="0"/>
    </cacheField>
  </cacheFields>
  <cacheHierarchies count="77">
    <cacheHierarchy uniqueName="[Downtime].[Downtime_ID]" caption="Downtime_ID" attribute="1" defaultMemberUniqueName="[Downtime].[Downtime_ID].[All]" allUniqueName="[Downtime].[Downtime_ID].[All]" dimensionUniqueName="[Downtime]" displayFolder="" count="0" memberValueDatatype="130" unbalanced="0"/>
    <cacheHierarchy uniqueName="[Downtime].[Date]" caption="Date" attribute="1" time="1" defaultMemberUniqueName="[Downtime].[Date].[All]" allUniqueName="[Downtime].[Date].[All]" dimensionUniqueName="[Downtime]" displayFolder="" count="0" memberValueDatatype="7" unbalanced="0"/>
    <cacheHierarchy uniqueName="[Downtime].[Plant]" caption="Plant" attribute="1" defaultMemberUniqueName="[Downtime].[Plant].[All]" allUniqueName="[Downtime].[Plant].[All]" dimensionUniqueName="[Downtime]" displayFolder="" count="2" memberValueDatatype="130" unbalanced="0"/>
    <cacheHierarchy uniqueName="[Downtime].[Line_Name]" caption="Line_Name" attribute="1" defaultMemberUniqueName="[Downtime].[Line_Name].[All]" allUniqueName="[Downtime].[Line_Name].[All]" dimensionUniqueName="[Downtime]" displayFolder="" count="2" memberValueDatatype="130" unbalanced="0">
      <fieldsUsage count="2">
        <fieldUsage x="-1"/>
        <fieldUsage x="3"/>
      </fieldsUsage>
    </cacheHierarchy>
    <cacheHierarchy uniqueName="[Downtime].[Machine_ID]" caption="Machine_ID" attribute="1" defaultMemberUniqueName="[Downtime].[Machine_ID].[All]" allUniqueName="[Downtime].[Machine_ID].[All]" dimensionUniqueName="[Downtime]" displayFolder="" count="0" memberValueDatatype="130" unbalanced="0"/>
    <cacheHierarchy uniqueName="[Downtime].[MachineReason]" caption="MachineReason" attribute="1" defaultMemberUniqueName="[Downtime].[MachineReason].[All]" allUniqueName="[Downtime].[MachineReason].[All]" dimensionUniqueName="[Downtime]" displayFolder="" count="0" memberValueDatatype="130" unbalanced="0"/>
    <cacheHierarchy uniqueName="[Downtime].[Downtime_Type]" caption="Downtime_Type" attribute="1" defaultMemberUniqueName="[Downtime].[Downtime_Type].[All]" allUniqueName="[Downtime].[Downtime_Type].[All]" dimensionUniqueName="[Downtime]" displayFolder="" count="0" memberValueDatatype="130" unbalanced="0"/>
    <cacheHierarchy uniqueName="[Downtime].[Reason_Category]" caption="Reason_Category" attribute="1" defaultMemberUniqueName="[Downtime].[Reason_Category].[All]" allUniqueName="[Downtime].[Reason_Category].[All]" dimensionUniqueName="[Downtime]" displayFolder="" count="0" memberValueDatatype="130" unbalanced="0"/>
    <cacheHierarchy uniqueName="[Downtime].[Start_Time]" caption="Start_Time" attribute="1" time="1" defaultMemberUniqueName="[Downtime].[Start_Time].[All]" allUniqueName="[Downtime].[Start_Time].[All]" dimensionUniqueName="[Downtime]" displayFolder="" count="0" memberValueDatatype="7" unbalanced="0"/>
    <cacheHierarchy uniqueName="[Downtime].[End_Time]" caption="End_Time" attribute="1" time="1" defaultMemberUniqueName="[Downtime].[End_Time].[All]" allUniqueName="[Downtime].[End_Time].[All]" dimensionUniqueName="[Downtime]" displayFolder="" count="0" memberValueDatatype="7" unbalanced="0"/>
    <cacheHierarchy uniqueName="[Downtime].[Downtime_Minutes]" caption="Downtime_Minutes" attribute="1" defaultMemberUniqueName="[Downtime].[Downtime_Minutes].[All]" allUniqueName="[Downtime].[Downtime_Minutes].[All]" dimensionUniqueName="[Downtime]" displayFolder="" count="0" memberValueDatatype="20" unbalanced="0"/>
    <cacheHierarchy uniqueName="[Downtime].[Severity]" caption="Severity" attribute="1" defaultMemberUniqueName="[Downtime].[Severity].[All]" allUniqueName="[Downtime].[Severity].[All]" dimensionUniqueName="[Downtime]" displayFolder="" count="0" memberValueDatatype="130" unbalanced="0"/>
    <cacheHierarchy uniqueName="[Downtime].[Unplanned downtime]" caption="Unplanned downtime" attribute="1" defaultMemberUniqueName="[Downtime].[Unplanned downtime].[All]" allUniqueName="[Downtime].[Unplanned downtime].[All]" dimensionUniqueName="[Downtime]" displayFolder="" count="0" memberValueDatatype="20" unbalanced="0"/>
    <cacheHierarchy uniqueName="[Machines].[Machine_ID]" caption="Machine_ID" attribute="1" defaultMemberUniqueName="[Machines].[Machine_ID].[All]" allUniqueName="[Machines].[Machine_ID].[All]" dimensionUniqueName="[Machines]" displayFolder="" count="0" memberValueDatatype="130" unbalanced="0"/>
    <cacheHierarchy uniqueName="[Machines].[Plant]" caption="Plant" attribute="1" defaultMemberUniqueName="[Machines].[Plant].[All]" allUniqueName="[Machines].[Plant].[All]" dimensionUniqueName="[Machines]" displayFolder="" count="2" memberValueDatatype="130" unbalanced="0"/>
    <cacheHierarchy uniqueName="[Machines].[Line_Name]" caption="Line_Name" attribute="1" defaultMemberUniqueName="[Machines].[Line_Name].[All]" allUniqueName="[Machines].[Line_Name].[All]" dimensionUniqueName="[Machines]" displayFolder="" count="2" memberValueDatatype="130" unbalanced="0">
      <fieldsUsage count="2">
        <fieldUsage x="-1"/>
        <fieldUsage x="0"/>
      </fieldsUsage>
    </cacheHierarchy>
    <cacheHierarchy uniqueName="[Machines].[Machine_Type]" caption="Machine_Type" attribute="1" defaultMemberUniqueName="[Machines].[Machine_Type].[All]" allUniqueName="[Machines].[Machine_Type].[All]" dimensionUniqueName="[Machines]" displayFolder="" count="0" memberValueDatatype="130" unbalanced="0"/>
    <cacheHierarchy uniqueName="[Machines].[Supplier]" caption="Supplier" attribute="1" defaultMemberUniqueName="[Machines].[Supplier].[All]" allUniqueName="[Machines].[Supplier].[All]" dimensionUniqueName="[Machines]" displayFolder="" count="0" memberValueDatatype="130" unbalanced="0"/>
    <cacheHierarchy uniqueName="[Machines].[Install_Date]" caption="Install_Date" attribute="1" time="1" defaultMemberUniqueName="[Machines].[Install_Date].[All]" allUniqueName="[Machines].[Install_Date].[All]" dimensionUniqueName="[Machines]" displayFolder="" count="0" memberValueDatatype="7" unbalanced="0"/>
    <cacheHierarchy uniqueName="[Machines].[Last_Service_Date]" caption="Last_Service_Date" attribute="1" time="1" defaultMemberUniqueName="[Machines].[Last_Service_Date].[All]" allUniqueName="[Machines].[Last_Service_Date].[All]" dimensionUniqueName="[Machines]" displayFolder="" count="0" memberValueDatatype="7" unbalanced="0"/>
    <cacheHierarchy uniqueName="[Machines].[Capacity_Per_Hour]" caption="Capacity_Per_Hour" attribute="1" defaultMemberUniqueName="[Machines].[Capacity_Per_Hour].[All]" allUniqueName="[Machines].[Capacity_Per_Hour].[All]" dimensionUniqueName="[Machines]" displayFolder="" count="0" memberValueDatatype="20" unbalanced="0"/>
    <cacheHierarchy uniqueName="[Machines].[Technician_Name]" caption="Technician_Name" attribute="1" defaultMemberUniqueName="[Machines].[Technician_Name].[All]" allUniqueName="[Machines].[Technician_Name].[All]" dimensionUniqueName="[Machines]" displayFolder="" count="2" memberValueDatatype="130" unbalanced="0"/>
    <cacheHierarchy uniqueName="[Machines].[Status]" caption="Status" attribute="1" defaultMemberUniqueName="[Machines].[Status].[All]" allUniqueName="[Machines].[Status].[All]" dimensionUniqueName="[Machines]" displayFolder="" count="0" memberValueDatatype="130" unbalanced="0"/>
    <cacheHierarchy uniqueName="[Production_Data].[Production_ID]" caption="Production_ID" attribute="1" defaultMemberUniqueName="[Production_Data].[Production_ID].[All]" allUniqueName="[Production_Data].[Production_ID].[All]" dimensionUniqueName="[Production_Data]" displayFolder="" count="0" memberValueDatatype="130" unbalanced="0"/>
    <cacheHierarchy uniqueName="[Production_Data].[Date]" caption="Date" attribute="1" time="1" defaultMemberUniqueName="[Production_Data].[Date].[All]" allUniqueName="[Production_Data].[Date].[All]" dimensionUniqueName="[Production_Data]" displayFolder="" count="0" memberValueDatatype="7" unbalanced="0"/>
    <cacheHierarchy uniqueName="[Production_Data].[Plant]" caption="Plant" attribute="1" defaultMemberUniqueName="[Production_Data].[Plant].[All]" allUniqueName="[Production_Data].[Plant].[All]" dimensionUniqueName="[Production_Data]" displayFolder="" count="0" memberValueDatatype="130" unbalanced="0"/>
    <cacheHierarchy uniqueName="[Production_Data].[Line_Name]" caption="Line_Name" attribute="1" defaultMemberUniqueName="[Production_Data].[Line_Name].[All]" allUniqueName="[Production_Data].[Line_Name].[All]" dimensionUniqueName="[Production_Data]" displayFolder="" count="0" memberValueDatatype="130" unbalanced="0"/>
    <cacheHierarchy uniqueName="[Production_Data].[Machine_ID]" caption="Machine_ID" attribute="1" defaultMemberUniqueName="[Production_Data].[Machine_ID].[All]" allUniqueName="[Production_Data].[Machine_ID].[All]" dimensionUniqueName="[Production_Data]" displayFolder="" count="0" memberValueDatatype="130" unbalanced="0"/>
    <cacheHierarchy uniqueName="[Production_Data].[Machine_Type]" caption="Machine_Type" attribute="1" defaultMemberUniqueName="[Production_Data].[Machine_Type].[All]" allUniqueName="[Production_Data].[Machine_Type].[All]" dimensionUniqueName="[Production_Data]" displayFolder="" count="0" memberValueDatatype="130" unbalanced="0"/>
    <cacheHierarchy uniqueName="[Production_Data].[Car_Model]" caption="Car_Model" attribute="1" defaultMemberUniqueName="[Production_Data].[Car_Model].[All]" allUniqueName="[Production_Data].[Car_Model].[All]" dimensionUniqueName="[Production_Data]" displayFolder="" count="0" memberValueDatatype="130" unbalanced="0"/>
    <cacheHierarchy uniqueName="[Production_Data].[Shift]" caption="Shift" attribute="1" defaultMemberUniqueName="[Production_Data].[Shift].[All]" allUniqueName="[Production_Data].[Shift].[All]" dimensionUniqueName="[Production_Data]" displayFolder="" count="2" memberValueDatatype="130" unbalanced="0"/>
    <cacheHierarchy uniqueName="[Production_Data].[Planned_Production]" caption="Planned_Production" attribute="1" defaultMemberUniqueName="[Production_Data].[Planned_Production].[All]" allUniqueName="[Production_Data].[Planned_Production].[All]" dimensionUniqueName="[Production_Data]" displayFolder="" count="0" memberValueDatatype="20" unbalanced="0"/>
    <cacheHierarchy uniqueName="[Production_Data].[Actual_Production]" caption="Actual_Production" attribute="1" defaultMemberUniqueName="[Production_Data].[Actual_Production].[All]" allUniqueName="[Production_Data].[Actual_Production].[All]" dimensionUniqueName="[Production_Data]" displayFolder="" count="0" memberValueDatatype="20" unbalanced="0"/>
    <cacheHierarchy uniqueName="[Production_Data].[Defective_Units]" caption="Defective_Units" attribute="1" defaultMemberUniqueName="[Production_Data].[Defective_Units].[All]" allUniqueName="[Production_Data].[Defective_Units].[All]" dimensionUniqueName="[Production_Data]" displayFolder="" count="0" memberValueDatatype="20" unbalanced="0"/>
    <cacheHierarchy uniqueName="[Production_Data].[Reworked_Units]" caption="Reworked_Units" attribute="1" defaultMemberUniqueName="[Production_Data].[Reworked_Units].[All]" allUniqueName="[Production_Data].[Reworked_Units].[All]" dimensionUniqueName="[Production_Data]" displayFolder="" count="0" memberValueDatatype="20" unbalanced="0"/>
    <cacheHierarchy uniqueName="[Production_Data].[Scrap_Units]" caption="Scrap_Units" attribute="1" defaultMemberUniqueName="[Production_Data].[Scrap_Units].[All]" allUniqueName="[Production_Data].[Scrap_Units].[All]" dimensionUniqueName="[Production_Data]" displayFolder="" count="0" memberValueDatatype="20" unbalanced="0"/>
    <cacheHierarchy uniqueName="[Production_Data].[Cycle_Time_Min]" caption="Cycle_Time_Min" attribute="1" defaultMemberUniqueName="[Production_Data].[Cycle_Time_Min].[All]" allUniqueName="[Production_Data].[Cycle_Time_Min].[All]" dimensionUniqueName="[Production_Data]" displayFolder="" count="0" memberValueDatatype="5" unbalanced="0"/>
    <cacheHierarchy uniqueName="[Production_Data].[Operator_Count]" caption="Operator_Count" attribute="1" defaultMemberUniqueName="[Production_Data].[Operator_Count].[All]" allUniqueName="[Production_Data].[Operator_Count].[All]" dimensionUniqueName="[Production_Data]" displayFolder="" count="0" memberValueDatatype="20" unbalanced="0"/>
    <cacheHierarchy uniqueName="[Production_Data].[Efficiency]" caption="Efficiency" attribute="1" defaultMemberUniqueName="[Production_Data].[Efficiency].[All]" allUniqueName="[Production_Data].[Efficiency].[All]" dimensionUniqueName="[Production_Data]" displayFolder="" count="0" memberValueDatatype="5" unbalanced="0"/>
    <cacheHierarchy uniqueName="[Table_ExternalData_1].[Production_Data[Production_ID]]]" caption="Production_Data[Production_ID]" attribute="1" defaultMemberUniqueName="[Table_ExternalData_1].[Production_Data[Production_ID]]].[All]" allUniqueName="[Table_ExternalData_1].[Production_Data[Production_ID]]].[All]" dimensionUniqueName="[Table_ExternalData_1]" displayFolder="" count="0" memberValueDatatype="130" unbalanced="0"/>
    <cacheHierarchy uniqueName="[Table_ExternalData_1].[Production_Data[Date]]]" caption="Production_Data[Date]" attribute="1" time="1" defaultMemberUniqueName="[Table_ExternalData_1].[Production_Data[Date]]].[All]" allUniqueName="[Table_ExternalData_1].[Production_Data[Date]]].[All]" dimensionUniqueName="[Table_ExternalData_1]" displayFolder="" count="0" memberValueDatatype="7" unbalanced="0"/>
    <cacheHierarchy uniqueName="[Table_ExternalData_1].[Production_Data[Plant]]]" caption="Production_Data[Plant]" attribute="1" defaultMemberUniqueName="[Table_ExternalData_1].[Production_Data[Plant]]].[All]" allUniqueName="[Table_ExternalData_1].[Production_Data[Plant]]].[All]" dimensionUniqueName="[Table_ExternalData_1]" displayFolder="" count="0" memberValueDatatype="130" unbalanced="0"/>
    <cacheHierarchy uniqueName="[Table_ExternalData_1].[Production_Data[Line_Name]]]" caption="Production_Data[Line_Name]" attribute="1" defaultMemberUniqueName="[Table_ExternalData_1].[Production_Data[Line_Name]]].[All]" allUniqueName="[Table_ExternalData_1].[Production_Data[Line_Name]]].[All]" dimensionUniqueName="[Table_ExternalData_1]" displayFolder="" count="0" memberValueDatatype="130" unbalanced="0"/>
    <cacheHierarchy uniqueName="[Table_ExternalData_1].[Production_Data[Machine_ID]]]" caption="Production_Data[Machine_ID]" attribute="1" defaultMemberUniqueName="[Table_ExternalData_1].[Production_Data[Machine_ID]]].[All]" allUniqueName="[Table_ExternalData_1].[Production_Data[Machine_ID]]].[All]" dimensionUniqueName="[Table_ExternalData_1]" displayFolder="" count="0" memberValueDatatype="130" unbalanced="0"/>
    <cacheHierarchy uniqueName="[Table_ExternalData_1].[Production_Data[Machine_Type]]]" caption="Production_Data[Machine_Type]" attribute="1" defaultMemberUniqueName="[Table_ExternalData_1].[Production_Data[Machine_Type]]].[All]" allUniqueName="[Table_ExternalData_1].[Production_Data[Machine_Type]]].[All]" dimensionUniqueName="[Table_ExternalData_1]" displayFolder="" count="0" memberValueDatatype="130" unbalanced="0"/>
    <cacheHierarchy uniqueName="[Table_ExternalData_1].[Production_Data[Car_Model]]]" caption="Production_Data[Car_Model]" attribute="1" defaultMemberUniqueName="[Table_ExternalData_1].[Production_Data[Car_Model]]].[All]" allUniqueName="[Table_ExternalData_1].[Production_Data[Car_Model]]].[All]" dimensionUniqueName="[Table_ExternalData_1]" displayFolder="" count="0" memberValueDatatype="130" unbalanced="0"/>
    <cacheHierarchy uniqueName="[Table_ExternalData_1].[Production_Data[Shift]]]" caption="Production_Data[Shift]" attribute="1" defaultMemberUniqueName="[Table_ExternalData_1].[Production_Data[Shift]]].[All]" allUniqueName="[Table_ExternalData_1].[Production_Data[Shift]]].[All]" dimensionUniqueName="[Table_ExternalData_1]" displayFolder="" count="0" memberValueDatatype="130" unbalanced="0"/>
    <cacheHierarchy uniqueName="[Table_ExternalData_1].[Production_Data[Planned_Production]]]" caption="Production_Data[Planned_Production]" attribute="1" defaultMemberUniqueName="[Table_ExternalData_1].[Production_Data[Planned_Production]]].[All]" allUniqueName="[Table_ExternalData_1].[Production_Data[Planned_Production]]].[All]" dimensionUniqueName="[Table_ExternalData_1]" displayFolder="" count="0" memberValueDatatype="20" unbalanced="0"/>
    <cacheHierarchy uniqueName="[Table_ExternalData_1].[Production_Data[Actual_Production]]]" caption="Production_Data[Actual_Production]" attribute="1" defaultMemberUniqueName="[Table_ExternalData_1].[Production_Data[Actual_Production]]].[All]" allUniqueName="[Table_ExternalData_1].[Production_Data[Actual_Production]]].[All]" dimensionUniqueName="[Table_ExternalData_1]" displayFolder="" count="0" memberValueDatatype="20" unbalanced="0"/>
    <cacheHierarchy uniqueName="[Table_ExternalData_1].[Production_Data[Defective_Units]]]" caption="Production_Data[Defective_Units]" attribute="1" defaultMemberUniqueName="[Table_ExternalData_1].[Production_Data[Defective_Units]]].[All]" allUniqueName="[Table_ExternalData_1].[Production_Data[Defective_Units]]].[All]" dimensionUniqueName="[Table_ExternalData_1]" displayFolder="" count="0" memberValueDatatype="20" unbalanced="0"/>
    <cacheHierarchy uniqueName="[Table_ExternalData_1].[Production_Data[Reworked_Units]]]" caption="Production_Data[Reworked_Units]" attribute="1" defaultMemberUniqueName="[Table_ExternalData_1].[Production_Data[Reworked_Units]]].[All]" allUniqueName="[Table_ExternalData_1].[Production_Data[Reworked_Units]]].[All]" dimensionUniqueName="[Table_ExternalData_1]" displayFolder="" count="0" memberValueDatatype="20" unbalanced="0"/>
    <cacheHierarchy uniqueName="[Table_ExternalData_1].[Production_Data[Scrap_Units]]]" caption="Production_Data[Scrap_Units]" attribute="1" defaultMemberUniqueName="[Table_ExternalData_1].[Production_Data[Scrap_Units]]].[All]" allUniqueName="[Table_ExternalData_1].[Production_Data[Scrap_Units]]].[All]" dimensionUniqueName="[Table_ExternalData_1]" displayFolder="" count="0" memberValueDatatype="20" unbalanced="0"/>
    <cacheHierarchy uniqueName="[Table_ExternalData_1].[Production_Data[Cycle_Time_Min]]]" caption="Production_Data[Cycle_Time_Min]" attribute="1" defaultMemberUniqueName="[Table_ExternalData_1].[Production_Data[Cycle_Time_Min]]].[All]" allUniqueName="[Table_ExternalData_1].[Production_Data[Cycle_Time_Min]]].[All]" dimensionUniqueName="[Table_ExternalData_1]" displayFolder="" count="0" memberValueDatatype="5" unbalanced="0"/>
    <cacheHierarchy uniqueName="[Table_ExternalData_1].[Production_Data[Operator_Count]]]" caption="Production_Data[Operator_Count]" attribute="1" defaultMemberUniqueName="[Table_ExternalData_1].[Production_Data[Operator_Count]]].[All]" allUniqueName="[Table_ExternalData_1].[Production_Data[Operator_Count]]].[All]" dimensionUniqueName="[Table_ExternalData_1]" displayFolder="" count="0" memberValueDatatype="20" unbalanced="0"/>
    <cacheHierarchy uniqueName="[Measures].[Sum of Planned_Production]" caption="Sum of Planned_Production" measure="1" displayFolder="" measureGroup="Production_Data" count="0">
      <extLst>
        <ext xmlns:x15="http://schemas.microsoft.com/office/spreadsheetml/2010/11/main" uri="{B97F6D7D-B522-45F9-BDA1-12C45D357490}">
          <x15:cacheHierarchy aggregatedColumn="31"/>
        </ext>
      </extLst>
    </cacheHierarchy>
    <cacheHierarchy uniqueName="[Measures].[Sum of Actual_Production]" caption="Sum of Actual_Production" measure="1" displayFolder="" measureGroup="Production_Data" count="0">
      <extLst>
        <ext xmlns:x15="http://schemas.microsoft.com/office/spreadsheetml/2010/11/main" uri="{B97F6D7D-B522-45F9-BDA1-12C45D357490}">
          <x15:cacheHierarchy aggregatedColumn="32"/>
        </ext>
      </extLst>
    </cacheHierarchy>
    <cacheHierarchy uniqueName="[Measures].[Sum of Reworked_Units]" caption="Sum of Reworked_Units" measure="1" displayFolder="" measureGroup="Production_Data" count="0" oneField="1">
      <fieldsUsage count="1">
        <fieldUsage x="1"/>
      </fieldsUsage>
      <extLst>
        <ext xmlns:x15="http://schemas.microsoft.com/office/spreadsheetml/2010/11/main" uri="{B97F6D7D-B522-45F9-BDA1-12C45D357490}">
          <x15:cacheHierarchy aggregatedColumn="34"/>
        </ext>
      </extLst>
    </cacheHierarchy>
    <cacheHierarchy uniqueName="[Measures].[Sum of Defective_Units]" caption="Sum of Defective_Units" measure="1" displayFolder="" measureGroup="Production_Data" count="0">
      <extLst>
        <ext xmlns:x15="http://schemas.microsoft.com/office/spreadsheetml/2010/11/main" uri="{B97F6D7D-B522-45F9-BDA1-12C45D357490}">
          <x15:cacheHierarchy aggregatedColumn="33"/>
        </ext>
      </extLst>
    </cacheHierarchy>
    <cacheHierarchy uniqueName="[Measures].[Sum of Scrap_Units]" caption="Sum of Scrap_Units" measure="1" displayFolder="" measureGroup="Production_Data" count="0" oneField="1">
      <fieldsUsage count="1">
        <fieldUsage x="2"/>
      </fieldsUsage>
      <extLst>
        <ext xmlns:x15="http://schemas.microsoft.com/office/spreadsheetml/2010/11/main" uri="{B97F6D7D-B522-45F9-BDA1-12C45D357490}">
          <x15:cacheHierarchy aggregatedColumn="35"/>
        </ext>
      </extLst>
    </cacheHierarchy>
    <cacheHierarchy uniqueName="[Measures].[Sum of Efficiency]" caption="Sum of Efficiency" measure="1" displayFolder="" measureGroup="Production_Data" count="0">
      <extLst>
        <ext xmlns:x15="http://schemas.microsoft.com/office/spreadsheetml/2010/11/main" uri="{B97F6D7D-B522-45F9-BDA1-12C45D357490}">
          <x15:cacheHierarchy aggregatedColumn="38"/>
        </ext>
      </extLst>
    </cacheHierarchy>
    <cacheHierarchy uniqueName="[Measures].[Average of Efficiency]" caption="Average of Efficiency" measure="1" displayFolder="" measureGroup="Production_Data" count="0">
      <extLst>
        <ext xmlns:x15="http://schemas.microsoft.com/office/spreadsheetml/2010/11/main" uri="{B97F6D7D-B522-45F9-BDA1-12C45D357490}">
          <x15:cacheHierarchy aggregatedColumn="38"/>
        </ext>
      </extLst>
    </cacheHierarchy>
    <cacheHierarchy uniqueName="[Measures].[Count of Production_Data[Production_ID]]]" caption="Count of Production_Data[Production_ID]" measure="1" displayFolder="" measureGroup="Table_ExternalData_1" count="0">
      <extLst>
        <ext xmlns:x15="http://schemas.microsoft.com/office/spreadsheetml/2010/11/main" uri="{B97F6D7D-B522-45F9-BDA1-12C45D357490}">
          <x15:cacheHierarchy aggregatedColumn="39"/>
        </ext>
      </extLst>
    </cacheHierarchy>
    <cacheHierarchy uniqueName="[Measures].[Sum of Downtime_Minutes]" caption="Sum of Downtime_Minutes" measure="1" displayFolder="" measureGroup="Downtime" count="0">
      <extLst>
        <ext xmlns:x15="http://schemas.microsoft.com/office/spreadsheetml/2010/11/main" uri="{B97F6D7D-B522-45F9-BDA1-12C45D357490}">
          <x15:cacheHierarchy aggregatedColumn="10"/>
        </ext>
      </extLst>
    </cacheHierarchy>
    <cacheHierarchy uniqueName="[Measures].[Count of Downtime_Type]" caption="Count of Downtime_Type" measure="1" displayFolder="" measureGroup="Downtime" count="0">
      <extLst>
        <ext xmlns:x15="http://schemas.microsoft.com/office/spreadsheetml/2010/11/main" uri="{B97F6D7D-B522-45F9-BDA1-12C45D357490}">
          <x15:cacheHierarchy aggregatedColumn="6"/>
        </ext>
      </extLst>
    </cacheHierarchy>
    <cacheHierarchy uniqueName="[Measures].[Defect Rate]" caption="Defect Rate" measure="1" displayFolder="" measureGroup="Production_Data" count="0"/>
    <cacheHierarchy uniqueName="[Measures].[Production Efficiency]" caption="Production Efficiency" measure="1" displayFolder="" measureGroup="Production_Data" count="0"/>
    <cacheHierarchy uniqueName="[Measures].[Scrap Rate]" caption="Scrap Rate" measure="1" displayFolder="" measureGroup="Production_Data" count="0"/>
    <cacheHierarchy uniqueName="[Measures].[Units per Operator]" caption="Units per Operator" measure="1" displayFolder="" measureGroup="Production_Data" count="0"/>
    <cacheHierarchy uniqueName="[Measures].[Unplanned Downtime %]" caption="Unplanned Downtime %" measure="1" displayFolder="" measureGroup="Production_Data" count="0"/>
    <cacheHierarchy uniqueName="[Measures].[count of downtype]" caption="count of downtype" measure="1" displayFolder="" measureGroup="Downtime" count="0"/>
    <cacheHierarchy uniqueName="[Measures].[Average Downtime per Event]" caption="Average Downtime per Event" measure="1" displayFolder="" measureGroup="Downtime" count="0"/>
    <cacheHierarchy uniqueName="[Measures].[=Unplanned_Downtime_Ratio]" caption="=Unplanned_Downtime_Ratio" measure="1" displayFolder="" measureGroup="Downtime" count="0"/>
    <cacheHierarchy uniqueName="[Measures].[__XL_Count Production_Data]" caption="__XL_Count Production_Data" measure="1" displayFolder="" measureGroup="Production_Data" count="0" hidden="1"/>
    <cacheHierarchy uniqueName="[Measures].[__XL_Count Machines]" caption="__XL_Count Machines" measure="1" displayFolder="" measureGroup="Machines" count="0" hidden="1"/>
    <cacheHierarchy uniqueName="[Measures].[__XL_Count Downtime]" caption="__XL_Count Downtime" measure="1" displayFolder="" measureGroup="Downtim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5">
    <dimension name="Downtime" uniqueName="[Downtime]" caption="Downtime"/>
    <dimension name="Machines" uniqueName="[Machines]" caption="Machines"/>
    <dimension measure="1" name="Measures" uniqueName="[Measures]" caption="Measures"/>
    <dimension name="Production_Data" uniqueName="[Production_Data]" caption="Production_Data"/>
    <dimension name="Table_ExternalData_1" uniqueName="[Table_ExternalData_1]" caption="Table_ExternalData_1"/>
  </dimensions>
  <measureGroups count="4">
    <measureGroup name="Downtime" caption="Downtime"/>
    <measureGroup name="Machines" caption="Machines"/>
    <measureGroup name="Production_Data" caption="Production_Data"/>
    <measureGroup name="Table_ExternalData_1" caption="Table_ExternalData_1"/>
  </measureGroups>
  <maps count="6">
    <map measureGroup="0" dimension="0"/>
    <map measureGroup="0" dimension="1"/>
    <map measureGroup="1" dimension="1"/>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20.909949305555" backgroundQuery="1" createdVersion="8" refreshedVersion="8" minRefreshableVersion="3" recordCount="0" supportSubquery="1" supportAdvancedDrill="1" xr:uid="{4E262C88-BB8D-4D5B-A666-310C892AA261}">
  <cacheSource type="external" connectionId="8"/>
  <cacheFields count="4">
    <cacheField name="[Production_Data].[Shift].[Shift]" caption="Shift" numFmtId="0" hierarchy="30" level="1">
      <sharedItems count="3">
        <s v="Evening"/>
        <s v="Morning"/>
        <s v="Night"/>
      </sharedItems>
    </cacheField>
    <cacheField name="[Measures].[Sum of Planned_Production]" caption="Sum of Planned_Production" numFmtId="0" hierarchy="54" level="32767"/>
    <cacheField name="[Measures].[Sum of Actual_Production]" caption="Sum of Actual_Production" numFmtId="0" hierarchy="55" level="32767"/>
    <cacheField name="[Downtime].[Line_Name].[Line_Name]" caption="Line_Name" numFmtId="0" hierarchy="3" level="1">
      <sharedItems containsSemiMixedTypes="0" containsNonDate="0" containsString="0"/>
    </cacheField>
  </cacheFields>
  <cacheHierarchies count="77">
    <cacheHierarchy uniqueName="[Downtime].[Downtime_ID]" caption="Downtime_ID" attribute="1" defaultMemberUniqueName="[Downtime].[Downtime_ID].[All]" allUniqueName="[Downtime].[Downtime_ID].[All]" dimensionUniqueName="[Downtime]" displayFolder="" count="0" memberValueDatatype="130" unbalanced="0"/>
    <cacheHierarchy uniqueName="[Downtime].[Date]" caption="Date" attribute="1" time="1" defaultMemberUniqueName="[Downtime].[Date].[All]" allUniqueName="[Downtime].[Date].[All]" dimensionUniqueName="[Downtime]" displayFolder="" count="0" memberValueDatatype="7" unbalanced="0"/>
    <cacheHierarchy uniqueName="[Downtime].[Plant]" caption="Plant" attribute="1" defaultMemberUniqueName="[Downtime].[Plant].[All]" allUniqueName="[Downtime].[Plant].[All]" dimensionUniqueName="[Downtime]" displayFolder="" count="2" memberValueDatatype="130" unbalanced="0"/>
    <cacheHierarchy uniqueName="[Downtime].[Line_Name]" caption="Line_Name" attribute="1" defaultMemberUniqueName="[Downtime].[Line_Name].[All]" allUniqueName="[Downtime].[Line_Name].[All]" dimensionUniqueName="[Downtime]" displayFolder="" count="2" memberValueDatatype="130" unbalanced="0">
      <fieldsUsage count="2">
        <fieldUsage x="-1"/>
        <fieldUsage x="3"/>
      </fieldsUsage>
    </cacheHierarchy>
    <cacheHierarchy uniqueName="[Downtime].[Machine_ID]" caption="Machine_ID" attribute="1" defaultMemberUniqueName="[Downtime].[Machine_ID].[All]" allUniqueName="[Downtime].[Machine_ID].[All]" dimensionUniqueName="[Downtime]" displayFolder="" count="0" memberValueDatatype="130" unbalanced="0"/>
    <cacheHierarchy uniqueName="[Downtime].[MachineReason]" caption="MachineReason" attribute="1" defaultMemberUniqueName="[Downtime].[MachineReason].[All]" allUniqueName="[Downtime].[MachineReason].[All]" dimensionUniqueName="[Downtime]" displayFolder="" count="0" memberValueDatatype="130" unbalanced="0"/>
    <cacheHierarchy uniqueName="[Downtime].[Downtime_Type]" caption="Downtime_Type" attribute="1" defaultMemberUniqueName="[Downtime].[Downtime_Type].[All]" allUniqueName="[Downtime].[Downtime_Type].[All]" dimensionUniqueName="[Downtime]" displayFolder="" count="0" memberValueDatatype="130" unbalanced="0"/>
    <cacheHierarchy uniqueName="[Downtime].[Reason_Category]" caption="Reason_Category" attribute="1" defaultMemberUniqueName="[Downtime].[Reason_Category].[All]" allUniqueName="[Downtime].[Reason_Category].[All]" dimensionUniqueName="[Downtime]" displayFolder="" count="0" memberValueDatatype="130" unbalanced="0"/>
    <cacheHierarchy uniqueName="[Downtime].[Start_Time]" caption="Start_Time" attribute="1" time="1" defaultMemberUniqueName="[Downtime].[Start_Time].[All]" allUniqueName="[Downtime].[Start_Time].[All]" dimensionUniqueName="[Downtime]" displayFolder="" count="0" memberValueDatatype="7" unbalanced="0"/>
    <cacheHierarchy uniqueName="[Downtime].[End_Time]" caption="End_Time" attribute="1" time="1" defaultMemberUniqueName="[Downtime].[End_Time].[All]" allUniqueName="[Downtime].[End_Time].[All]" dimensionUniqueName="[Downtime]" displayFolder="" count="0" memberValueDatatype="7" unbalanced="0"/>
    <cacheHierarchy uniqueName="[Downtime].[Downtime_Minutes]" caption="Downtime_Minutes" attribute="1" defaultMemberUniqueName="[Downtime].[Downtime_Minutes].[All]" allUniqueName="[Downtime].[Downtime_Minutes].[All]" dimensionUniqueName="[Downtime]" displayFolder="" count="0" memberValueDatatype="20" unbalanced="0"/>
    <cacheHierarchy uniqueName="[Downtime].[Severity]" caption="Severity" attribute="1" defaultMemberUniqueName="[Downtime].[Severity].[All]" allUniqueName="[Downtime].[Severity].[All]" dimensionUniqueName="[Downtime]" displayFolder="" count="0" memberValueDatatype="130" unbalanced="0"/>
    <cacheHierarchy uniqueName="[Downtime].[Unplanned downtime]" caption="Unplanned downtime" attribute="1" defaultMemberUniqueName="[Downtime].[Unplanned downtime].[All]" allUniqueName="[Downtime].[Unplanned downtime].[All]" dimensionUniqueName="[Downtime]" displayFolder="" count="0" memberValueDatatype="20" unbalanced="0"/>
    <cacheHierarchy uniqueName="[Machines].[Machine_ID]" caption="Machine_ID" attribute="1" defaultMemberUniqueName="[Machines].[Machine_ID].[All]" allUniqueName="[Machines].[Machine_ID].[All]" dimensionUniqueName="[Machines]" displayFolder="" count="0" memberValueDatatype="130" unbalanced="0"/>
    <cacheHierarchy uniqueName="[Machines].[Plant]" caption="Plant" attribute="1" defaultMemberUniqueName="[Machines].[Plant].[All]" allUniqueName="[Machines].[Plant].[All]" dimensionUniqueName="[Machines]" displayFolder="" count="2" memberValueDatatype="130" unbalanced="0"/>
    <cacheHierarchy uniqueName="[Machines].[Line_Name]" caption="Line_Name" attribute="1" defaultMemberUniqueName="[Machines].[Line_Name].[All]" allUniqueName="[Machines].[Line_Name].[All]" dimensionUniqueName="[Machines]" displayFolder="" count="2"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Supplier]" caption="Supplier" attribute="1" defaultMemberUniqueName="[Machines].[Supplier].[All]" allUniqueName="[Machines].[Supplier].[All]" dimensionUniqueName="[Machines]" displayFolder="" count="0" memberValueDatatype="130" unbalanced="0"/>
    <cacheHierarchy uniqueName="[Machines].[Install_Date]" caption="Install_Date" attribute="1" time="1" defaultMemberUniqueName="[Machines].[Install_Date].[All]" allUniqueName="[Machines].[Install_Date].[All]" dimensionUniqueName="[Machines]" displayFolder="" count="0" memberValueDatatype="7" unbalanced="0"/>
    <cacheHierarchy uniqueName="[Machines].[Last_Service_Date]" caption="Last_Service_Date" attribute="1" time="1" defaultMemberUniqueName="[Machines].[Last_Service_Date].[All]" allUniqueName="[Machines].[Last_Service_Date].[All]" dimensionUniqueName="[Machines]" displayFolder="" count="0" memberValueDatatype="7" unbalanced="0"/>
    <cacheHierarchy uniqueName="[Machines].[Capacity_Per_Hour]" caption="Capacity_Per_Hour" attribute="1" defaultMemberUniqueName="[Machines].[Capacity_Per_Hour].[All]" allUniqueName="[Machines].[Capacity_Per_Hour].[All]" dimensionUniqueName="[Machines]" displayFolder="" count="0" memberValueDatatype="20" unbalanced="0"/>
    <cacheHierarchy uniqueName="[Machines].[Technician_Name]" caption="Technician_Name" attribute="1" defaultMemberUniqueName="[Machines].[Technician_Name].[All]" allUniqueName="[Machines].[Technician_Name].[All]" dimensionUniqueName="[Machines]" displayFolder="" count="2" memberValueDatatype="130" unbalanced="0"/>
    <cacheHierarchy uniqueName="[Machines].[Status]" caption="Status" attribute="1" defaultMemberUniqueName="[Machines].[Status].[All]" allUniqueName="[Machines].[Status].[All]" dimensionUniqueName="[Machines]" displayFolder="" count="0" memberValueDatatype="130" unbalanced="0"/>
    <cacheHierarchy uniqueName="[Production_Data].[Production_ID]" caption="Production_ID" attribute="1" defaultMemberUniqueName="[Production_Data].[Production_ID].[All]" allUniqueName="[Production_Data].[Production_ID].[All]" dimensionUniqueName="[Production_Data]" displayFolder="" count="0" memberValueDatatype="130" unbalanced="0"/>
    <cacheHierarchy uniqueName="[Production_Data].[Date]" caption="Date" attribute="1" time="1" defaultMemberUniqueName="[Production_Data].[Date].[All]" allUniqueName="[Production_Data].[Date].[All]" dimensionUniqueName="[Production_Data]" displayFolder="" count="0" memberValueDatatype="7" unbalanced="0"/>
    <cacheHierarchy uniqueName="[Production_Data].[Plant]" caption="Plant" attribute="1" defaultMemberUniqueName="[Production_Data].[Plant].[All]" allUniqueName="[Production_Data].[Plant].[All]" dimensionUniqueName="[Production_Data]" displayFolder="" count="0" memberValueDatatype="130" unbalanced="0"/>
    <cacheHierarchy uniqueName="[Production_Data].[Line_Name]" caption="Line_Name" attribute="1" defaultMemberUniqueName="[Production_Data].[Line_Name].[All]" allUniqueName="[Production_Data].[Line_Name].[All]" dimensionUniqueName="[Production_Data]" displayFolder="" count="0" memberValueDatatype="130" unbalanced="0"/>
    <cacheHierarchy uniqueName="[Production_Data].[Machine_ID]" caption="Machine_ID" attribute="1" defaultMemberUniqueName="[Production_Data].[Machine_ID].[All]" allUniqueName="[Production_Data].[Machine_ID].[All]" dimensionUniqueName="[Production_Data]" displayFolder="" count="0" memberValueDatatype="130" unbalanced="0"/>
    <cacheHierarchy uniqueName="[Production_Data].[Machine_Type]" caption="Machine_Type" attribute="1" defaultMemberUniqueName="[Production_Data].[Machine_Type].[All]" allUniqueName="[Production_Data].[Machine_Type].[All]" dimensionUniqueName="[Production_Data]" displayFolder="" count="0" memberValueDatatype="130" unbalanced="0"/>
    <cacheHierarchy uniqueName="[Production_Data].[Car_Model]" caption="Car_Model" attribute="1" defaultMemberUniqueName="[Production_Data].[Car_Model].[All]" allUniqueName="[Production_Data].[Car_Model].[All]" dimensionUniqueName="[Production_Data]" displayFolder="" count="0" memberValueDatatype="130" unbalanced="0"/>
    <cacheHierarchy uniqueName="[Production_Data].[Shift]" caption="Shift" attribute="1" defaultMemberUniqueName="[Production_Data].[Shift].[All]" allUniqueName="[Production_Data].[Shift].[All]" dimensionUniqueName="[Production_Data]" displayFolder="" count="2" memberValueDatatype="130" unbalanced="0">
      <fieldsUsage count="2">
        <fieldUsage x="-1"/>
        <fieldUsage x="0"/>
      </fieldsUsage>
    </cacheHierarchy>
    <cacheHierarchy uniqueName="[Production_Data].[Planned_Production]" caption="Planned_Production" attribute="1" defaultMemberUniqueName="[Production_Data].[Planned_Production].[All]" allUniqueName="[Production_Data].[Planned_Production].[All]" dimensionUniqueName="[Production_Data]" displayFolder="" count="0" memberValueDatatype="20" unbalanced="0"/>
    <cacheHierarchy uniqueName="[Production_Data].[Actual_Production]" caption="Actual_Production" attribute="1" defaultMemberUniqueName="[Production_Data].[Actual_Production].[All]" allUniqueName="[Production_Data].[Actual_Production].[All]" dimensionUniqueName="[Production_Data]" displayFolder="" count="0" memberValueDatatype="20" unbalanced="0"/>
    <cacheHierarchy uniqueName="[Production_Data].[Defective_Units]" caption="Defective_Units" attribute="1" defaultMemberUniqueName="[Production_Data].[Defective_Units].[All]" allUniqueName="[Production_Data].[Defective_Units].[All]" dimensionUniqueName="[Production_Data]" displayFolder="" count="0" memberValueDatatype="20" unbalanced="0"/>
    <cacheHierarchy uniqueName="[Production_Data].[Reworked_Units]" caption="Reworked_Units" attribute="1" defaultMemberUniqueName="[Production_Data].[Reworked_Units].[All]" allUniqueName="[Production_Data].[Reworked_Units].[All]" dimensionUniqueName="[Production_Data]" displayFolder="" count="0" memberValueDatatype="20" unbalanced="0"/>
    <cacheHierarchy uniqueName="[Production_Data].[Scrap_Units]" caption="Scrap_Units" attribute="1" defaultMemberUniqueName="[Production_Data].[Scrap_Units].[All]" allUniqueName="[Production_Data].[Scrap_Units].[All]" dimensionUniqueName="[Production_Data]" displayFolder="" count="0" memberValueDatatype="20" unbalanced="0"/>
    <cacheHierarchy uniqueName="[Production_Data].[Cycle_Time_Min]" caption="Cycle_Time_Min" attribute="1" defaultMemberUniqueName="[Production_Data].[Cycle_Time_Min].[All]" allUniqueName="[Production_Data].[Cycle_Time_Min].[All]" dimensionUniqueName="[Production_Data]" displayFolder="" count="0" memberValueDatatype="5" unbalanced="0"/>
    <cacheHierarchy uniqueName="[Production_Data].[Operator_Count]" caption="Operator_Count" attribute="1" defaultMemberUniqueName="[Production_Data].[Operator_Count].[All]" allUniqueName="[Production_Data].[Operator_Count].[All]" dimensionUniqueName="[Production_Data]" displayFolder="" count="0" memberValueDatatype="20" unbalanced="0"/>
    <cacheHierarchy uniqueName="[Production_Data].[Efficiency]" caption="Efficiency" attribute="1" defaultMemberUniqueName="[Production_Data].[Efficiency].[All]" allUniqueName="[Production_Data].[Efficiency].[All]" dimensionUniqueName="[Production_Data]" displayFolder="" count="0" memberValueDatatype="5" unbalanced="0"/>
    <cacheHierarchy uniqueName="[Table_ExternalData_1].[Production_Data[Production_ID]]]" caption="Production_Data[Production_ID]" attribute="1" defaultMemberUniqueName="[Table_ExternalData_1].[Production_Data[Production_ID]]].[All]" allUniqueName="[Table_ExternalData_1].[Production_Data[Production_ID]]].[All]" dimensionUniqueName="[Table_ExternalData_1]" displayFolder="" count="0" memberValueDatatype="130" unbalanced="0"/>
    <cacheHierarchy uniqueName="[Table_ExternalData_1].[Production_Data[Date]]]" caption="Production_Data[Date]" attribute="1" time="1" defaultMemberUniqueName="[Table_ExternalData_1].[Production_Data[Date]]].[All]" allUniqueName="[Table_ExternalData_1].[Production_Data[Date]]].[All]" dimensionUniqueName="[Table_ExternalData_1]" displayFolder="" count="0" memberValueDatatype="7" unbalanced="0"/>
    <cacheHierarchy uniqueName="[Table_ExternalData_1].[Production_Data[Plant]]]" caption="Production_Data[Plant]" attribute="1" defaultMemberUniqueName="[Table_ExternalData_1].[Production_Data[Plant]]].[All]" allUniqueName="[Table_ExternalData_1].[Production_Data[Plant]]].[All]" dimensionUniqueName="[Table_ExternalData_1]" displayFolder="" count="0" memberValueDatatype="130" unbalanced="0"/>
    <cacheHierarchy uniqueName="[Table_ExternalData_1].[Production_Data[Line_Name]]]" caption="Production_Data[Line_Name]" attribute="1" defaultMemberUniqueName="[Table_ExternalData_1].[Production_Data[Line_Name]]].[All]" allUniqueName="[Table_ExternalData_1].[Production_Data[Line_Name]]].[All]" dimensionUniqueName="[Table_ExternalData_1]" displayFolder="" count="0" memberValueDatatype="130" unbalanced="0"/>
    <cacheHierarchy uniqueName="[Table_ExternalData_1].[Production_Data[Machine_ID]]]" caption="Production_Data[Machine_ID]" attribute="1" defaultMemberUniqueName="[Table_ExternalData_1].[Production_Data[Machine_ID]]].[All]" allUniqueName="[Table_ExternalData_1].[Production_Data[Machine_ID]]].[All]" dimensionUniqueName="[Table_ExternalData_1]" displayFolder="" count="0" memberValueDatatype="130" unbalanced="0"/>
    <cacheHierarchy uniqueName="[Table_ExternalData_1].[Production_Data[Machine_Type]]]" caption="Production_Data[Machine_Type]" attribute="1" defaultMemberUniqueName="[Table_ExternalData_1].[Production_Data[Machine_Type]]].[All]" allUniqueName="[Table_ExternalData_1].[Production_Data[Machine_Type]]].[All]" dimensionUniqueName="[Table_ExternalData_1]" displayFolder="" count="0" memberValueDatatype="130" unbalanced="0"/>
    <cacheHierarchy uniqueName="[Table_ExternalData_1].[Production_Data[Car_Model]]]" caption="Production_Data[Car_Model]" attribute="1" defaultMemberUniqueName="[Table_ExternalData_1].[Production_Data[Car_Model]]].[All]" allUniqueName="[Table_ExternalData_1].[Production_Data[Car_Model]]].[All]" dimensionUniqueName="[Table_ExternalData_1]" displayFolder="" count="0" memberValueDatatype="130" unbalanced="0"/>
    <cacheHierarchy uniqueName="[Table_ExternalData_1].[Production_Data[Shift]]]" caption="Production_Data[Shift]" attribute="1" defaultMemberUniqueName="[Table_ExternalData_1].[Production_Data[Shift]]].[All]" allUniqueName="[Table_ExternalData_1].[Production_Data[Shift]]].[All]" dimensionUniqueName="[Table_ExternalData_1]" displayFolder="" count="0" memberValueDatatype="130" unbalanced="0"/>
    <cacheHierarchy uniqueName="[Table_ExternalData_1].[Production_Data[Planned_Production]]]" caption="Production_Data[Planned_Production]" attribute="1" defaultMemberUniqueName="[Table_ExternalData_1].[Production_Data[Planned_Production]]].[All]" allUniqueName="[Table_ExternalData_1].[Production_Data[Planned_Production]]].[All]" dimensionUniqueName="[Table_ExternalData_1]" displayFolder="" count="0" memberValueDatatype="20" unbalanced="0"/>
    <cacheHierarchy uniqueName="[Table_ExternalData_1].[Production_Data[Actual_Production]]]" caption="Production_Data[Actual_Production]" attribute="1" defaultMemberUniqueName="[Table_ExternalData_1].[Production_Data[Actual_Production]]].[All]" allUniqueName="[Table_ExternalData_1].[Production_Data[Actual_Production]]].[All]" dimensionUniqueName="[Table_ExternalData_1]" displayFolder="" count="0" memberValueDatatype="20" unbalanced="0"/>
    <cacheHierarchy uniqueName="[Table_ExternalData_1].[Production_Data[Defective_Units]]]" caption="Production_Data[Defective_Units]" attribute="1" defaultMemberUniqueName="[Table_ExternalData_1].[Production_Data[Defective_Units]]].[All]" allUniqueName="[Table_ExternalData_1].[Production_Data[Defective_Units]]].[All]" dimensionUniqueName="[Table_ExternalData_1]" displayFolder="" count="0" memberValueDatatype="20" unbalanced="0"/>
    <cacheHierarchy uniqueName="[Table_ExternalData_1].[Production_Data[Reworked_Units]]]" caption="Production_Data[Reworked_Units]" attribute="1" defaultMemberUniqueName="[Table_ExternalData_1].[Production_Data[Reworked_Units]]].[All]" allUniqueName="[Table_ExternalData_1].[Production_Data[Reworked_Units]]].[All]" dimensionUniqueName="[Table_ExternalData_1]" displayFolder="" count="0" memberValueDatatype="20" unbalanced="0"/>
    <cacheHierarchy uniqueName="[Table_ExternalData_1].[Production_Data[Scrap_Units]]]" caption="Production_Data[Scrap_Units]" attribute="1" defaultMemberUniqueName="[Table_ExternalData_1].[Production_Data[Scrap_Units]]].[All]" allUniqueName="[Table_ExternalData_1].[Production_Data[Scrap_Units]]].[All]" dimensionUniqueName="[Table_ExternalData_1]" displayFolder="" count="0" memberValueDatatype="20" unbalanced="0"/>
    <cacheHierarchy uniqueName="[Table_ExternalData_1].[Production_Data[Cycle_Time_Min]]]" caption="Production_Data[Cycle_Time_Min]" attribute="1" defaultMemberUniqueName="[Table_ExternalData_1].[Production_Data[Cycle_Time_Min]]].[All]" allUniqueName="[Table_ExternalData_1].[Production_Data[Cycle_Time_Min]]].[All]" dimensionUniqueName="[Table_ExternalData_1]" displayFolder="" count="0" memberValueDatatype="5" unbalanced="0"/>
    <cacheHierarchy uniqueName="[Table_ExternalData_1].[Production_Data[Operator_Count]]]" caption="Production_Data[Operator_Count]" attribute="1" defaultMemberUniqueName="[Table_ExternalData_1].[Production_Data[Operator_Count]]].[All]" allUniqueName="[Table_ExternalData_1].[Production_Data[Operator_Count]]].[All]" dimensionUniqueName="[Table_ExternalData_1]" displayFolder="" count="0" memberValueDatatype="20" unbalanced="0"/>
    <cacheHierarchy uniqueName="[Measures].[Sum of Planned_Production]" caption="Sum of Planned_Production" measure="1" displayFolder="" measureGroup="Production_Data" count="0" oneField="1">
      <fieldsUsage count="1">
        <fieldUsage x="1"/>
      </fieldsUsage>
      <extLst>
        <ext xmlns:x15="http://schemas.microsoft.com/office/spreadsheetml/2010/11/main" uri="{B97F6D7D-B522-45F9-BDA1-12C45D357490}">
          <x15:cacheHierarchy aggregatedColumn="31"/>
        </ext>
      </extLst>
    </cacheHierarchy>
    <cacheHierarchy uniqueName="[Measures].[Sum of Actual_Production]" caption="Sum of Actual_Production" measure="1" displayFolder="" measureGroup="Production_Data" count="0" oneField="1">
      <fieldsUsage count="1">
        <fieldUsage x="2"/>
      </fieldsUsage>
      <extLst>
        <ext xmlns:x15="http://schemas.microsoft.com/office/spreadsheetml/2010/11/main" uri="{B97F6D7D-B522-45F9-BDA1-12C45D357490}">
          <x15:cacheHierarchy aggregatedColumn="32"/>
        </ext>
      </extLst>
    </cacheHierarchy>
    <cacheHierarchy uniqueName="[Measures].[Sum of Reworked_Units]" caption="Sum of Reworked_Units" measure="1" displayFolder="" measureGroup="Production_Data" count="0">
      <extLst>
        <ext xmlns:x15="http://schemas.microsoft.com/office/spreadsheetml/2010/11/main" uri="{B97F6D7D-B522-45F9-BDA1-12C45D357490}">
          <x15:cacheHierarchy aggregatedColumn="34"/>
        </ext>
      </extLst>
    </cacheHierarchy>
    <cacheHierarchy uniqueName="[Measures].[Sum of Defective_Units]" caption="Sum of Defective_Units" measure="1" displayFolder="" measureGroup="Production_Data" count="0">
      <extLst>
        <ext xmlns:x15="http://schemas.microsoft.com/office/spreadsheetml/2010/11/main" uri="{B97F6D7D-B522-45F9-BDA1-12C45D357490}">
          <x15:cacheHierarchy aggregatedColumn="33"/>
        </ext>
      </extLst>
    </cacheHierarchy>
    <cacheHierarchy uniqueName="[Measures].[Sum of Scrap_Units]" caption="Sum of Scrap_Units" measure="1" displayFolder="" measureGroup="Production_Data" count="0">
      <extLst>
        <ext xmlns:x15="http://schemas.microsoft.com/office/spreadsheetml/2010/11/main" uri="{B97F6D7D-B522-45F9-BDA1-12C45D357490}">
          <x15:cacheHierarchy aggregatedColumn="35"/>
        </ext>
      </extLst>
    </cacheHierarchy>
    <cacheHierarchy uniqueName="[Measures].[Sum of Efficiency]" caption="Sum of Efficiency" measure="1" displayFolder="" measureGroup="Production_Data" count="0">
      <extLst>
        <ext xmlns:x15="http://schemas.microsoft.com/office/spreadsheetml/2010/11/main" uri="{B97F6D7D-B522-45F9-BDA1-12C45D357490}">
          <x15:cacheHierarchy aggregatedColumn="38"/>
        </ext>
      </extLst>
    </cacheHierarchy>
    <cacheHierarchy uniqueName="[Measures].[Average of Efficiency]" caption="Average of Efficiency" measure="1" displayFolder="" measureGroup="Production_Data" count="0">
      <extLst>
        <ext xmlns:x15="http://schemas.microsoft.com/office/spreadsheetml/2010/11/main" uri="{B97F6D7D-B522-45F9-BDA1-12C45D357490}">
          <x15:cacheHierarchy aggregatedColumn="38"/>
        </ext>
      </extLst>
    </cacheHierarchy>
    <cacheHierarchy uniqueName="[Measures].[Count of Production_Data[Production_ID]]]" caption="Count of Production_Data[Production_ID]" measure="1" displayFolder="" measureGroup="Table_ExternalData_1" count="0">
      <extLst>
        <ext xmlns:x15="http://schemas.microsoft.com/office/spreadsheetml/2010/11/main" uri="{B97F6D7D-B522-45F9-BDA1-12C45D357490}">
          <x15:cacheHierarchy aggregatedColumn="39"/>
        </ext>
      </extLst>
    </cacheHierarchy>
    <cacheHierarchy uniqueName="[Measures].[Sum of Downtime_Minutes]" caption="Sum of Downtime_Minutes" measure="1" displayFolder="" measureGroup="Downtime" count="0">
      <extLst>
        <ext xmlns:x15="http://schemas.microsoft.com/office/spreadsheetml/2010/11/main" uri="{B97F6D7D-B522-45F9-BDA1-12C45D357490}">
          <x15:cacheHierarchy aggregatedColumn="10"/>
        </ext>
      </extLst>
    </cacheHierarchy>
    <cacheHierarchy uniqueName="[Measures].[Count of Downtime_Type]" caption="Count of Downtime_Type" measure="1" displayFolder="" measureGroup="Downtime" count="0">
      <extLst>
        <ext xmlns:x15="http://schemas.microsoft.com/office/spreadsheetml/2010/11/main" uri="{B97F6D7D-B522-45F9-BDA1-12C45D357490}">
          <x15:cacheHierarchy aggregatedColumn="6"/>
        </ext>
      </extLst>
    </cacheHierarchy>
    <cacheHierarchy uniqueName="[Measures].[Defect Rate]" caption="Defect Rate" measure="1" displayFolder="" measureGroup="Production_Data" count="0"/>
    <cacheHierarchy uniqueName="[Measures].[Production Efficiency]" caption="Production Efficiency" measure="1" displayFolder="" measureGroup="Production_Data" count="0"/>
    <cacheHierarchy uniqueName="[Measures].[Scrap Rate]" caption="Scrap Rate" measure="1" displayFolder="" measureGroup="Production_Data" count="0"/>
    <cacheHierarchy uniqueName="[Measures].[Units per Operator]" caption="Units per Operator" measure="1" displayFolder="" measureGroup="Production_Data" count="0"/>
    <cacheHierarchy uniqueName="[Measures].[Unplanned Downtime %]" caption="Unplanned Downtime %" measure="1" displayFolder="" measureGroup="Production_Data" count="0"/>
    <cacheHierarchy uniqueName="[Measures].[count of downtype]" caption="count of downtype" measure="1" displayFolder="" measureGroup="Downtime" count="0"/>
    <cacheHierarchy uniqueName="[Measures].[Average Downtime per Event]" caption="Average Downtime per Event" measure="1" displayFolder="" measureGroup="Downtime" count="0"/>
    <cacheHierarchy uniqueName="[Measures].[=Unplanned_Downtime_Ratio]" caption="=Unplanned_Downtime_Ratio" measure="1" displayFolder="" measureGroup="Downtime" count="0"/>
    <cacheHierarchy uniqueName="[Measures].[__XL_Count Production_Data]" caption="__XL_Count Production_Data" measure="1" displayFolder="" measureGroup="Production_Data" count="0" hidden="1"/>
    <cacheHierarchy uniqueName="[Measures].[__XL_Count Machines]" caption="__XL_Count Machines" measure="1" displayFolder="" measureGroup="Machines" count="0" hidden="1"/>
    <cacheHierarchy uniqueName="[Measures].[__XL_Count Downtime]" caption="__XL_Count Downtime" measure="1" displayFolder="" measureGroup="Downtim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5">
    <dimension name="Downtime" uniqueName="[Downtime]" caption="Downtime"/>
    <dimension name="Machines" uniqueName="[Machines]" caption="Machines"/>
    <dimension measure="1" name="Measures" uniqueName="[Measures]" caption="Measures"/>
    <dimension name="Production_Data" uniqueName="[Production_Data]" caption="Production_Data"/>
    <dimension name="Table_ExternalData_1" uniqueName="[Table_ExternalData_1]" caption="Table_ExternalData_1"/>
  </dimensions>
  <measureGroups count="4">
    <measureGroup name="Downtime" caption="Downtime"/>
    <measureGroup name="Machines" caption="Machines"/>
    <measureGroup name="Production_Data" caption="Production_Data"/>
    <measureGroup name="Table_ExternalData_1" caption="Table_ExternalData_1"/>
  </measureGroups>
  <maps count="6">
    <map measureGroup="0" dimension="0"/>
    <map measureGroup="0" dimension="1"/>
    <map measureGroup="1" dimension="1"/>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20.607878009258" backgroundQuery="1" createdVersion="3" refreshedVersion="8" minRefreshableVersion="3" recordCount="0" supportSubquery="1" supportAdvancedDrill="1" xr:uid="{3A2F8A5C-00AB-45D4-AF9D-C4DD77721058}">
  <cacheSource type="external" connectionId="8">
    <extLst>
      <ext xmlns:x14="http://schemas.microsoft.com/office/spreadsheetml/2009/9/main" uri="{F057638F-6D5F-4e77-A914-E7F072B9BCA8}">
        <x14:sourceConnection name="ThisWorkbookDataModel"/>
      </ext>
    </extLst>
  </cacheSource>
  <cacheFields count="0"/>
  <cacheHierarchies count="77">
    <cacheHierarchy uniqueName="[Downtime].[Downtime_ID]" caption="Downtime_ID" attribute="1" defaultMemberUniqueName="[Downtime].[Downtime_ID].[All]" allUniqueName="[Downtime].[Downtime_ID].[All]" dimensionUniqueName="[Downtime]" displayFolder="" count="0" memberValueDatatype="130" unbalanced="0"/>
    <cacheHierarchy uniqueName="[Downtime].[Date]" caption="Date" attribute="1" time="1" defaultMemberUniqueName="[Downtime].[Date].[All]" allUniqueName="[Downtime].[Date].[All]" dimensionUniqueName="[Downtime]" displayFolder="" count="0" memberValueDatatype="7" unbalanced="0"/>
    <cacheHierarchy uniqueName="[Downtime].[Plant]" caption="Plant" attribute="1" defaultMemberUniqueName="[Downtime].[Plant].[All]" allUniqueName="[Downtime].[Plant].[All]" dimensionUniqueName="[Downtime]" displayFolder="" count="2" memberValueDatatype="130" unbalanced="0"/>
    <cacheHierarchy uniqueName="[Downtime].[Line_Name]" caption="Line_Name" attribute="1" defaultMemberUniqueName="[Downtime].[Line_Name].[All]" allUniqueName="[Downtime].[Line_Name].[All]" dimensionUniqueName="[Downtime]" displayFolder="" count="2" memberValueDatatype="130" unbalanced="0"/>
    <cacheHierarchy uniqueName="[Downtime].[Machine_ID]" caption="Machine_ID" attribute="1" defaultMemberUniqueName="[Downtime].[Machine_ID].[All]" allUniqueName="[Downtime].[Machine_ID].[All]" dimensionUniqueName="[Downtime]" displayFolder="" count="0" memberValueDatatype="130" unbalanced="0"/>
    <cacheHierarchy uniqueName="[Downtime].[MachineReason]" caption="MachineReason" attribute="1" defaultMemberUniqueName="[Downtime].[MachineReason].[All]" allUniqueName="[Downtime].[MachineReason].[All]" dimensionUniqueName="[Downtime]" displayFolder="" count="0" memberValueDatatype="130" unbalanced="0"/>
    <cacheHierarchy uniqueName="[Downtime].[Downtime_Type]" caption="Downtime_Type" attribute="1" defaultMemberUniqueName="[Downtime].[Downtime_Type].[All]" allUniqueName="[Downtime].[Downtime_Type].[All]" dimensionUniqueName="[Downtime]" displayFolder="" count="0" memberValueDatatype="130" unbalanced="0"/>
    <cacheHierarchy uniqueName="[Downtime].[Reason_Category]" caption="Reason_Category" attribute="1" defaultMemberUniqueName="[Downtime].[Reason_Category].[All]" allUniqueName="[Downtime].[Reason_Category].[All]" dimensionUniqueName="[Downtime]" displayFolder="" count="0" memberValueDatatype="130" unbalanced="0"/>
    <cacheHierarchy uniqueName="[Downtime].[Start_Time]" caption="Start_Time" attribute="1" time="1" defaultMemberUniqueName="[Downtime].[Start_Time].[All]" allUniqueName="[Downtime].[Start_Time].[All]" dimensionUniqueName="[Downtime]" displayFolder="" count="0" memberValueDatatype="7" unbalanced="0"/>
    <cacheHierarchy uniqueName="[Downtime].[End_Time]" caption="End_Time" attribute="1" time="1" defaultMemberUniqueName="[Downtime].[End_Time].[All]" allUniqueName="[Downtime].[End_Time].[All]" dimensionUniqueName="[Downtime]" displayFolder="" count="0" memberValueDatatype="7" unbalanced="0"/>
    <cacheHierarchy uniqueName="[Downtime].[Downtime_Minutes]" caption="Downtime_Minutes" attribute="1" defaultMemberUniqueName="[Downtime].[Downtime_Minutes].[All]" allUniqueName="[Downtime].[Downtime_Minutes].[All]" dimensionUniqueName="[Downtime]" displayFolder="" count="0" memberValueDatatype="20" unbalanced="0"/>
    <cacheHierarchy uniqueName="[Downtime].[Severity]" caption="Severity" attribute="1" defaultMemberUniqueName="[Downtime].[Severity].[All]" allUniqueName="[Downtime].[Severity].[All]" dimensionUniqueName="[Downtime]" displayFolder="" count="0" memberValueDatatype="130" unbalanced="0"/>
    <cacheHierarchy uniqueName="[Downtime].[Unplanned downtime]" caption="Unplanned downtime" attribute="1" defaultMemberUniqueName="[Downtime].[Unplanned downtime].[All]" allUniqueName="[Downtime].[Unplanned downtime].[All]" dimensionUniqueName="[Downtime]" displayFolder="" count="0" memberValueDatatype="20" unbalanced="0"/>
    <cacheHierarchy uniqueName="[Machines].[Machine_ID]" caption="Machine_ID" attribute="1" defaultMemberUniqueName="[Machines].[Machine_ID].[All]" allUniqueName="[Machines].[Machine_ID].[All]" dimensionUniqueName="[Machines]" displayFolder="" count="0" memberValueDatatype="130" unbalanced="0"/>
    <cacheHierarchy uniqueName="[Machines].[Plant]" caption="Plant" attribute="1" defaultMemberUniqueName="[Machines].[Plant].[All]" allUniqueName="[Machines].[Plant].[All]" dimensionUniqueName="[Machines]" displayFolder="" count="2" memberValueDatatype="130" unbalanced="0"/>
    <cacheHierarchy uniqueName="[Machines].[Line_Name]" caption="Line_Name" attribute="1" defaultMemberUniqueName="[Machines].[Line_Name].[All]" allUniqueName="[Machines].[Line_Name].[All]" dimensionUniqueName="[Machines]" displayFolder="" count="2" memberValueDatatype="130" unbalanced="0"/>
    <cacheHierarchy uniqueName="[Machines].[Machine_Type]" caption="Machine_Type" attribute="1" defaultMemberUniqueName="[Machines].[Machine_Type].[All]" allUniqueName="[Machines].[Machine_Type].[All]" dimensionUniqueName="[Machines]" displayFolder="" count="0" memberValueDatatype="130" unbalanced="0"/>
    <cacheHierarchy uniqueName="[Machines].[Supplier]" caption="Supplier" attribute="1" defaultMemberUniqueName="[Machines].[Supplier].[All]" allUniqueName="[Machines].[Supplier].[All]" dimensionUniqueName="[Machines]" displayFolder="" count="0" memberValueDatatype="130" unbalanced="0"/>
    <cacheHierarchy uniqueName="[Machines].[Install_Date]" caption="Install_Date" attribute="1" time="1" defaultMemberUniqueName="[Machines].[Install_Date].[All]" allUniqueName="[Machines].[Install_Date].[All]" dimensionUniqueName="[Machines]" displayFolder="" count="0" memberValueDatatype="7" unbalanced="0"/>
    <cacheHierarchy uniqueName="[Machines].[Last_Service_Date]" caption="Last_Service_Date" attribute="1" time="1" defaultMemberUniqueName="[Machines].[Last_Service_Date].[All]" allUniqueName="[Machines].[Last_Service_Date].[All]" dimensionUniqueName="[Machines]" displayFolder="" count="0" memberValueDatatype="7" unbalanced="0"/>
    <cacheHierarchy uniqueName="[Machines].[Capacity_Per_Hour]" caption="Capacity_Per_Hour" attribute="1" defaultMemberUniqueName="[Machines].[Capacity_Per_Hour].[All]" allUniqueName="[Machines].[Capacity_Per_Hour].[All]" dimensionUniqueName="[Machines]" displayFolder="" count="0" memberValueDatatype="20" unbalanced="0"/>
    <cacheHierarchy uniqueName="[Machines].[Technician_Name]" caption="Technician_Name" attribute="1" defaultMemberUniqueName="[Machines].[Technician_Name].[All]" allUniqueName="[Machines].[Technician_Name].[All]" dimensionUniqueName="[Machines]" displayFolder="" count="2" memberValueDatatype="130" unbalanced="0"/>
    <cacheHierarchy uniqueName="[Machines].[Status]" caption="Status" attribute="1" defaultMemberUniqueName="[Machines].[Status].[All]" allUniqueName="[Machines].[Status].[All]" dimensionUniqueName="[Machines]" displayFolder="" count="0" memberValueDatatype="130" unbalanced="0"/>
    <cacheHierarchy uniqueName="[Production_Data].[Production_ID]" caption="Production_ID" attribute="1" defaultMemberUniqueName="[Production_Data].[Production_ID].[All]" allUniqueName="[Production_Data].[Production_ID].[All]" dimensionUniqueName="[Production_Data]" displayFolder="" count="0" memberValueDatatype="130" unbalanced="0"/>
    <cacheHierarchy uniqueName="[Production_Data].[Date]" caption="Date" attribute="1" time="1" defaultMemberUniqueName="[Production_Data].[Date].[All]" allUniqueName="[Production_Data].[Date].[All]" dimensionUniqueName="[Production_Data]" displayFolder="" count="0" memberValueDatatype="7" unbalanced="0"/>
    <cacheHierarchy uniqueName="[Production_Data].[Plant]" caption="Plant" attribute="1" defaultMemberUniqueName="[Production_Data].[Plant].[All]" allUniqueName="[Production_Data].[Plant].[All]" dimensionUniqueName="[Production_Data]" displayFolder="" count="0" memberValueDatatype="130" unbalanced="0"/>
    <cacheHierarchy uniqueName="[Production_Data].[Line_Name]" caption="Line_Name" attribute="1" defaultMemberUniqueName="[Production_Data].[Line_Name].[All]" allUniqueName="[Production_Data].[Line_Name].[All]" dimensionUniqueName="[Production_Data]" displayFolder="" count="0" memberValueDatatype="130" unbalanced="0"/>
    <cacheHierarchy uniqueName="[Production_Data].[Machine_ID]" caption="Machine_ID" attribute="1" defaultMemberUniqueName="[Production_Data].[Machine_ID].[All]" allUniqueName="[Production_Data].[Machine_ID].[All]" dimensionUniqueName="[Production_Data]" displayFolder="" count="0" memberValueDatatype="130" unbalanced="0"/>
    <cacheHierarchy uniqueName="[Production_Data].[Machine_Type]" caption="Machine_Type" attribute="1" defaultMemberUniqueName="[Production_Data].[Machine_Type].[All]" allUniqueName="[Production_Data].[Machine_Type].[All]" dimensionUniqueName="[Production_Data]" displayFolder="" count="0" memberValueDatatype="130" unbalanced="0"/>
    <cacheHierarchy uniqueName="[Production_Data].[Car_Model]" caption="Car_Model" attribute="1" defaultMemberUniqueName="[Production_Data].[Car_Model].[All]" allUniqueName="[Production_Data].[Car_Model].[All]" dimensionUniqueName="[Production_Data]" displayFolder="" count="0" memberValueDatatype="130" unbalanced="0"/>
    <cacheHierarchy uniqueName="[Production_Data].[Shift]" caption="Shift" attribute="1" defaultMemberUniqueName="[Production_Data].[Shift].[All]" allUniqueName="[Production_Data].[Shift].[All]" dimensionUniqueName="[Production_Data]" displayFolder="" count="2" memberValueDatatype="130" unbalanced="0"/>
    <cacheHierarchy uniqueName="[Production_Data].[Planned_Production]" caption="Planned_Production" attribute="1" defaultMemberUniqueName="[Production_Data].[Planned_Production].[All]" allUniqueName="[Production_Data].[Planned_Production].[All]" dimensionUniqueName="[Production_Data]" displayFolder="" count="0" memberValueDatatype="20" unbalanced="0"/>
    <cacheHierarchy uniqueName="[Production_Data].[Actual_Production]" caption="Actual_Production" attribute="1" defaultMemberUniqueName="[Production_Data].[Actual_Production].[All]" allUniqueName="[Production_Data].[Actual_Production].[All]" dimensionUniqueName="[Production_Data]" displayFolder="" count="0" memberValueDatatype="20" unbalanced="0"/>
    <cacheHierarchy uniqueName="[Production_Data].[Defective_Units]" caption="Defective_Units" attribute="1" defaultMemberUniqueName="[Production_Data].[Defective_Units].[All]" allUniqueName="[Production_Data].[Defective_Units].[All]" dimensionUniqueName="[Production_Data]" displayFolder="" count="0" memberValueDatatype="20" unbalanced="0"/>
    <cacheHierarchy uniqueName="[Production_Data].[Reworked_Units]" caption="Reworked_Units" attribute="1" defaultMemberUniqueName="[Production_Data].[Reworked_Units].[All]" allUniqueName="[Production_Data].[Reworked_Units].[All]" dimensionUniqueName="[Production_Data]" displayFolder="" count="0" memberValueDatatype="20" unbalanced="0"/>
    <cacheHierarchy uniqueName="[Production_Data].[Scrap_Units]" caption="Scrap_Units" attribute="1" defaultMemberUniqueName="[Production_Data].[Scrap_Units].[All]" allUniqueName="[Production_Data].[Scrap_Units].[All]" dimensionUniqueName="[Production_Data]" displayFolder="" count="0" memberValueDatatype="20" unbalanced="0"/>
    <cacheHierarchy uniqueName="[Production_Data].[Cycle_Time_Min]" caption="Cycle_Time_Min" attribute="1" defaultMemberUniqueName="[Production_Data].[Cycle_Time_Min].[All]" allUniqueName="[Production_Data].[Cycle_Time_Min].[All]" dimensionUniqueName="[Production_Data]" displayFolder="" count="0" memberValueDatatype="5" unbalanced="0"/>
    <cacheHierarchy uniqueName="[Production_Data].[Operator_Count]" caption="Operator_Count" attribute="1" defaultMemberUniqueName="[Production_Data].[Operator_Count].[All]" allUniqueName="[Production_Data].[Operator_Count].[All]" dimensionUniqueName="[Production_Data]" displayFolder="" count="0" memberValueDatatype="20" unbalanced="0"/>
    <cacheHierarchy uniqueName="[Production_Data].[Efficiency]" caption="Efficiency" attribute="1" defaultMemberUniqueName="[Production_Data].[Efficiency].[All]" allUniqueName="[Production_Data].[Efficiency].[All]" dimensionUniqueName="[Production_Data]" displayFolder="" count="0" memberValueDatatype="5" unbalanced="0"/>
    <cacheHierarchy uniqueName="[Table_ExternalData_1].[Production_Data[Production_ID]]]" caption="Production_Data[Production_ID]" attribute="1" defaultMemberUniqueName="[Table_ExternalData_1].[Production_Data[Production_ID]]].[All]" allUniqueName="[Table_ExternalData_1].[Production_Data[Production_ID]]].[All]" dimensionUniqueName="[Table_ExternalData_1]" displayFolder="" count="0" memberValueDatatype="130" unbalanced="0"/>
    <cacheHierarchy uniqueName="[Table_ExternalData_1].[Production_Data[Date]]]" caption="Production_Data[Date]" attribute="1" time="1" defaultMemberUniqueName="[Table_ExternalData_1].[Production_Data[Date]]].[All]" allUniqueName="[Table_ExternalData_1].[Production_Data[Date]]].[All]" dimensionUniqueName="[Table_ExternalData_1]" displayFolder="" count="0" memberValueDatatype="7" unbalanced="0"/>
    <cacheHierarchy uniqueName="[Table_ExternalData_1].[Production_Data[Plant]]]" caption="Production_Data[Plant]" attribute="1" defaultMemberUniqueName="[Table_ExternalData_1].[Production_Data[Plant]]].[All]" allUniqueName="[Table_ExternalData_1].[Production_Data[Plant]]].[All]" dimensionUniqueName="[Table_ExternalData_1]" displayFolder="" count="0" memberValueDatatype="130" unbalanced="0"/>
    <cacheHierarchy uniqueName="[Table_ExternalData_1].[Production_Data[Line_Name]]]" caption="Production_Data[Line_Name]" attribute="1" defaultMemberUniqueName="[Table_ExternalData_1].[Production_Data[Line_Name]]].[All]" allUniqueName="[Table_ExternalData_1].[Production_Data[Line_Name]]].[All]" dimensionUniqueName="[Table_ExternalData_1]" displayFolder="" count="0" memberValueDatatype="130" unbalanced="0"/>
    <cacheHierarchy uniqueName="[Table_ExternalData_1].[Production_Data[Machine_ID]]]" caption="Production_Data[Machine_ID]" attribute="1" defaultMemberUniqueName="[Table_ExternalData_1].[Production_Data[Machine_ID]]].[All]" allUniqueName="[Table_ExternalData_1].[Production_Data[Machine_ID]]].[All]" dimensionUniqueName="[Table_ExternalData_1]" displayFolder="" count="0" memberValueDatatype="130" unbalanced="0"/>
    <cacheHierarchy uniqueName="[Table_ExternalData_1].[Production_Data[Machine_Type]]]" caption="Production_Data[Machine_Type]" attribute="1" defaultMemberUniqueName="[Table_ExternalData_1].[Production_Data[Machine_Type]]].[All]" allUniqueName="[Table_ExternalData_1].[Production_Data[Machine_Type]]].[All]" dimensionUniqueName="[Table_ExternalData_1]" displayFolder="" count="0" memberValueDatatype="130" unbalanced="0"/>
    <cacheHierarchy uniqueName="[Table_ExternalData_1].[Production_Data[Car_Model]]]" caption="Production_Data[Car_Model]" attribute="1" defaultMemberUniqueName="[Table_ExternalData_1].[Production_Data[Car_Model]]].[All]" allUniqueName="[Table_ExternalData_1].[Production_Data[Car_Model]]].[All]" dimensionUniqueName="[Table_ExternalData_1]" displayFolder="" count="0" memberValueDatatype="130" unbalanced="0"/>
    <cacheHierarchy uniqueName="[Table_ExternalData_1].[Production_Data[Shift]]]" caption="Production_Data[Shift]" attribute="1" defaultMemberUniqueName="[Table_ExternalData_1].[Production_Data[Shift]]].[All]" allUniqueName="[Table_ExternalData_1].[Production_Data[Shift]]].[All]" dimensionUniqueName="[Table_ExternalData_1]" displayFolder="" count="0" memberValueDatatype="130" unbalanced="0"/>
    <cacheHierarchy uniqueName="[Table_ExternalData_1].[Production_Data[Planned_Production]]]" caption="Production_Data[Planned_Production]" attribute="1" defaultMemberUniqueName="[Table_ExternalData_1].[Production_Data[Planned_Production]]].[All]" allUniqueName="[Table_ExternalData_1].[Production_Data[Planned_Production]]].[All]" dimensionUniqueName="[Table_ExternalData_1]" displayFolder="" count="0" memberValueDatatype="20" unbalanced="0"/>
    <cacheHierarchy uniqueName="[Table_ExternalData_1].[Production_Data[Actual_Production]]]" caption="Production_Data[Actual_Production]" attribute="1" defaultMemberUniqueName="[Table_ExternalData_1].[Production_Data[Actual_Production]]].[All]" allUniqueName="[Table_ExternalData_1].[Production_Data[Actual_Production]]].[All]" dimensionUniqueName="[Table_ExternalData_1]" displayFolder="" count="0" memberValueDatatype="20" unbalanced="0"/>
    <cacheHierarchy uniqueName="[Table_ExternalData_1].[Production_Data[Defective_Units]]]" caption="Production_Data[Defective_Units]" attribute="1" defaultMemberUniqueName="[Table_ExternalData_1].[Production_Data[Defective_Units]]].[All]" allUniqueName="[Table_ExternalData_1].[Production_Data[Defective_Units]]].[All]" dimensionUniqueName="[Table_ExternalData_1]" displayFolder="" count="0" memberValueDatatype="20" unbalanced="0"/>
    <cacheHierarchy uniqueName="[Table_ExternalData_1].[Production_Data[Reworked_Units]]]" caption="Production_Data[Reworked_Units]" attribute="1" defaultMemberUniqueName="[Table_ExternalData_1].[Production_Data[Reworked_Units]]].[All]" allUniqueName="[Table_ExternalData_1].[Production_Data[Reworked_Units]]].[All]" dimensionUniqueName="[Table_ExternalData_1]" displayFolder="" count="0" memberValueDatatype="20" unbalanced="0"/>
    <cacheHierarchy uniqueName="[Table_ExternalData_1].[Production_Data[Scrap_Units]]]" caption="Production_Data[Scrap_Units]" attribute="1" defaultMemberUniqueName="[Table_ExternalData_1].[Production_Data[Scrap_Units]]].[All]" allUniqueName="[Table_ExternalData_1].[Production_Data[Scrap_Units]]].[All]" dimensionUniqueName="[Table_ExternalData_1]" displayFolder="" count="0" memberValueDatatype="20" unbalanced="0"/>
    <cacheHierarchy uniqueName="[Table_ExternalData_1].[Production_Data[Cycle_Time_Min]]]" caption="Production_Data[Cycle_Time_Min]" attribute="1" defaultMemberUniqueName="[Table_ExternalData_1].[Production_Data[Cycle_Time_Min]]].[All]" allUniqueName="[Table_ExternalData_1].[Production_Data[Cycle_Time_Min]]].[All]" dimensionUniqueName="[Table_ExternalData_1]" displayFolder="" count="0" memberValueDatatype="5" unbalanced="0"/>
    <cacheHierarchy uniqueName="[Table_ExternalData_1].[Production_Data[Operator_Count]]]" caption="Production_Data[Operator_Count]" attribute="1" defaultMemberUniqueName="[Table_ExternalData_1].[Production_Data[Operator_Count]]].[All]" allUniqueName="[Table_ExternalData_1].[Production_Data[Operator_Count]]].[All]" dimensionUniqueName="[Table_ExternalData_1]" displayFolder="" count="0" memberValueDatatype="20" unbalanced="0"/>
    <cacheHierarchy uniqueName="[Measures].[Sum of Planned_Production]" caption="Sum of Planned_Production" measure="1" displayFolder="" measureGroup="Production_Data" count="0">
      <extLst>
        <ext xmlns:x15="http://schemas.microsoft.com/office/spreadsheetml/2010/11/main" uri="{B97F6D7D-B522-45F9-BDA1-12C45D357490}">
          <x15:cacheHierarchy aggregatedColumn="31"/>
        </ext>
      </extLst>
    </cacheHierarchy>
    <cacheHierarchy uniqueName="[Measures].[Sum of Actual_Production]" caption="Sum of Actual_Production" measure="1" displayFolder="" measureGroup="Production_Data" count="0">
      <extLst>
        <ext xmlns:x15="http://schemas.microsoft.com/office/spreadsheetml/2010/11/main" uri="{B97F6D7D-B522-45F9-BDA1-12C45D357490}">
          <x15:cacheHierarchy aggregatedColumn="32"/>
        </ext>
      </extLst>
    </cacheHierarchy>
    <cacheHierarchy uniqueName="[Measures].[Sum of Reworked_Units]" caption="Sum of Reworked_Units" measure="1" displayFolder="" measureGroup="Production_Data" count="0">
      <extLst>
        <ext xmlns:x15="http://schemas.microsoft.com/office/spreadsheetml/2010/11/main" uri="{B97F6D7D-B522-45F9-BDA1-12C45D357490}">
          <x15:cacheHierarchy aggregatedColumn="34"/>
        </ext>
      </extLst>
    </cacheHierarchy>
    <cacheHierarchy uniqueName="[Measures].[Sum of Defective_Units]" caption="Sum of Defective_Units" measure="1" displayFolder="" measureGroup="Production_Data" count="0">
      <extLst>
        <ext xmlns:x15="http://schemas.microsoft.com/office/spreadsheetml/2010/11/main" uri="{B97F6D7D-B522-45F9-BDA1-12C45D357490}">
          <x15:cacheHierarchy aggregatedColumn="33"/>
        </ext>
      </extLst>
    </cacheHierarchy>
    <cacheHierarchy uniqueName="[Measures].[Sum of Scrap_Units]" caption="Sum of Scrap_Units" measure="1" displayFolder="" measureGroup="Production_Data" count="0">
      <extLst>
        <ext xmlns:x15="http://schemas.microsoft.com/office/spreadsheetml/2010/11/main" uri="{B97F6D7D-B522-45F9-BDA1-12C45D357490}">
          <x15:cacheHierarchy aggregatedColumn="35"/>
        </ext>
      </extLst>
    </cacheHierarchy>
    <cacheHierarchy uniqueName="[Measures].[Sum of Efficiency]" caption="Sum of Efficiency" measure="1" displayFolder="" measureGroup="Production_Data" count="0">
      <extLst>
        <ext xmlns:x15="http://schemas.microsoft.com/office/spreadsheetml/2010/11/main" uri="{B97F6D7D-B522-45F9-BDA1-12C45D357490}">
          <x15:cacheHierarchy aggregatedColumn="38"/>
        </ext>
      </extLst>
    </cacheHierarchy>
    <cacheHierarchy uniqueName="[Measures].[Average of Efficiency]" caption="Average of Efficiency" measure="1" displayFolder="" measureGroup="Production_Data" count="0">
      <extLst>
        <ext xmlns:x15="http://schemas.microsoft.com/office/spreadsheetml/2010/11/main" uri="{B97F6D7D-B522-45F9-BDA1-12C45D357490}">
          <x15:cacheHierarchy aggregatedColumn="38"/>
        </ext>
      </extLst>
    </cacheHierarchy>
    <cacheHierarchy uniqueName="[Measures].[Count of Production_Data[Production_ID]]]" caption="Count of Production_Data[Production_ID]" measure="1" displayFolder="" measureGroup="Table_ExternalData_1" count="0">
      <extLst>
        <ext xmlns:x15="http://schemas.microsoft.com/office/spreadsheetml/2010/11/main" uri="{B97F6D7D-B522-45F9-BDA1-12C45D357490}">
          <x15:cacheHierarchy aggregatedColumn="39"/>
        </ext>
      </extLst>
    </cacheHierarchy>
    <cacheHierarchy uniqueName="[Measures].[Sum of Downtime_Minutes]" caption="Sum of Downtime_Minutes" measure="1" displayFolder="" measureGroup="Downtime" count="0">
      <extLst>
        <ext xmlns:x15="http://schemas.microsoft.com/office/spreadsheetml/2010/11/main" uri="{B97F6D7D-B522-45F9-BDA1-12C45D357490}">
          <x15:cacheHierarchy aggregatedColumn="10"/>
        </ext>
      </extLst>
    </cacheHierarchy>
    <cacheHierarchy uniqueName="[Measures].[Count of Downtime_Type]" caption="Count of Downtime_Type" measure="1" displayFolder="" measureGroup="Downtime" count="0">
      <extLst>
        <ext xmlns:x15="http://schemas.microsoft.com/office/spreadsheetml/2010/11/main" uri="{B97F6D7D-B522-45F9-BDA1-12C45D357490}">
          <x15:cacheHierarchy aggregatedColumn="6"/>
        </ext>
      </extLst>
    </cacheHierarchy>
    <cacheHierarchy uniqueName="[Measures].[Defect Rate]" caption="Defect Rate" measure="1" displayFolder="" measureGroup="Production_Data" count="0"/>
    <cacheHierarchy uniqueName="[Measures].[Production Efficiency]" caption="Production Efficiency" measure="1" displayFolder="" measureGroup="Production_Data" count="0"/>
    <cacheHierarchy uniqueName="[Measures].[Scrap Rate]" caption="Scrap Rate" measure="1" displayFolder="" measureGroup="Production_Data" count="0"/>
    <cacheHierarchy uniqueName="[Measures].[Units per Operator]" caption="Units per Operator" measure="1" displayFolder="" measureGroup="Production_Data" count="0"/>
    <cacheHierarchy uniqueName="[Measures].[Unplanned Downtime %]" caption="Unplanned Downtime %" measure="1" displayFolder="" measureGroup="Production_Data" count="0"/>
    <cacheHierarchy uniqueName="[Measures].[count of downtype]" caption="count of downtype" measure="1" displayFolder="" measureGroup="Downtime" count="0"/>
    <cacheHierarchy uniqueName="[Measures].[Average Downtime per Event]" caption="Average Downtime per Event" measure="1" displayFolder="" measureGroup="Downtime" count="0"/>
    <cacheHierarchy uniqueName="[Measures].[=Unplanned_Downtime_Ratio]" caption="=Unplanned_Downtime_Ratio" measure="1" displayFolder="" measureGroup="Downtime" count="0"/>
    <cacheHierarchy uniqueName="[Measures].[__XL_Count Production_Data]" caption="__XL_Count Production_Data" measure="1" displayFolder="" measureGroup="Production_Data" count="0" hidden="1"/>
    <cacheHierarchy uniqueName="[Measures].[__XL_Count Machines]" caption="__XL_Count Machines" measure="1" displayFolder="" measureGroup="Machines" count="0" hidden="1"/>
    <cacheHierarchy uniqueName="[Measures].[__XL_Count Downtime]" caption="__XL_Count Downtime" measure="1" displayFolder="" measureGroup="Downtim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440179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280355-4B5E-441B-9FA2-BA3562456ABF}" name="planned vs actual" cacheId="8" applyNumberFormats="0" applyBorderFormats="0" applyFontFormats="0" applyPatternFormats="0" applyAlignmentFormats="0" applyWidthHeightFormats="1" dataCaption="Values" tag="a17593e5-5e39-40b7-9e3d-841e3a01497e" updatedVersion="8" minRefreshableVersion="3" useAutoFormatting="1" subtotalHiddenItems="1" itemPrintTitles="1" createdVersion="8" indent="0" outline="1" outlineData="1" multipleFieldFilters="0" chartFormat="16">
  <location ref="A10:C16" firstHeaderRow="0"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2"/>
    </i>
    <i>
      <x v="1"/>
    </i>
    <i>
      <x v="4"/>
    </i>
    <i>
      <x v="3"/>
    </i>
    <i>
      <x/>
    </i>
    <i t="grand">
      <x/>
    </i>
  </rowItems>
  <colFields count="1">
    <field x="-2"/>
  </colFields>
  <colItems count="2">
    <i>
      <x/>
    </i>
    <i i="1">
      <x v="1"/>
    </i>
  </colItems>
  <dataFields count="2">
    <dataField name="Planned_Production" fld="1" baseField="0" baseItem="0"/>
    <dataField name="Actual_Production" fld="2" baseField="0" baseItem="0"/>
  </dataFields>
  <formats count="2">
    <format dxfId="29">
      <pivotArea dataOnly="0" outline="0" fieldPosition="0">
        <references count="1">
          <reference field="4294967294" count="1">
            <x v="0"/>
          </reference>
        </references>
      </pivotArea>
    </format>
    <format dxfId="28">
      <pivotArea dataOnly="0" outline="0" fieldPosition="0">
        <references count="1">
          <reference field="4294967294" count="1">
            <x v="1"/>
          </reference>
        </references>
      </pivotArea>
    </format>
  </formats>
  <chartFormats count="14">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pivotArea type="data" outline="0" fieldPosition="0">
        <references count="2">
          <reference field="4294967294" count="1" selected="0">
            <x v="1"/>
          </reference>
          <reference field="0" count="1" selected="0">
            <x v="0"/>
          </reference>
        </references>
      </pivotArea>
    </chartFormat>
    <chartFormat chart="13" format="3">
      <pivotArea type="data" outline="0" fieldPosition="0">
        <references count="2">
          <reference field="4294967294" count="1" selected="0">
            <x v="1"/>
          </reference>
          <reference field="0" count="1" selected="0">
            <x v="1"/>
          </reference>
        </references>
      </pivotArea>
    </chartFormat>
    <chartFormat chart="13" format="4">
      <pivotArea type="data" outline="0" fieldPosition="0">
        <references count="2">
          <reference field="4294967294" count="1" selected="0">
            <x v="1"/>
          </reference>
          <reference field="0" count="1" selected="0">
            <x v="2"/>
          </reference>
        </references>
      </pivotArea>
    </chartFormat>
    <chartFormat chart="13" format="5">
      <pivotArea type="data" outline="0" fieldPosition="0">
        <references count="2">
          <reference field="4294967294" count="1" selected="0">
            <x v="1"/>
          </reference>
          <reference field="0" count="1" selected="0">
            <x v="3"/>
          </reference>
        </references>
      </pivotArea>
    </chartFormat>
    <chartFormat chart="13" format="6">
      <pivotArea type="data" outline="0" fieldPosition="0">
        <references count="2">
          <reference field="4294967294" count="1" selected="0">
            <x v="1"/>
          </reference>
          <reference field="0" count="1" selected="0">
            <x v="4"/>
          </reference>
        </references>
      </pivotArea>
    </chartFormat>
    <chartFormat chart="15" format="16" series="1">
      <pivotArea type="data" outline="0" fieldPosition="0">
        <references count="1">
          <reference field="4294967294" count="1" selected="0">
            <x v="0"/>
          </reference>
        </references>
      </pivotArea>
    </chartFormat>
    <chartFormat chart="15" format="17" series="1">
      <pivotArea type="data" outline="0" fieldPosition="0">
        <references count="1">
          <reference field="4294967294" count="1" selected="0">
            <x v="1"/>
          </reference>
        </references>
      </pivotArea>
    </chartFormat>
    <chartFormat chart="15" format="18">
      <pivotArea type="data" outline="0" fieldPosition="0">
        <references count="2">
          <reference field="4294967294" count="1" selected="0">
            <x v="1"/>
          </reference>
          <reference field="0" count="1" selected="0">
            <x v="2"/>
          </reference>
        </references>
      </pivotArea>
    </chartFormat>
    <chartFormat chart="15" format="19">
      <pivotArea type="data" outline="0" fieldPosition="0">
        <references count="2">
          <reference field="4294967294" count="1" selected="0">
            <x v="1"/>
          </reference>
          <reference field="0" count="1" selected="0">
            <x v="1"/>
          </reference>
        </references>
      </pivotArea>
    </chartFormat>
    <chartFormat chart="15" format="20">
      <pivotArea type="data" outline="0" fieldPosition="0">
        <references count="2">
          <reference field="4294967294" count="1" selected="0">
            <x v="1"/>
          </reference>
          <reference field="0" count="1" selected="0">
            <x v="4"/>
          </reference>
        </references>
      </pivotArea>
    </chartFormat>
    <chartFormat chart="15" format="21">
      <pivotArea type="data" outline="0" fieldPosition="0">
        <references count="2">
          <reference field="4294967294" count="1" selected="0">
            <x v="1"/>
          </reference>
          <reference field="0" count="1" selected="0">
            <x v="3"/>
          </reference>
        </references>
      </pivotArea>
    </chartFormat>
    <chartFormat chart="15" format="22">
      <pivotArea type="data" outline="0" fieldPosition="0">
        <references count="2">
          <reference field="4294967294" count="1" selected="0">
            <x v="1"/>
          </reference>
          <reference field="0" count="1" selected="0">
            <x v="0"/>
          </reference>
        </references>
      </pivotArea>
    </chartFormat>
  </chartFormats>
  <pivotHierarchies count="7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ion_Data]"/>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938C89-B148-4929-BC90-511055A615B3}" name="kpis" cacheId="7" applyNumberFormats="0" applyBorderFormats="0" applyFontFormats="0" applyPatternFormats="0" applyAlignmentFormats="0" applyWidthHeightFormats="1" dataCaption="Values" tag="fb41d41a-5a42-412c-9d7a-23f81bee65cc" updatedVersion="8" minRefreshableVersion="3" useAutoFormatting="1" subtotalHiddenItems="1" itemPrintTitles="1" createdVersion="8" indent="0" outline="1" outlineData="1" multipleFieldFilters="0">
  <location ref="A1:E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 Actual_Production" fld="0" baseField="0" baseItem="0" numFmtId="164"/>
    <dataField fld="2" subtotal="count" baseField="0" baseItem="1" numFmtId="10"/>
    <dataField fld="1" subtotal="count" baseField="0" baseItem="0" numFmtId="10"/>
    <dataField fld="3" subtotal="count" baseField="0" baseItem="0" numFmtId="10"/>
    <dataField fld="4" subtotal="count" baseField="0" baseItem="0" numFmtId="1"/>
  </dataFields>
  <formats count="5">
    <format dxfId="34">
      <pivotArea outline="0" collapsedLevelsAreSubtotals="1" fieldPosition="0">
        <references count="1">
          <reference field="4294967294" count="1" selected="0">
            <x v="0"/>
          </reference>
        </references>
      </pivotArea>
    </format>
    <format dxfId="33">
      <pivotArea outline="0" fieldPosition="0">
        <references count="1">
          <reference field="4294967294" count="1">
            <x v="1"/>
          </reference>
        </references>
      </pivotArea>
    </format>
    <format dxfId="32">
      <pivotArea outline="0" collapsedLevelsAreSubtotals="1" fieldPosition="0">
        <references count="1">
          <reference field="4294967294" count="1" selected="0">
            <x v="2"/>
          </reference>
        </references>
      </pivotArea>
    </format>
    <format dxfId="31">
      <pivotArea outline="0" collapsedLevelsAreSubtotals="1" fieldPosition="0">
        <references count="1">
          <reference field="4294967294" count="1" selected="0">
            <x v="3"/>
          </reference>
        </references>
      </pivotArea>
    </format>
    <format dxfId="30">
      <pivotArea outline="0" collapsedLevelsAreSubtotals="1" fieldPosition="0">
        <references count="1">
          <reference field="4294967294" count="1" selected="0">
            <x v="4"/>
          </reference>
        </references>
      </pivotArea>
    </format>
  </formats>
  <pivotHierarchies count="7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Defect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ion_Data]"/>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37D7D9-CA67-44DC-B7C5-962AECAADA14}" name="Shift Performance Analysis" cacheId="11" applyNumberFormats="0" applyBorderFormats="0" applyFontFormats="0" applyPatternFormats="0" applyAlignmentFormats="0" applyWidthHeightFormats="1" dataCaption="Values" tag="f0fb4cba-7012-4a51-8629-d8041d7961c6" updatedVersion="8" minRefreshableVersion="3" useAutoFormatting="1" subtotalHiddenItems="1" itemPrintTitles="1" createdVersion="8" indent="0" outline="1" outlineData="1" multipleFieldFilters="0" chartFormat="9">
  <location ref="A50:C54" firstHeaderRow="0" firstDataRow="1" firstDataCol="1"/>
  <pivotFields count="4">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Fields count="1">
    <field x="-2"/>
  </colFields>
  <colItems count="2">
    <i>
      <x/>
    </i>
    <i i="1">
      <x v="1"/>
    </i>
  </colItems>
  <dataFields count="2">
    <dataField name="Sum of Planned_Production" fld="1" baseField="0" baseItem="0"/>
    <dataField name="Sum of Actual_Production" fld="2" baseField="0" baseItem="0"/>
  </dataFields>
  <formats count="2">
    <format dxfId="36">
      <pivotArea dataOnly="0" outline="0" fieldPosition="0">
        <references count="1">
          <reference field="4294967294" count="1">
            <x v="0"/>
          </reference>
        </references>
      </pivotArea>
    </format>
    <format dxfId="35">
      <pivotArea dataOnly="0" outline="0" fieldPosition="0">
        <references count="1">
          <reference field="4294967294" count="1">
            <x v="1"/>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7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ion_Data]"/>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84B5FE-D92E-47BE-9145-8B355CCC58A0}" name="Production Efficiency by Line" cacheId="9" applyNumberFormats="0" applyBorderFormats="0" applyFontFormats="0" applyPatternFormats="0" applyAlignmentFormats="0" applyWidthHeightFormats="1" dataCaption="Values" tag="d71a4cae-bfb9-41bd-b34f-77dbeddb5765" updatedVersion="8" minRefreshableVersion="3" useAutoFormatting="1" subtotalHiddenItems="1" itemPrintTitles="1" createdVersion="8" indent="0" outline="1" outlineData="1" multipleFieldFilters="0" chartFormat="33">
  <location ref="A67:B73" firstHeaderRow="1" firstDataRow="1" firstDataCol="1"/>
  <pivotFields count="3">
    <pivotField axis="axisRow" allDrilled="1" subtotalTop="0" showAll="0" sortType="descending"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Efficiency" fld="1" subtotal="average" baseField="0" baseItem="0" numFmtId="10"/>
  </dataFields>
  <formats count="1">
    <format dxfId="37">
      <pivotArea outline="0" fieldPosition="0">
        <references count="1">
          <reference field="4294967294" count="1">
            <x v="0"/>
          </reference>
        </references>
      </pivotArea>
    </format>
  </formats>
  <chartFormats count="7">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0" count="1" selected="0">
            <x v="4"/>
          </reference>
        </references>
      </pivotArea>
    </chartFormat>
    <chartFormat chart="32" format="4">
      <pivotArea type="data" outline="0" fieldPosition="0">
        <references count="2">
          <reference field="4294967294" count="1" selected="0">
            <x v="0"/>
          </reference>
          <reference field="0" count="1" selected="0">
            <x v="2"/>
          </reference>
        </references>
      </pivotArea>
    </chartFormat>
    <chartFormat chart="32" format="5">
      <pivotArea type="data" outline="0" fieldPosition="0">
        <references count="2">
          <reference field="4294967294" count="1" selected="0">
            <x v="0"/>
          </reference>
          <reference field="0" count="1" selected="0">
            <x v="3"/>
          </reference>
        </references>
      </pivotArea>
    </chartFormat>
    <chartFormat chart="32" format="6">
      <pivotArea type="data" outline="0" fieldPosition="0">
        <references count="2">
          <reference field="4294967294" count="1" selected="0">
            <x v="0"/>
          </reference>
          <reference field="0" count="1" selected="0">
            <x v="1"/>
          </reference>
        </references>
      </pivotArea>
    </chartFormat>
    <chartFormat chart="32" format="7">
      <pivotArea type="data" outline="0" fieldPosition="0">
        <references count="2">
          <reference field="4294967294" count="1" selected="0">
            <x v="0"/>
          </reference>
          <reference field="0" count="1" selected="0">
            <x v="0"/>
          </reference>
        </references>
      </pivotArea>
    </chartFormat>
  </chartFormats>
  <pivotHierarchies count="7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ion_Data]"/>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91C83E-961B-4F4A-9F92-8AC185C82EED}" name="Scrap vs Rework Distribution" cacheId="10" applyNumberFormats="0" applyBorderFormats="0" applyFontFormats="0" applyPatternFormats="0" applyAlignmentFormats="0" applyWidthHeightFormats="1" dataCaption="Values" tag="4b0d5a44-24f8-4ddc-8270-6b4abdab1b22" updatedVersion="8" minRefreshableVersion="3" useAutoFormatting="1" subtotalHiddenItems="1" itemPrintTitles="1" createdVersion="8" indent="0" outline="1" outlineData="1" multipleFieldFilters="0" chartFormat="34">
  <location ref="A35:C41" firstHeaderRow="0"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2"/>
    </i>
    <i>
      <x v="1"/>
    </i>
    <i>
      <x v="4"/>
    </i>
    <i>
      <x v="3"/>
    </i>
    <i>
      <x/>
    </i>
    <i t="grand">
      <x/>
    </i>
  </rowItems>
  <colFields count="1">
    <field x="-2"/>
  </colFields>
  <colItems count="2">
    <i>
      <x/>
    </i>
    <i i="1">
      <x v="1"/>
    </i>
  </colItems>
  <dataFields count="2">
    <dataField name="Sum of Reworked_Units" fld="1" baseField="0" baseItem="0"/>
    <dataField name="Sum of Scrap_Units" fld="2" baseField="0" baseItem="0"/>
  </dataFields>
  <formats count="2">
    <format dxfId="39">
      <pivotArea dataOnly="0" outline="0" fieldPosition="0">
        <references count="1">
          <reference field="4294967294" count="1">
            <x v="0"/>
          </reference>
        </references>
      </pivotArea>
    </format>
    <format dxfId="38">
      <pivotArea dataOnly="0" outline="0" fieldPosition="0">
        <references count="1">
          <reference field="4294967294" count="1">
            <x v="1"/>
          </reference>
        </references>
      </pivotArea>
    </format>
  </formats>
  <chartFormats count="4">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3"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1"/>
          </reference>
        </references>
      </pivotArea>
    </chartFormat>
  </chartFormats>
  <pivotHierarchies count="7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ion_Data]"/>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C1B8FB-E871-4692-9CC8-432A853B83C7}" name="Defect Contribution by Line" cacheId="6" applyNumberFormats="0" applyBorderFormats="0" applyFontFormats="0" applyPatternFormats="0" applyAlignmentFormats="0" applyWidthHeightFormats="1" dataCaption="Values" tag="a49ce618-017a-4cdc-9645-4cf22b30be5d" updatedVersion="8" minRefreshableVersion="3" useAutoFormatting="1" subtotalHiddenItems="1" itemPrintTitles="1" createdVersion="8" indent="0" outline="1" outlineData="1" multipleFieldFilters="0" chartFormat="18">
  <location ref="A23:C29" firstHeaderRow="0"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
    <i>
      <x v="2"/>
    </i>
    <i>
      <x v="1"/>
    </i>
    <i>
      <x v="4"/>
    </i>
    <i>
      <x v="3"/>
    </i>
    <i>
      <x/>
    </i>
    <i t="grand">
      <x/>
    </i>
  </rowItems>
  <colFields count="1">
    <field x="-2"/>
  </colFields>
  <colItems count="2">
    <i>
      <x/>
    </i>
    <i i="1">
      <x v="1"/>
    </i>
  </colItems>
  <dataFields count="2">
    <dataField name="Defective_Units" fld="1" baseField="0" baseItem="0" numFmtId="164"/>
    <dataField name="Defective Percentage" fld="3" showDataAs="percentOfCol" baseField="0" baseItem="0" numFmtId="10">
      <extLst>
        <ext xmlns:x14="http://schemas.microsoft.com/office/spreadsheetml/2009/9/main" uri="{E15A36E0-9728-4e99-A89B-3F7291B0FE68}">
          <x14:dataField sourceField="1" uniqueName="[__Xl2].[Measures].[Sum of Defective_Units]"/>
        </ext>
      </extLst>
    </dataField>
  </dataFields>
  <chartFormats count="5">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1"/>
          </reference>
        </references>
      </pivotArea>
    </chartFormat>
    <chartFormat chart="17" format="5"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1"/>
          </reference>
        </references>
      </pivotArea>
    </chartFormat>
  </chartFormats>
  <pivotHierarchies count="78">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efective Percentag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ion_Data]"/>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BB554D-BA21-44F4-BBE0-D2F4D07D7377}" name="Downtime by Category" cacheId="1" applyNumberFormats="0" applyBorderFormats="0" applyFontFormats="0" applyPatternFormats="0" applyAlignmentFormats="0" applyWidthHeightFormats="1" dataCaption="Values" tag="28ff1a6b-44d2-435c-b4c1-111b75840cda" updatedVersion="8" minRefreshableVersion="3" useAutoFormatting="1" subtotalHiddenItems="1" itemPrintTitles="1" createdVersion="8" indent="0" outline="1" outlineData="1" multipleFieldFilters="0" chartFormat="14">
  <location ref="A9:B15"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2"/>
    </i>
    <i>
      <x v="1"/>
    </i>
    <i>
      <x v="4"/>
    </i>
    <i t="grand">
      <x/>
    </i>
  </rowItems>
  <colItems count="1">
    <i/>
  </colItems>
  <dataFields count="1">
    <dataField name="Sum of Downtime_Minutes" fld="1" baseField="0" baseItem="0"/>
  </dataFields>
  <formats count="6">
    <format dxfId="5">
      <pivotArea collapsedLevelsAreSubtotals="1" fieldPosition="0">
        <references count="1">
          <reference field="0" count="1">
            <x v="0"/>
          </reference>
        </references>
      </pivotArea>
    </format>
    <format dxfId="4">
      <pivotArea collapsedLevelsAreSubtotals="1" fieldPosition="0">
        <references count="1">
          <reference field="0" count="1">
            <x v="1"/>
          </reference>
        </references>
      </pivotArea>
    </format>
    <format dxfId="3">
      <pivotArea collapsedLevelsAreSubtotals="1" fieldPosition="0">
        <references count="1">
          <reference field="0" count="1">
            <x v="2"/>
          </reference>
        </references>
      </pivotArea>
    </format>
    <format dxfId="2">
      <pivotArea collapsedLevelsAreSubtotals="1" fieldPosition="0">
        <references count="1">
          <reference field="0" count="1">
            <x v="3"/>
          </reference>
        </references>
      </pivotArea>
    </format>
    <format dxfId="1">
      <pivotArea collapsedLevelsAreSubtotals="1" fieldPosition="0">
        <references count="1">
          <reference field="0" count="1">
            <x v="4"/>
          </reference>
        </references>
      </pivotArea>
    </format>
    <format dxfId="0">
      <pivotArea grandRow="1"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B392C8-2AD4-48C7-BC80-C7B2E892C1E9}" name="PivotTable1" cacheId="3" applyNumberFormats="0" applyBorderFormats="0" applyFontFormats="0" applyPatternFormats="0" applyAlignmentFormats="0" applyWidthHeightFormats="1" dataCaption="Values" tag="7cf41827-0d70-4b2a-b0d9-f6ec3ff2b9b4" updatedVersion="8" minRefreshableVersion="3" useAutoFormatting="1" subtotalHiddenItems="1" itemPrintTitles="1" createdVersion="8"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Downtime_Minutes" fld="0" baseField="0" baseItem="0"/>
    <dataField fld="1" subtotal="count" baseField="0" baseItem="1" numFmtId="10"/>
    <dataField fld="2" subtotal="count" baseField="0" baseItem="0"/>
  </dataFields>
  <formats count="6">
    <format dxfId="11">
      <pivotArea outline="0" collapsedLevelsAreSubtotals="1" fieldPosition="0">
        <references count="1">
          <reference field="4294967294" count="1" selected="0">
            <x v="2"/>
          </reference>
        </references>
      </pivotArea>
    </format>
    <format dxfId="10">
      <pivotArea outline="0" collapsedLevelsAreSubtotals="1" fieldPosition="0">
        <references count="1">
          <reference field="4294967294" count="1" selected="0">
            <x v="2"/>
          </reference>
        </references>
      </pivotArea>
    </format>
    <format dxfId="9">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0"/>
          </reference>
        </references>
      </pivotArea>
    </format>
    <format dxfId="6">
      <pivotArea outline="0" collapsedLevelsAreSubtotals="1" fieldPosition="0">
        <references count="1">
          <reference field="4294967294" count="1" selected="0">
            <x v="0"/>
          </reference>
        </references>
      </pivotArea>
    </format>
  </formats>
  <pivotHierarchies count="7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achines]"/>
        <x15:activeTabTopLevelEntity name="[Downtime]"/>
        <x15:activeTabTopLevelEntity name="[Table_ExternalData_1]"/>
        <x15:activeTabTopLevelEntity name="[Product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AF5FFC-5D49-40E2-AA0D-D62B3C1C8246}" name="Downtime Severity Impact" cacheId="2" applyNumberFormats="0" applyBorderFormats="0" applyFontFormats="0" applyPatternFormats="0" applyAlignmentFormats="0" applyWidthHeightFormats="1" dataCaption="Values" tag="e9ecb708-5ff3-4666-afa4-a14f596ffb38" updatedVersion="8" minRefreshableVersion="3" useAutoFormatting="1" subtotalHiddenItems="1" itemPrintTitles="1" createdVersion="8" indent="0" outline="1" outlineData="1" multipleFieldFilters="0" chartFormat="58">
  <location ref="A66:B70" firstHeaderRow="1" firstDataRow="1" firstDataCol="1"/>
  <pivotFields count="7">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5"/>
  </rowFields>
  <rowItems count="4">
    <i>
      <x v="1"/>
    </i>
    <i>
      <x v="2"/>
    </i>
    <i>
      <x/>
    </i>
    <i t="grand">
      <x/>
    </i>
  </rowItems>
  <colItems count="1">
    <i/>
  </colItems>
  <dataFields count="1">
    <dataField name="Sum of Downtime_Minutes" fld="1" baseField="0" baseItem="0"/>
  </dataFields>
  <formats count="2">
    <format dxfId="13">
      <pivotArea collapsedLevelsAreSubtotals="1" fieldPosition="0">
        <references count="1">
          <reference field="5" count="0"/>
        </references>
      </pivotArea>
    </format>
    <format dxfId="12">
      <pivotArea grandRow="1" outline="0" collapsedLevelsAreSubtotals="1" fieldPosition="0"/>
    </format>
  </formats>
  <chartFormats count="6">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Hierarchies count="7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62">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wntime]"/>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91F592-11E6-40CA-8F8A-D7C3E1E9E541}" name="PivotTable3" cacheId="4" applyNumberFormats="0" applyBorderFormats="0" applyFontFormats="0" applyPatternFormats="0" applyAlignmentFormats="0" applyWidthHeightFormats="1" dataCaption="Values" tag="e9ecb708-5ff3-4666-afa4-a14f596ffb38" updatedVersion="8" minRefreshableVersion="3" useAutoFormatting="1" subtotalHiddenItems="1" itemPrintTitles="1" createdVersion="8" indent="0" outline="1" outlineData="1" multipleFieldFilters="0" chartFormat="58">
  <location ref="A54:B57" firstHeaderRow="1" firstDataRow="1" firstDataCol="1"/>
  <pivotFields count="6">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3">
    <i>
      <x v="1"/>
    </i>
    <i>
      <x/>
    </i>
    <i t="grand">
      <x/>
    </i>
  </rowItems>
  <colItems count="1">
    <i/>
  </colItems>
  <dataFields count="1">
    <dataField name="Sum of Downtime_Minutes" fld="1" baseField="0" baseItem="0"/>
  </dataFields>
  <formats count="2">
    <format dxfId="15">
      <pivotArea collapsedLevelsAreSubtotals="1" fieldPosition="0">
        <references count="1">
          <reference field="4" count="0"/>
        </references>
      </pivotArea>
    </format>
    <format dxfId="14">
      <pivotArea grandRow="1" outline="0" collapsedLevelsAreSubtotals="1" fieldPosition="0"/>
    </format>
  </formats>
  <chartFormats count="9">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6" format="1">
      <pivotArea type="data" outline="0" fieldPosition="0">
        <references count="2">
          <reference field="4294967294" count="1" selected="0">
            <x v="0"/>
          </reference>
          <reference field="4" count="1" selected="0">
            <x v="1"/>
          </reference>
        </references>
      </pivotArea>
    </chartFormat>
    <chartFormat chart="46" format="2">
      <pivotArea type="data" outline="0" fieldPosition="0">
        <references count="2">
          <reference field="4294967294" count="1" selected="0">
            <x v="0"/>
          </reference>
          <reference field="4" count="1" selected="0">
            <x v="0"/>
          </reference>
        </references>
      </pivotArea>
    </chartFormat>
    <chartFormat chart="48" format="6" series="1">
      <pivotArea type="data" outline="0" fieldPosition="0">
        <references count="1">
          <reference field="4294967294" count="1" selected="0">
            <x v="0"/>
          </reference>
        </references>
      </pivotArea>
    </chartFormat>
    <chartFormat chart="48" format="7">
      <pivotArea type="data" outline="0" fieldPosition="0">
        <references count="2">
          <reference field="4294967294" count="1" selected="0">
            <x v="0"/>
          </reference>
          <reference field="4" count="1" selected="0">
            <x v="1"/>
          </reference>
        </references>
      </pivotArea>
    </chartFormat>
    <chartFormat chart="48" format="8">
      <pivotArea type="data" outline="0" fieldPosition="0">
        <references count="2">
          <reference field="4294967294" count="1" selected="0">
            <x v="0"/>
          </reference>
          <reference field="4" count="1" selected="0">
            <x v="0"/>
          </reference>
        </references>
      </pivotArea>
    </chartFormat>
  </chartFormats>
  <pivotHierarchies count="7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62">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wntime]"/>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F0C19D-3054-44A5-89E6-2976EBB1BB49}" name="Top 5 Machines by Downtime" cacheId="5" applyNumberFormats="0" applyBorderFormats="0" applyFontFormats="0" applyPatternFormats="0" applyAlignmentFormats="0" applyWidthHeightFormats="1" dataCaption="Values" tag="e9ecb708-5ff3-4666-afa4-a14f596ffb38" updatedVersion="8" minRefreshableVersion="3" useAutoFormatting="1" subtotalHiddenItems="1" itemPrintTitles="1" createdVersion="8" indent="0" outline="1" outlineData="1" multipleFieldFilters="0" chartFormat="20">
  <location ref="A39:B45" firstHeaderRow="1" firstDataRow="1" firstDataCol="1"/>
  <pivotFields count="5">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6">
    <i>
      <x v="3"/>
    </i>
    <i>
      <x v="2"/>
    </i>
    <i>
      <x v="4"/>
    </i>
    <i>
      <x/>
    </i>
    <i>
      <x v="1"/>
    </i>
    <i t="grand">
      <x/>
    </i>
  </rowItems>
  <colItems count="1">
    <i/>
  </colItems>
  <dataFields count="1">
    <dataField name="Sum of Downtime_Minutes" fld="1" baseField="0" baseItem="0"/>
  </dataFields>
  <formats count="6">
    <format dxfId="21">
      <pivotArea collapsedLevelsAreSubtotals="1" fieldPosition="0">
        <references count="1">
          <reference field="3" count="1">
            <x v="3"/>
          </reference>
        </references>
      </pivotArea>
    </format>
    <format dxfId="20">
      <pivotArea collapsedLevelsAreSubtotals="1" fieldPosition="0">
        <references count="1">
          <reference field="3" count="1">
            <x v="2"/>
          </reference>
        </references>
      </pivotArea>
    </format>
    <format dxfId="19">
      <pivotArea collapsedLevelsAreSubtotals="1" fieldPosition="0">
        <references count="1">
          <reference field="3" count="1">
            <x v="4"/>
          </reference>
        </references>
      </pivotArea>
    </format>
    <format dxfId="18">
      <pivotArea collapsedLevelsAreSubtotals="1" fieldPosition="0">
        <references count="1">
          <reference field="3" count="1">
            <x v="0"/>
          </reference>
        </references>
      </pivotArea>
    </format>
    <format dxfId="17">
      <pivotArea collapsedLevelsAreSubtotals="1" fieldPosition="0">
        <references count="1">
          <reference field="3" count="1">
            <x v="1"/>
          </reference>
        </references>
      </pivotArea>
    </format>
    <format dxfId="16">
      <pivotArea grandRow="1" outline="0" collapsedLevelsAreSubtotals="1" fieldPosition="0"/>
    </format>
  </formats>
  <chartFormats count="22">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3" count="1" selected="0">
            <x v="3"/>
          </reference>
        </references>
      </pivotArea>
    </chartFormat>
    <chartFormat chart="9" format="2">
      <pivotArea type="data" outline="0" fieldPosition="0">
        <references count="2">
          <reference field="4294967294" count="1" selected="0">
            <x v="0"/>
          </reference>
          <reference field="3" count="1" selected="0">
            <x v="2"/>
          </reference>
        </references>
      </pivotArea>
    </chartFormat>
    <chartFormat chart="9" format="3">
      <pivotArea type="data" outline="0" fieldPosition="0">
        <references count="2">
          <reference field="4294967294" count="1" selected="0">
            <x v="0"/>
          </reference>
          <reference field="3" count="1" selected="0">
            <x v="4"/>
          </reference>
        </references>
      </pivotArea>
    </chartFormat>
    <chartFormat chart="9" format="4">
      <pivotArea type="data" outline="0" fieldPosition="0">
        <references count="2">
          <reference field="4294967294" count="1" selected="0">
            <x v="0"/>
          </reference>
          <reference field="3" count="1" selected="0">
            <x v="0"/>
          </reference>
        </references>
      </pivotArea>
    </chartFormat>
    <chartFormat chart="9" format="5">
      <pivotArea type="data" outline="0" fieldPosition="0">
        <references count="2">
          <reference field="4294967294" count="1" selected="0">
            <x v="0"/>
          </reference>
          <reference field="3"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3" count="1" selected="0">
            <x v="3"/>
          </reference>
        </references>
      </pivotArea>
    </chartFormat>
    <chartFormat chart="11" format="14">
      <pivotArea type="data" outline="0" fieldPosition="0">
        <references count="2">
          <reference field="4294967294" count="1" selected="0">
            <x v="0"/>
          </reference>
          <reference field="3" count="1" selected="0">
            <x v="2"/>
          </reference>
        </references>
      </pivotArea>
    </chartFormat>
    <chartFormat chart="11" format="15">
      <pivotArea type="data" outline="0" fieldPosition="0">
        <references count="2">
          <reference field="4294967294" count="1" selected="0">
            <x v="0"/>
          </reference>
          <reference field="3" count="1" selected="0">
            <x v="4"/>
          </reference>
        </references>
      </pivotArea>
    </chartFormat>
    <chartFormat chart="11" format="16">
      <pivotArea type="data" outline="0" fieldPosition="0">
        <references count="2">
          <reference field="4294967294" count="1" selected="0">
            <x v="0"/>
          </reference>
          <reference field="3" count="1" selected="0">
            <x v="0"/>
          </reference>
        </references>
      </pivotArea>
    </chartFormat>
    <chartFormat chart="11" format="17">
      <pivotArea type="data" outline="0" fieldPosition="0">
        <references count="2">
          <reference field="4294967294" count="1" selected="0">
            <x v="0"/>
          </reference>
          <reference field="3" count="1" selected="0">
            <x v="1"/>
          </reference>
        </references>
      </pivotArea>
    </chartFormat>
    <chartFormat chart="11" format="18">
      <pivotArea type="data" outline="0" fieldPosition="0">
        <references count="2">
          <reference field="4294967294" count="1" selected="0">
            <x v="0"/>
          </reference>
          <reference field="3" count="1" selected="0">
            <x v="8"/>
          </reference>
        </references>
      </pivotArea>
    </chartFormat>
    <chartFormat chart="11" format="19">
      <pivotArea type="data" outline="0" fieldPosition="0">
        <references count="2">
          <reference field="4294967294" count="1" selected="0">
            <x v="0"/>
          </reference>
          <reference field="3" count="1" selected="0">
            <x v="6"/>
          </reference>
        </references>
      </pivotArea>
    </chartFormat>
    <chartFormat chart="11" format="20">
      <pivotArea type="data" outline="0" fieldPosition="0">
        <references count="2">
          <reference field="4294967294" count="1" selected="0">
            <x v="0"/>
          </reference>
          <reference field="3" count="1" selected="0">
            <x v="7"/>
          </reference>
        </references>
      </pivotArea>
    </chartFormat>
    <chartFormat chart="11" format="21">
      <pivotArea type="data" outline="0" fieldPosition="0">
        <references count="2">
          <reference field="4294967294" count="1" selected="0">
            <x v="0"/>
          </reference>
          <reference field="3" count="1" selected="0">
            <x v="5"/>
          </reference>
        </references>
      </pivotArea>
    </chartFormat>
    <chartFormat chart="11" format="22">
      <pivotArea type="data" outline="0" fieldPosition="0">
        <references count="2">
          <reference field="4294967294" count="1" selected="0">
            <x v="0"/>
          </reference>
          <reference field="3" count="1" selected="0">
            <x v="9"/>
          </reference>
        </references>
      </pivotArea>
    </chartFormat>
    <chartFormat chart="9" format="6">
      <pivotArea type="data" outline="0" fieldPosition="0">
        <references count="2">
          <reference field="4294967294" count="1" selected="0">
            <x v="0"/>
          </reference>
          <reference field="3" count="1" selected="0">
            <x v="6"/>
          </reference>
        </references>
      </pivotArea>
    </chartFormat>
    <chartFormat chart="9" format="7">
      <pivotArea type="data" outline="0" fieldPosition="0">
        <references count="2">
          <reference field="4294967294" count="1" selected="0">
            <x v="0"/>
          </reference>
          <reference field="3" count="1" selected="0">
            <x v="7"/>
          </reference>
        </references>
      </pivotArea>
    </chartFormat>
    <chartFormat chart="9" format="8">
      <pivotArea type="data" outline="0" fieldPosition="0">
        <references count="2">
          <reference field="4294967294" count="1" selected="0">
            <x v="0"/>
          </reference>
          <reference field="3" count="1" selected="0">
            <x v="5"/>
          </reference>
        </references>
      </pivotArea>
    </chartFormat>
  </chartFormats>
  <pivotHierarchies count="7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62">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wntime]"/>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DE3678-4CC8-4226-BD09-3E7CD629DE47}" name="Downtime by Line" cacheId="0" applyNumberFormats="0" applyBorderFormats="0" applyFontFormats="0" applyPatternFormats="0" applyAlignmentFormats="0" applyWidthHeightFormats="1" dataCaption="Values" tag="e9ecb708-5ff3-4666-afa4-a14f596ffb38" updatedVersion="8" minRefreshableVersion="3" useAutoFormatting="1" subtotalHiddenItems="1" itemPrintTitles="1" createdVersion="8" indent="0" outline="1" outlineData="1" multipleFieldFilters="0" chartFormat="14">
  <location ref="A22:B28" firstHeaderRow="1" firstDataRow="1" firstDataCol="1"/>
  <pivotFields count="5">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v="4"/>
    </i>
    <i>
      <x v="2"/>
    </i>
    <i>
      <x v="1"/>
    </i>
    <i>
      <x v="3"/>
    </i>
    <i>
      <x/>
    </i>
    <i t="grand">
      <x/>
    </i>
  </rowItems>
  <colItems count="1">
    <i/>
  </colItems>
  <dataFields count="1">
    <dataField name="Sum of Downtime_Minutes" fld="1" baseField="0" baseItem="0"/>
  </dataFields>
  <formats count="6">
    <format dxfId="27">
      <pivotArea collapsedLevelsAreSubtotals="1" fieldPosition="0">
        <references count="1">
          <reference field="2" count="1">
            <x v="4"/>
          </reference>
        </references>
      </pivotArea>
    </format>
    <format dxfId="26">
      <pivotArea collapsedLevelsAreSubtotals="1" fieldPosition="0">
        <references count="1">
          <reference field="2" count="1">
            <x v="2"/>
          </reference>
        </references>
      </pivotArea>
    </format>
    <format dxfId="25">
      <pivotArea collapsedLevelsAreSubtotals="1" fieldPosition="0">
        <references count="1">
          <reference field="2" count="1">
            <x v="1"/>
          </reference>
        </references>
      </pivotArea>
    </format>
    <format dxfId="24">
      <pivotArea collapsedLevelsAreSubtotals="1" fieldPosition="0">
        <references count="1">
          <reference field="2" count="1">
            <x v="3"/>
          </reference>
        </references>
      </pivotArea>
    </format>
    <format dxfId="23">
      <pivotArea collapsedLevelsAreSubtotals="1" fieldPosition="0">
        <references count="1">
          <reference field="2" count="1">
            <x v="0"/>
          </reference>
        </references>
      </pivotArea>
    </format>
    <format dxfId="22">
      <pivotArea grandRow="1"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chines].[Supplier].&amp;[ABB]"/>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wntime]"/>
        <x15:activeTabTopLevelEntity name="[Machin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 xr10:uid="{79631B9B-D00C-4887-87B8-8682B9BCF3D1}" sourceName="[Machines].[Plant]">
  <pivotTables>
    <pivotTable tabId="1" name="planned vs actual"/>
    <pivotTable tabId="1" name="kpis"/>
    <pivotTable tabId="1" name="Defect Contribution by Line"/>
    <pivotTable tabId="1" name="Scrap vs Rework Distribution"/>
    <pivotTable tabId="1" name="Shift Performance Analysis"/>
    <pivotTable tabId="1" name="Production Efficiency by Line"/>
  </pivotTables>
  <data>
    <olap pivotCacheId="1944017972">
      <levels count="2">
        <level uniqueName="[Machines].[Plant].[(All)]" sourceCaption="(All)" count="0"/>
        <level uniqueName="[Machines].[Plant].[Plant]" sourceCaption="Plant" count="2">
          <ranges>
            <range startItem="0">
              <i n="[Machines].[Plant].&amp;[Alexandria Plant]" c="Alexandria Plant"/>
              <i n="[Machines].[Plant].&amp;[Cairo Plant]" c="Cairo Plant"/>
            </range>
          </ranges>
        </level>
      </levels>
      <selections count="1">
        <selection n="[Machines].[Pla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A1CFE643-5735-4A35-9270-F55866F05A39}" sourceName="[Production_Data].[Shift]">
  <pivotTables>
    <pivotTable tabId="1" name="planned vs actual"/>
    <pivotTable tabId="1" name="kpis"/>
    <pivotTable tabId="1" name="Defect Contribution by Line"/>
    <pivotTable tabId="1" name="Scrap vs Rework Distribution"/>
    <pivotTable tabId="1" name="Shift Performance Analysis"/>
    <pivotTable tabId="1" name="Production Efficiency by Line"/>
  </pivotTables>
  <data>
    <olap pivotCacheId="1944017972">
      <levels count="2">
        <level uniqueName="[Production_Data].[Shift].[(All)]" sourceCaption="(All)" count="0"/>
        <level uniqueName="[Production_Data].[Shift].[Shift]" sourceCaption="Shift" count="3">
          <ranges>
            <range startItem="0">
              <i n="[Production_Data].[Shift].&amp;[Evening]" c="Evening"/>
              <i n="[Production_Data].[Shift].&amp;[Morning]" c="Morning"/>
              <i n="[Production_Data].[Shift].&amp;[Night]" c="Night"/>
            </range>
          </ranges>
        </level>
      </levels>
      <selections count="1">
        <selection n="[Production_Data].[Shif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Name" xr10:uid="{67BCAEF3-70B7-4AD5-A6BC-203C22D8BCC4}" sourceName="[Machines].[Line_Name]">
  <pivotTables>
    <pivotTable tabId="1" name="planned vs actual"/>
    <pivotTable tabId="1" name="kpis"/>
    <pivotTable tabId="1" name="Defect Contribution by Line"/>
    <pivotTable tabId="1" name="Shift Performance Analysis"/>
    <pivotTable tabId="1" name="Production Efficiency by Line"/>
    <pivotTable tabId="2" name="PivotTable1"/>
  </pivotTables>
  <data>
    <olap pivotCacheId="1944017972">
      <levels count="2">
        <level uniqueName="[Machines].[Line_Name].[(All)]" sourceCaption="(All)" count="0"/>
        <level uniqueName="[Machines].[Line_Name].[Line_Name]" sourceCaption="Line_Name" count="5">
          <ranges>
            <range startItem="0">
              <i n="[Machines].[Line_Name].&amp;[Body Shop]" c="Body Shop"/>
              <i n="[Machines].[Line_Name].&amp;[Final Assembly]" c="Final Assembly"/>
              <i n="[Machines].[Line_Name].&amp;[Paint Shop]" c="Paint Shop"/>
              <i n="[Machines].[Line_Name].&amp;[Powertrain]" c="Powertrain"/>
              <i n="[Machines].[Line_Name].&amp;[Quality Test]" c="Quality Test"/>
            </range>
          </ranges>
        </level>
      </levels>
      <selections count="1">
        <selection n="[Machines].[Line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Name1" xr10:uid="{7FBADA2A-90D7-45BD-A1F2-AF16B626728F}" sourceName="[Downtime].[Line_Name]">
  <pivotTables>
    <pivotTable tabId="2" name="Downtime by Line"/>
    <pivotTable tabId="2" name="Downtime by Category"/>
    <pivotTable tabId="2" name="Downtime Severity Impact"/>
    <pivotTable tabId="2" name="PivotTable1"/>
    <pivotTable tabId="2" name="PivotTable3"/>
    <pivotTable tabId="2" name="Top 5 Machines by Downtime"/>
    <pivotTable tabId="1" name="Defect Contribution by Line"/>
    <pivotTable tabId="1" name="kpis"/>
    <pivotTable tabId="1" name="planned vs actual"/>
    <pivotTable tabId="1" name="Production Efficiency by Line"/>
    <pivotTable tabId="1" name="Scrap vs Rework Distribution"/>
    <pivotTable tabId="1" name="Shift Performance Analysis"/>
  </pivotTables>
  <data>
    <olap pivotCacheId="1944017972">
      <levels count="2">
        <level uniqueName="[Downtime].[Line_Name].[(All)]" sourceCaption="(All)" count="0"/>
        <level uniqueName="[Downtime].[Line_Name].[Line_Name]" sourceCaption="Line_Name" count="5">
          <ranges>
            <range startItem="0">
              <i n="[Downtime].[Line_Name].&amp;[Body Shop]" c="Body Shop"/>
              <i n="[Downtime].[Line_Name].&amp;[Final Assembly]" c="Final Assembly"/>
              <i n="[Downtime].[Line_Name].&amp;[Paint Shop]" c="Paint Shop"/>
              <i n="[Downtime].[Line_Name].&amp;[Powertrain]" c="Powertrain"/>
              <i n="[Downtime].[Line_Name].&amp;[Quality Test]" c="Quality Test"/>
            </range>
          </ranges>
        </level>
      </levels>
      <selections count="1">
        <selection n="[Downtime].[Line_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chnician_Name" xr10:uid="{1A709A58-6655-4B46-8FF8-7A8D54F9746E}" sourceName="[Machines].[Technician_Name]">
  <pivotTables>
    <pivotTable tabId="2" name="Downtime by Line"/>
    <pivotTable tabId="2" name="Downtime by Category"/>
    <pivotTable tabId="2" name="Downtime Severity Impact"/>
    <pivotTable tabId="2" name="PivotTable1"/>
    <pivotTable tabId="2" name="PivotTable3"/>
    <pivotTable tabId="2" name="Top 5 Machines by Downtime"/>
    <pivotTable tabId="1" name="Defect Contribution by Line"/>
    <pivotTable tabId="1" name="kpis"/>
    <pivotTable tabId="1" name="planned vs actual"/>
    <pivotTable tabId="1" name="Production Efficiency by Line"/>
    <pivotTable tabId="1" name="Scrap vs Rework Distribution"/>
    <pivotTable tabId="1" name="Shift Performance Analysis"/>
  </pivotTables>
  <data>
    <olap pivotCacheId="1944017972">
      <levels count="2">
        <level uniqueName="[Machines].[Technician_Name].[(All)]" sourceCaption="(All)" count="0"/>
        <level uniqueName="[Machines].[Technician_Name].[Technician_Name]" sourceCaption="Technician_Name" count="10">
          <ranges>
            <range startItem="0">
              <i n="[Machines].[Technician_Name].&amp;" c="(blank)"/>
              <i n="[Machines].[Technician_Name].&amp;[Hoda Samir]" c="Hoda Samir"/>
              <i n="[Machines].[Technician_Name].&amp;[Karim Fathy]" c="Karim Fathy"/>
              <i n="[Machines].[Technician_Name].&amp;[Mostafa Eid]" c="Mostafa Eid"/>
              <i n="[Machines].[Technician_Name].&amp;[Nada Tarek]" c="Nada Tarek"/>
              <i n="[Machines].[Technician_Name].&amp;[Nour Magdy]" c="Nour Magdy"/>
              <i n="[Machines].[Technician_Name].&amp;[Omar Hassan]" c="Omar Hassan"/>
              <i n="[Machines].[Technician_Name].&amp;[Rania Saeed]" c="Rania Saeed"/>
              <i n="[Machines].[Technician_Name].&amp;[Sara Mostafa]" c="Sara Mostafa"/>
              <i n="[Machines].[Technician_Name].&amp;[Youssef Ali]" c="Youssef Ali"/>
            </range>
          </ranges>
        </level>
      </levels>
      <selections count="1">
        <selection n="[Machines].[Technician_Na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1" xr10:uid="{4A00C856-C8B2-4731-9715-F7A139ECB68E}" sourceName="[Downtime].[Plant]">
  <pivotTables>
    <pivotTable tabId="2" name="Downtime by Line"/>
    <pivotTable tabId="2" name="Downtime by Category"/>
    <pivotTable tabId="2" name="Downtime Severity Impact"/>
    <pivotTable tabId="2" name="PivotTable1"/>
    <pivotTable tabId="2" name="PivotTable3"/>
    <pivotTable tabId="2" name="Top 5 Machines by Downtime"/>
    <pivotTable tabId="1" name="Defect Contribution by Line"/>
    <pivotTable tabId="1" name="kpis"/>
    <pivotTable tabId="1" name="planned vs actual"/>
    <pivotTable tabId="1" name="Production Efficiency by Line"/>
    <pivotTable tabId="1" name="Scrap vs Rework Distribution"/>
    <pivotTable tabId="1" name="Shift Performance Analysis"/>
  </pivotTables>
  <data>
    <olap pivotCacheId="1944017972">
      <levels count="2">
        <level uniqueName="[Downtime].[Plant].[(All)]" sourceCaption="(All)" count="0"/>
        <level uniqueName="[Downtime].[Plant].[Plant]" sourceCaption="Plant" count="2">
          <ranges>
            <range startItem="0">
              <i n="[Downtime].[Plant].&amp;[Alexandria Plant]" c="Alexandria Plant"/>
              <i n="[Downtime].[Plant].&amp;[Cairo Plant]" c="Cairo Plant"/>
            </range>
          </ranges>
        </level>
      </levels>
      <selections count="1">
        <selection n="[Downtime].[Pla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 3" xr10:uid="{BAE87D0B-69C3-4023-82D4-7423D7BD5718}" cache="Slicer_Plant" caption="Plant" startItem="1" level="1" rowHeight="241300"/>
  <slicer name="Shift 1" xr10:uid="{C74B69A9-CBEA-4F0C-A05F-E565E0228DDE}" cache="Slicer_Shift" caption="Shift" level="1" rowHeight="241300"/>
  <slicer name="Line_Name 3" xr10:uid="{9E718FF4-699B-4554-AECD-ECCC387F354F}" cache="Slicer_Line_Name" caption="Line_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ine_Name 2" xr10:uid="{4B645B29-117E-4935-9F43-59439D657F5A}" cache="Slicer_Line_Name1" caption="Line_Name" level="1" style="SlicerStyleOther2" rowHeight="216000"/>
  <slicer name="Plant 2" xr10:uid="{0494F070-05FE-45EA-973D-AA800622C361}" cache="Slicer_Plant1" caption="Plant" level="1" style="SlicerStyleOther2" rowHeight="21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 xr10:uid="{B6FAB914-DD90-4BE6-89F6-CE27AE9B1209}" cache="Slicer_Plant" caption="Plant" level="1" rowHeight="241300"/>
  <slicer name="Shift" xr10:uid="{535DE8A4-A768-4B29-AA21-FC2A285A64E5}" cache="Slicer_Shift" caption="Shift" level="1" rowHeight="241300"/>
  <slicer name="Line_Name" xr10:uid="{7E447761-5FE7-4FFD-B3C9-A74D5B1F2BF5}" cache="Slicer_Line_Name" caption="Line_Name"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ine_Name 1" xr10:uid="{DEA5AD7E-7556-4126-B87A-ABD5303F4C1B}" cache="Slicer_Line_Name1" caption="Line_Name" level="1" rowHeight="241300"/>
  <slicer name="Technician_Name" xr10:uid="{2A86FFA8-7EAA-4AE2-82B8-B1860CF5D350}" cache="Slicer_Technician_Name" caption="Technician_Name" startItem="2" level="1" rowHeight="241300"/>
  <slicer name="Plant 1" xr10:uid="{4AF16BC5-010E-42D9-838C-B6D18EA335BC}" cache="Slicer_Plant1" caption="Plant"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3.xml"/><Relationship Id="rId7"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microsoft.com/office/2007/relationships/slicer" Target="../slicers/slicer4.xml"/><Relationship Id="rId3" Type="http://schemas.openxmlformats.org/officeDocument/2006/relationships/pivotTable" Target="../pivotTables/pivotTable9.xml"/><Relationship Id="rId7" Type="http://schemas.openxmlformats.org/officeDocument/2006/relationships/drawing" Target="../drawings/drawing5.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18CB-0A3B-4FF7-9FCF-79F5B927A4FA}">
  <sheetPr>
    <tabColor rgb="FF9CC1D9"/>
  </sheetPr>
  <dimension ref="T15"/>
  <sheetViews>
    <sheetView showGridLines="0" showRowColHeaders="0" tabSelected="1" zoomScaleNormal="100" workbookViewId="0"/>
  </sheetViews>
  <sheetFormatPr defaultRowHeight="14.5" x14ac:dyDescent="0.35"/>
  <sheetData>
    <row r="15" spans="20:20" x14ac:dyDescent="0.35">
      <c r="T15"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FDE52-5E20-4503-86C0-683F28CD3C9E}">
  <sheetPr>
    <tabColor theme="5" tint="0.39997558519241921"/>
  </sheetPr>
  <dimension ref="A33:A37"/>
  <sheetViews>
    <sheetView showGridLines="0" showRowColHeaders="0" zoomScaleNormal="100" workbookViewId="0"/>
  </sheetViews>
  <sheetFormatPr defaultRowHeight="14.5" x14ac:dyDescent="0.35"/>
  <cols>
    <col min="1" max="1" width="12.54296875" bestFit="1" customWidth="1"/>
  </cols>
  <sheetData>
    <row r="33" spans="1:1" x14ac:dyDescent="0.35">
      <c r="A33" s="9">
        <f>GETPIVOTDATA("[Measures].[Sum of Actual_Production]",'proudction &amp; quality analysis'!$A$1)</f>
        <v>1241259</v>
      </c>
    </row>
    <row r="34" spans="1:1" x14ac:dyDescent="0.35">
      <c r="A34" s="4">
        <f>GETPIVOTDATA("[Measures].[Production Efficiency]",'proudction &amp; quality analysis'!$A$1)</f>
        <v>1.0000821813839829</v>
      </c>
    </row>
    <row r="35" spans="1:1" x14ac:dyDescent="0.35">
      <c r="A35" s="4">
        <f>GETPIVOTDATA("[Measures].[Defect Rate]",'proudction &amp; quality analysis'!$A$1)</f>
        <v>2.6816321170682347E-2</v>
      </c>
    </row>
    <row r="36" spans="1:1" x14ac:dyDescent="0.35">
      <c r="A36" s="4">
        <f>GETPIVOTDATA("[Measures].[Scrap Rate]",'proudction &amp; quality analysis'!$A$1)</f>
        <v>9.3880487472799787E-3</v>
      </c>
    </row>
    <row r="37" spans="1:1" x14ac:dyDescent="0.35">
      <c r="A37" s="5">
        <f>GETPIVOTDATA("[Measures].[Units per Operator]",'proudction &amp; quality analysis'!$A$1)</f>
        <v>45.647947925860549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48F24-9B79-49ED-8AE4-04EE8122914E}">
  <sheetPr>
    <tabColor theme="8" tint="0.39997558519241921"/>
  </sheetPr>
  <dimension ref="A33:A37"/>
  <sheetViews>
    <sheetView showGridLines="0" showRowColHeaders="0" workbookViewId="0"/>
  </sheetViews>
  <sheetFormatPr defaultRowHeight="14.5" x14ac:dyDescent="0.35"/>
  <cols>
    <col min="1" max="1" width="10.08984375" bestFit="1" customWidth="1"/>
  </cols>
  <sheetData>
    <row r="33" spans="1:1" x14ac:dyDescent="0.35">
      <c r="A33" s="9">
        <f>GETPIVOTDATA("[Measures].[Sum of Downtime_Minutes]",'Maintenance &amp; Operational Stabi'!$A$1)</f>
        <v>41889</v>
      </c>
    </row>
    <row r="34" spans="1:1" x14ac:dyDescent="0.35">
      <c r="A34" s="4">
        <f>GETPIVOTDATA("[Measures].[Unplanned Downtime %]",'Maintenance &amp; Operational Stabi'!$A$1)</f>
        <v>0.8648332497791783</v>
      </c>
    </row>
    <row r="35" spans="1:1" x14ac:dyDescent="0.35">
      <c r="A35" s="10">
        <f>GETPIVOTDATA("[Measures].[Average Downtime per Event]",'Maintenance &amp; Operational Stabi'!$A$1)</f>
        <v>69.814999999999998</v>
      </c>
    </row>
    <row r="36" spans="1:1" x14ac:dyDescent="0.35">
      <c r="A36" t="str">
        <f>'Maintenance &amp; Operational Stabi'!$D$2</f>
        <v>MCH-014</v>
      </c>
    </row>
    <row r="37" spans="1:1" x14ac:dyDescent="0.35">
      <c r="A37" t="str">
        <f>'Maintenance &amp; Operational Stabi'!$E$2</f>
        <v>Quality Test</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E73"/>
  <sheetViews>
    <sheetView zoomScale="55" zoomScaleNormal="55" workbookViewId="0"/>
  </sheetViews>
  <sheetFormatPr defaultRowHeight="14.5" x14ac:dyDescent="0.35"/>
  <cols>
    <col min="1" max="1" width="14.453125" bestFit="1" customWidth="1"/>
    <col min="2" max="2" width="25.81640625" bestFit="1" customWidth="1"/>
    <col min="3" max="3" width="24.1796875" bestFit="1" customWidth="1"/>
    <col min="4" max="4" width="9.81640625" bestFit="1" customWidth="1"/>
    <col min="5" max="5" width="16.7265625" bestFit="1" customWidth="1"/>
    <col min="6" max="6" width="17.453125" bestFit="1" customWidth="1"/>
  </cols>
  <sheetData>
    <row r="1" spans="1:5" x14ac:dyDescent="0.35">
      <c r="A1" t="s">
        <v>20</v>
      </c>
      <c r="B1" t="s">
        <v>16</v>
      </c>
      <c r="C1" t="s">
        <v>17</v>
      </c>
      <c r="D1" t="s">
        <v>18</v>
      </c>
      <c r="E1" t="s">
        <v>19</v>
      </c>
    </row>
    <row r="2" spans="1:5" x14ac:dyDescent="0.35">
      <c r="A2" s="3">
        <v>1241259</v>
      </c>
      <c r="B2" s="4">
        <v>1.0000821813839829</v>
      </c>
      <c r="C2" s="4">
        <v>2.6816321170682347E-2</v>
      </c>
      <c r="D2" s="4">
        <v>9.3880487472799787E-3</v>
      </c>
      <c r="E2" s="5">
        <v>45.647947925860549</v>
      </c>
    </row>
    <row r="10" spans="1:5" x14ac:dyDescent="0.35">
      <c r="A10" s="1" t="s">
        <v>4</v>
      </c>
      <c r="B10" s="3" t="s">
        <v>21</v>
      </c>
      <c r="C10" s="3" t="s">
        <v>22</v>
      </c>
    </row>
    <row r="11" spans="1:5" x14ac:dyDescent="0.35">
      <c r="A11" s="2" t="s">
        <v>8</v>
      </c>
      <c r="B11" s="3">
        <v>418994</v>
      </c>
      <c r="C11" s="3">
        <v>419516</v>
      </c>
    </row>
    <row r="12" spans="1:5" x14ac:dyDescent="0.35">
      <c r="A12" s="2" t="s">
        <v>7</v>
      </c>
      <c r="B12" s="3">
        <v>306798</v>
      </c>
      <c r="C12" s="3">
        <v>306564</v>
      </c>
    </row>
    <row r="13" spans="1:5" x14ac:dyDescent="0.35">
      <c r="A13" s="2" t="s">
        <v>10</v>
      </c>
      <c r="B13" s="3">
        <v>298933</v>
      </c>
      <c r="C13" s="3">
        <v>298382</v>
      </c>
    </row>
    <row r="14" spans="1:5" x14ac:dyDescent="0.35">
      <c r="A14" s="2" t="s">
        <v>9</v>
      </c>
      <c r="B14" s="3">
        <v>115031</v>
      </c>
      <c r="C14" s="3">
        <v>115001</v>
      </c>
    </row>
    <row r="15" spans="1:5" x14ac:dyDescent="0.35">
      <c r="A15" s="2" t="s">
        <v>6</v>
      </c>
      <c r="B15" s="3">
        <v>101401</v>
      </c>
      <c r="C15" s="3">
        <v>101796</v>
      </c>
    </row>
    <row r="16" spans="1:5" x14ac:dyDescent="0.35">
      <c r="A16" s="2" t="s">
        <v>5</v>
      </c>
      <c r="B16" s="3">
        <v>1241157</v>
      </c>
      <c r="C16" s="3">
        <v>1241259</v>
      </c>
    </row>
    <row r="23" spans="1:3" x14ac:dyDescent="0.35">
      <c r="A23" s="1" t="s">
        <v>4</v>
      </c>
      <c r="B23" t="s">
        <v>23</v>
      </c>
      <c r="C23" t="s">
        <v>15</v>
      </c>
    </row>
    <row r="24" spans="1:3" x14ac:dyDescent="0.35">
      <c r="A24" s="2" t="s">
        <v>8</v>
      </c>
      <c r="B24" s="3">
        <v>14649</v>
      </c>
      <c r="C24" s="4">
        <v>0.44009493480742656</v>
      </c>
    </row>
    <row r="25" spans="1:3" x14ac:dyDescent="0.35">
      <c r="A25" s="2" t="s">
        <v>7</v>
      </c>
      <c r="B25" s="3">
        <v>7555</v>
      </c>
      <c r="C25" s="4">
        <v>0.22697230066694707</v>
      </c>
    </row>
    <row r="26" spans="1:3" x14ac:dyDescent="0.35">
      <c r="A26" s="2" t="s">
        <v>10</v>
      </c>
      <c r="B26" s="3">
        <v>4681</v>
      </c>
      <c r="C26" s="4">
        <v>0.1406296941657153</v>
      </c>
    </row>
    <row r="27" spans="1:3" x14ac:dyDescent="0.35">
      <c r="A27" s="2" t="s">
        <v>9</v>
      </c>
      <c r="B27" s="3">
        <v>3448</v>
      </c>
      <c r="C27" s="4">
        <v>0.10358709367301568</v>
      </c>
    </row>
    <row r="28" spans="1:3" x14ac:dyDescent="0.35">
      <c r="A28" s="2" t="s">
        <v>6</v>
      </c>
      <c r="B28" s="3">
        <v>2953</v>
      </c>
      <c r="C28" s="4">
        <v>8.871597668689539E-2</v>
      </c>
    </row>
    <row r="29" spans="1:3" x14ac:dyDescent="0.35">
      <c r="A29" s="2" t="s">
        <v>5</v>
      </c>
      <c r="B29" s="3">
        <v>33286</v>
      </c>
      <c r="C29" s="4">
        <v>1</v>
      </c>
    </row>
    <row r="35" spans="1:3" x14ac:dyDescent="0.35">
      <c r="A35" s="1" t="s">
        <v>4</v>
      </c>
      <c r="B35" s="3" t="s">
        <v>2</v>
      </c>
      <c r="C35" s="3" t="s">
        <v>3</v>
      </c>
    </row>
    <row r="36" spans="1:3" x14ac:dyDescent="0.35">
      <c r="A36" s="2" t="s">
        <v>8</v>
      </c>
      <c r="B36" s="3">
        <v>9372</v>
      </c>
      <c r="C36" s="3">
        <v>5277</v>
      </c>
    </row>
    <row r="37" spans="1:3" x14ac:dyDescent="0.35">
      <c r="A37" s="2" t="s">
        <v>7</v>
      </c>
      <c r="B37" s="3">
        <v>4966</v>
      </c>
      <c r="C37" s="3">
        <v>2589</v>
      </c>
    </row>
    <row r="38" spans="1:3" x14ac:dyDescent="0.35">
      <c r="A38" s="2" t="s">
        <v>10</v>
      </c>
      <c r="B38" s="3">
        <v>3086</v>
      </c>
      <c r="C38" s="3">
        <v>1595</v>
      </c>
    </row>
    <row r="39" spans="1:3" x14ac:dyDescent="0.35">
      <c r="A39" s="2" t="s">
        <v>9</v>
      </c>
      <c r="B39" s="3">
        <v>2246</v>
      </c>
      <c r="C39" s="3">
        <v>1202</v>
      </c>
    </row>
    <row r="40" spans="1:3" x14ac:dyDescent="0.35">
      <c r="A40" s="2" t="s">
        <v>6</v>
      </c>
      <c r="B40" s="3">
        <v>1963</v>
      </c>
      <c r="C40" s="3">
        <v>990</v>
      </c>
    </row>
    <row r="41" spans="1:3" x14ac:dyDescent="0.35">
      <c r="A41" s="2" t="s">
        <v>5</v>
      </c>
      <c r="B41" s="3">
        <v>21633</v>
      </c>
      <c r="C41" s="3">
        <v>11653</v>
      </c>
    </row>
    <row r="50" spans="1:3" x14ac:dyDescent="0.35">
      <c r="A50" s="1" t="s">
        <v>4</v>
      </c>
      <c r="B50" s="3" t="s">
        <v>0</v>
      </c>
      <c r="C50" s="3" t="s">
        <v>1</v>
      </c>
    </row>
    <row r="51" spans="1:3" x14ac:dyDescent="0.35">
      <c r="A51" s="2" t="s">
        <v>38</v>
      </c>
      <c r="B51" s="3">
        <v>275750</v>
      </c>
      <c r="C51" s="3">
        <v>275302</v>
      </c>
    </row>
    <row r="52" spans="1:3" x14ac:dyDescent="0.35">
      <c r="A52" s="2" t="s">
        <v>39</v>
      </c>
      <c r="B52" s="3">
        <v>440488</v>
      </c>
      <c r="C52" s="3">
        <v>440014</v>
      </c>
    </row>
    <row r="53" spans="1:3" x14ac:dyDescent="0.35">
      <c r="A53" s="2" t="s">
        <v>11</v>
      </c>
      <c r="B53" s="3">
        <v>524919</v>
      </c>
      <c r="C53" s="3">
        <v>525943</v>
      </c>
    </row>
    <row r="54" spans="1:3" x14ac:dyDescent="0.35">
      <c r="A54" s="2" t="s">
        <v>5</v>
      </c>
      <c r="B54" s="3">
        <v>1241157</v>
      </c>
      <c r="C54" s="3">
        <v>1241259</v>
      </c>
    </row>
    <row r="67" spans="1:2" x14ac:dyDescent="0.35">
      <c r="A67" s="1" t="s">
        <v>4</v>
      </c>
      <c r="B67" t="s">
        <v>14</v>
      </c>
    </row>
    <row r="68" spans="1:2" x14ac:dyDescent="0.35">
      <c r="A68" s="2" t="s">
        <v>10</v>
      </c>
      <c r="B68" s="4">
        <v>0.99772845744315097</v>
      </c>
    </row>
    <row r="69" spans="1:2" x14ac:dyDescent="0.35">
      <c r="A69" s="2" t="s">
        <v>9</v>
      </c>
      <c r="B69" s="4">
        <v>0.99920152998401179</v>
      </c>
    </row>
    <row r="70" spans="1:2" x14ac:dyDescent="0.35">
      <c r="A70" s="2" t="s">
        <v>8</v>
      </c>
      <c r="B70" s="4">
        <v>1.0012250024390092</v>
      </c>
    </row>
    <row r="71" spans="1:2" x14ac:dyDescent="0.35">
      <c r="A71" s="2" t="s">
        <v>7</v>
      </c>
      <c r="B71" s="4">
        <v>0.99927559680394473</v>
      </c>
    </row>
    <row r="72" spans="1:2" x14ac:dyDescent="0.35">
      <c r="A72" s="2" t="s">
        <v>6</v>
      </c>
      <c r="B72" s="4">
        <v>1.0039009135288579</v>
      </c>
    </row>
    <row r="73" spans="1:2" x14ac:dyDescent="0.35">
      <c r="A73" s="2" t="s">
        <v>5</v>
      </c>
      <c r="B73" s="4">
        <v>0.99980821170218426</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7DF7-A87E-4191-B751-1C556EBA2E03}">
  <sheetPr>
    <tabColor rgb="FFC00000"/>
  </sheetPr>
  <dimension ref="A1:E70"/>
  <sheetViews>
    <sheetView zoomScale="55" zoomScaleNormal="55" workbookViewId="0"/>
  </sheetViews>
  <sheetFormatPr defaultRowHeight="14.5" x14ac:dyDescent="0.35"/>
  <cols>
    <col min="1" max="1" width="14.453125" bestFit="1" customWidth="1"/>
    <col min="2" max="2" width="24.08984375" bestFit="1" customWidth="1"/>
    <col min="3" max="3" width="25.90625" bestFit="1" customWidth="1"/>
    <col min="4" max="4" width="26.453125" bestFit="1" customWidth="1"/>
    <col min="5" max="5" width="17.36328125" customWidth="1"/>
  </cols>
  <sheetData>
    <row r="1" spans="1:5" x14ac:dyDescent="0.35">
      <c r="A1" t="s">
        <v>24</v>
      </c>
      <c r="B1" t="s">
        <v>25</v>
      </c>
      <c r="C1" t="s">
        <v>31</v>
      </c>
      <c r="D1" s="6" t="s">
        <v>36</v>
      </c>
      <c r="E1" s="6" t="s">
        <v>37</v>
      </c>
    </row>
    <row r="2" spans="1:5" x14ac:dyDescent="0.35">
      <c r="A2" s="11">
        <v>41889</v>
      </c>
      <c r="B2" s="7">
        <v>0.8648332497791783</v>
      </c>
      <c r="C2" s="11">
        <v>69.814999999999998</v>
      </c>
      <c r="D2" t="str">
        <f>A40</f>
        <v>MCH-014</v>
      </c>
      <c r="E2" t="str">
        <f>A23</f>
        <v>Quality Test</v>
      </c>
    </row>
    <row r="9" spans="1:5" x14ac:dyDescent="0.35">
      <c r="A9" s="1" t="s">
        <v>4</v>
      </c>
      <c r="B9" t="s">
        <v>24</v>
      </c>
    </row>
    <row r="10" spans="1:5" x14ac:dyDescent="0.35">
      <c r="A10" s="2" t="s">
        <v>29</v>
      </c>
      <c r="B10" s="3">
        <v>5662</v>
      </c>
    </row>
    <row r="11" spans="1:5" x14ac:dyDescent="0.35">
      <c r="A11" s="2" t="s">
        <v>26</v>
      </c>
      <c r="B11" s="3">
        <v>8706</v>
      </c>
    </row>
    <row r="12" spans="1:5" x14ac:dyDescent="0.35">
      <c r="A12" s="2" t="s">
        <v>28</v>
      </c>
      <c r="B12" s="3">
        <v>8873</v>
      </c>
    </row>
    <row r="13" spans="1:5" x14ac:dyDescent="0.35">
      <c r="A13" s="2" t="s">
        <v>27</v>
      </c>
      <c r="B13" s="3">
        <v>9153</v>
      </c>
    </row>
    <row r="14" spans="1:5" x14ac:dyDescent="0.35">
      <c r="A14" s="2" t="s">
        <v>30</v>
      </c>
      <c r="B14" s="3">
        <v>9495</v>
      </c>
    </row>
    <row r="15" spans="1:5" x14ac:dyDescent="0.35">
      <c r="A15" s="2" t="s">
        <v>5</v>
      </c>
      <c r="B15" s="3">
        <v>41889</v>
      </c>
    </row>
    <row r="22" spans="1:2" x14ac:dyDescent="0.35">
      <c r="A22" s="1" t="s">
        <v>4</v>
      </c>
      <c r="B22" t="s">
        <v>24</v>
      </c>
    </row>
    <row r="23" spans="1:2" x14ac:dyDescent="0.35">
      <c r="A23" s="2" t="s">
        <v>10</v>
      </c>
      <c r="B23" s="3">
        <v>14182</v>
      </c>
    </row>
    <row r="24" spans="1:2" x14ac:dyDescent="0.35">
      <c r="A24" s="2" t="s">
        <v>8</v>
      </c>
      <c r="B24" s="3">
        <v>11961</v>
      </c>
    </row>
    <row r="25" spans="1:2" x14ac:dyDescent="0.35">
      <c r="A25" s="2" t="s">
        <v>7</v>
      </c>
      <c r="B25" s="3">
        <v>9003</v>
      </c>
    </row>
    <row r="26" spans="1:2" x14ac:dyDescent="0.35">
      <c r="A26" s="2" t="s">
        <v>9</v>
      </c>
      <c r="B26" s="3">
        <v>4746</v>
      </c>
    </row>
    <row r="27" spans="1:2" x14ac:dyDescent="0.35">
      <c r="A27" s="2" t="s">
        <v>6</v>
      </c>
      <c r="B27" s="3">
        <v>1997</v>
      </c>
    </row>
    <row r="28" spans="1:2" x14ac:dyDescent="0.35">
      <c r="A28" s="2" t="s">
        <v>5</v>
      </c>
      <c r="B28" s="3">
        <v>41889</v>
      </c>
    </row>
    <row r="39" spans="1:2" x14ac:dyDescent="0.35">
      <c r="A39" s="1" t="s">
        <v>4</v>
      </c>
      <c r="B39" t="s">
        <v>24</v>
      </c>
    </row>
    <row r="40" spans="1:2" x14ac:dyDescent="0.35">
      <c r="A40" s="2" t="s">
        <v>12</v>
      </c>
      <c r="B40" s="3">
        <v>2223</v>
      </c>
    </row>
    <row r="41" spans="1:2" x14ac:dyDescent="0.35">
      <c r="A41" s="2" t="s">
        <v>40</v>
      </c>
      <c r="B41" s="3">
        <v>2181</v>
      </c>
    </row>
    <row r="42" spans="1:2" x14ac:dyDescent="0.35">
      <c r="A42" s="2" t="s">
        <v>13</v>
      </c>
      <c r="B42" s="3">
        <v>1968</v>
      </c>
    </row>
    <row r="43" spans="1:2" x14ac:dyDescent="0.35">
      <c r="A43" s="2" t="s">
        <v>41</v>
      </c>
      <c r="B43" s="3">
        <v>1928</v>
      </c>
    </row>
    <row r="44" spans="1:2" x14ac:dyDescent="0.35">
      <c r="A44" s="2" t="s">
        <v>42</v>
      </c>
      <c r="B44" s="3">
        <v>1713</v>
      </c>
    </row>
    <row r="45" spans="1:2" x14ac:dyDescent="0.35">
      <c r="A45" s="2" t="s">
        <v>5</v>
      </c>
      <c r="B45" s="3">
        <v>10013</v>
      </c>
    </row>
    <row r="46" spans="1:2" x14ac:dyDescent="0.35">
      <c r="B46" s="3"/>
    </row>
    <row r="47" spans="1:2" x14ac:dyDescent="0.35">
      <c r="B47" s="3"/>
    </row>
    <row r="48" spans="1:2" x14ac:dyDescent="0.35">
      <c r="B48" s="3"/>
    </row>
    <row r="49" spans="1:2" x14ac:dyDescent="0.35">
      <c r="B49" s="3"/>
    </row>
    <row r="54" spans="1:2" x14ac:dyDescent="0.35">
      <c r="A54" s="1" t="s">
        <v>4</v>
      </c>
      <c r="B54" t="s">
        <v>24</v>
      </c>
    </row>
    <row r="55" spans="1:2" x14ac:dyDescent="0.35">
      <c r="A55" s="2" t="s">
        <v>32</v>
      </c>
      <c r="B55" s="3">
        <v>36227</v>
      </c>
    </row>
    <row r="56" spans="1:2" x14ac:dyDescent="0.35">
      <c r="A56" s="2" t="s">
        <v>29</v>
      </c>
      <c r="B56" s="3">
        <v>5662</v>
      </c>
    </row>
    <row r="57" spans="1:2" x14ac:dyDescent="0.35">
      <c r="A57" s="2" t="s">
        <v>5</v>
      </c>
      <c r="B57" s="3">
        <v>41889</v>
      </c>
    </row>
    <row r="66" spans="1:2" x14ac:dyDescent="0.35">
      <c r="A66" s="1" t="s">
        <v>4</v>
      </c>
      <c r="B66" t="s">
        <v>24</v>
      </c>
    </row>
    <row r="67" spans="1:2" x14ac:dyDescent="0.35">
      <c r="A67" s="2" t="s">
        <v>34</v>
      </c>
      <c r="B67" s="3">
        <v>24333</v>
      </c>
    </row>
    <row r="68" spans="1:2" x14ac:dyDescent="0.35">
      <c r="A68" s="2" t="s">
        <v>35</v>
      </c>
      <c r="B68" s="3">
        <v>12431</v>
      </c>
    </row>
    <row r="69" spans="1:2" x14ac:dyDescent="0.35">
      <c r="A69" s="2" t="s">
        <v>33</v>
      </c>
      <c r="B69" s="3">
        <v>5125</v>
      </c>
    </row>
    <row r="70" spans="1:2" x14ac:dyDescent="0.35">
      <c r="A70" s="2" t="s">
        <v>5</v>
      </c>
      <c r="B70" s="3">
        <v>41889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B22CEE55-6FF8-424F-BE67-C86875F77E60}">
  <ds:schemaRefs/>
</ds:datastoreItem>
</file>

<file path=customXml/itemProps2.xml><?xml version="1.0" encoding="utf-8"?>
<ds:datastoreItem xmlns:ds="http://schemas.openxmlformats.org/officeDocument/2006/customXml" ds:itemID="{307B6A40-DFD1-4137-A772-A8ECFF5DEE72}">
  <ds:schemaRefs/>
</ds:datastoreItem>
</file>

<file path=customXml/itemProps3.xml><?xml version="1.0" encoding="utf-8"?>
<ds:datastoreItem xmlns:ds="http://schemas.openxmlformats.org/officeDocument/2006/customXml" ds:itemID="{23759D99-9FA6-42EC-9C31-54D43DD2DA35}">
  <ds:schemaRefs/>
</ds:datastoreItem>
</file>

<file path=customXml/itemProps4.xml><?xml version="1.0" encoding="utf-8"?>
<ds:datastoreItem xmlns:ds="http://schemas.openxmlformats.org/officeDocument/2006/customXml" ds:itemID="{215C9B29-CCBC-4475-B829-E40A584563E9}">
  <ds:schemaRefs/>
</ds:datastoreItem>
</file>

<file path=customXml/itemProps5.xml><?xml version="1.0" encoding="utf-8"?>
<ds:datastoreItem xmlns:ds="http://schemas.openxmlformats.org/officeDocument/2006/customXml" ds:itemID="{AE95F8E9-0930-43AC-8404-D300E2F6487D}">
  <ds:schemaRefs/>
</ds:datastoreItem>
</file>

<file path=customXml/itemProps6.xml><?xml version="1.0" encoding="utf-8"?>
<ds:datastoreItem xmlns:ds="http://schemas.openxmlformats.org/officeDocument/2006/customXml" ds:itemID="{59510DEC-7A81-48F2-9AB0-7D98F94E1827}">
  <ds:schemaRefs/>
</ds:datastoreItem>
</file>

<file path=customXml/itemProps7.xml><?xml version="1.0" encoding="utf-8"?>
<ds:datastoreItem xmlns:ds="http://schemas.openxmlformats.org/officeDocument/2006/customXml" ds:itemID="{77B65485-F32B-43F3-8627-914B3EA3016E}">
  <ds:schemaRefs/>
</ds:datastoreItem>
</file>

<file path=customXml/itemProps8.xml><?xml version="1.0" encoding="utf-8"?>
<ds:datastoreItem xmlns:ds="http://schemas.openxmlformats.org/officeDocument/2006/customXml" ds:itemID="{9782C0F2-5024-4158-858D-302C608A92E4}">
  <ds:schemaRefs/>
</ds:datastoreItem>
</file>

<file path=customXml/itemProps9.xml><?xml version="1.0" encoding="utf-8"?>
<ds:datastoreItem xmlns:ds="http://schemas.openxmlformats.org/officeDocument/2006/customXml" ds:itemID="{C141081A-BE6A-4E55-AEBF-77148B75A7F7}">
  <ds:schemaRefs/>
</ds:datastoreItem>
</file>

<file path=customXml/itemProps10.xml><?xml version="1.0" encoding="utf-8"?>
<ds:datastoreItem xmlns:ds="http://schemas.openxmlformats.org/officeDocument/2006/customXml" ds:itemID="{0732C4B6-1C64-417D-AA79-703F386E9B01}">
  <ds:schemaRefs/>
</ds:datastoreItem>
</file>

<file path=customXml/itemProps11.xml><?xml version="1.0" encoding="utf-8"?>
<ds:datastoreItem xmlns:ds="http://schemas.openxmlformats.org/officeDocument/2006/customXml" ds:itemID="{078CD68F-1099-4A62-836E-D2AB7F126491}">
  <ds:schemaRefs/>
</ds:datastoreItem>
</file>

<file path=customXml/itemProps12.xml><?xml version="1.0" encoding="utf-8"?>
<ds:datastoreItem xmlns:ds="http://schemas.openxmlformats.org/officeDocument/2006/customXml" ds:itemID="{AC0324A3-F092-4D56-816F-6C13CE20E943}">
  <ds:schemaRefs/>
</ds:datastoreItem>
</file>

<file path=customXml/itemProps13.xml><?xml version="1.0" encoding="utf-8"?>
<ds:datastoreItem xmlns:ds="http://schemas.openxmlformats.org/officeDocument/2006/customXml" ds:itemID="{F0D57848-E71F-4984-9F15-C97826EFA509}">
  <ds:schemaRefs/>
</ds:datastoreItem>
</file>

<file path=customXml/itemProps14.xml><?xml version="1.0" encoding="utf-8"?>
<ds:datastoreItem xmlns:ds="http://schemas.openxmlformats.org/officeDocument/2006/customXml" ds:itemID="{24FA4D25-A2C4-4C39-8C21-5AA246EE2744}">
  <ds:schemaRefs/>
</ds:datastoreItem>
</file>

<file path=customXml/itemProps15.xml><?xml version="1.0" encoding="utf-8"?>
<ds:datastoreItem xmlns:ds="http://schemas.openxmlformats.org/officeDocument/2006/customXml" ds:itemID="{C01E55E7-7694-446F-966C-925F9A0A4298}">
  <ds:schemaRefs/>
</ds:datastoreItem>
</file>

<file path=customXml/itemProps16.xml><?xml version="1.0" encoding="utf-8"?>
<ds:datastoreItem xmlns:ds="http://schemas.openxmlformats.org/officeDocument/2006/customXml" ds:itemID="{0B850BFA-E820-49A7-9F7B-D8812D2D0D08}">
  <ds:schemaRefs/>
</ds:datastoreItem>
</file>

<file path=customXml/itemProps17.xml><?xml version="1.0" encoding="utf-8"?>
<ds:datastoreItem xmlns:ds="http://schemas.openxmlformats.org/officeDocument/2006/customXml" ds:itemID="{6F4190C2-631A-407F-828A-CFF3A1AFB462}">
  <ds:schemaRefs/>
</ds:datastoreItem>
</file>

<file path=customXml/itemProps18.xml><?xml version="1.0" encoding="utf-8"?>
<ds:datastoreItem xmlns:ds="http://schemas.openxmlformats.org/officeDocument/2006/customXml" ds:itemID="{92AA6973-C8DD-4964-8146-8A8EE5EA45F0}">
  <ds:schemaRefs/>
</ds:datastoreItem>
</file>

<file path=customXml/itemProps19.xml><?xml version="1.0" encoding="utf-8"?>
<ds:datastoreItem xmlns:ds="http://schemas.openxmlformats.org/officeDocument/2006/customXml" ds:itemID="{AAF074BA-D9C8-4B00-BFD5-61D41BC1B713}">
  <ds:schemaRefs/>
</ds:datastoreItem>
</file>

<file path=customXml/itemProps20.xml><?xml version="1.0" encoding="utf-8"?>
<ds:datastoreItem xmlns:ds="http://schemas.openxmlformats.org/officeDocument/2006/customXml" ds:itemID="{F291FC40-6414-47BE-BFDD-541A4DF76FF1}">
  <ds:schemaRefs/>
</ds:datastoreItem>
</file>

<file path=customXml/itemProps21.xml><?xml version="1.0" encoding="utf-8"?>
<ds:datastoreItem xmlns:ds="http://schemas.openxmlformats.org/officeDocument/2006/customXml" ds:itemID="{C9172606-644C-4425-8514-A8D2B716EAC1}">
  <ds:schemaRefs/>
</ds:datastoreItem>
</file>

<file path=customXml/itemProps22.xml><?xml version="1.0" encoding="utf-8"?>
<ds:datastoreItem xmlns:ds="http://schemas.openxmlformats.org/officeDocument/2006/customXml" ds:itemID="{06DADCFE-9BCB-4116-A83E-A84B04B9910D}">
  <ds:schemaRefs/>
</ds:datastoreItem>
</file>

<file path=customXml/itemProps23.xml><?xml version="1.0" encoding="utf-8"?>
<ds:datastoreItem xmlns:ds="http://schemas.openxmlformats.org/officeDocument/2006/customXml" ds:itemID="{559DBAF3-4744-4724-A36E-1B964443DDE2}">
  <ds:schemaRefs/>
</ds:datastoreItem>
</file>

<file path=customXml/itemProps24.xml><?xml version="1.0" encoding="utf-8"?>
<ds:datastoreItem xmlns:ds="http://schemas.openxmlformats.org/officeDocument/2006/customXml" ds:itemID="{1CBDA30A-A82F-43AA-B9A4-F6B69D2E7D68}">
  <ds:schemaRefs/>
</ds:datastoreItem>
</file>

<file path=customXml/itemProps25.xml><?xml version="1.0" encoding="utf-8"?>
<ds:datastoreItem xmlns:ds="http://schemas.openxmlformats.org/officeDocument/2006/customXml" ds:itemID="{6017D5E8-AA2A-43E1-B480-A09C328FD2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Home</vt:lpstr>
      <vt:lpstr>Production &amp; Quality Performanc</vt:lpstr>
      <vt:lpstr>Maintenance &amp; Operational db</vt:lpstr>
      <vt:lpstr>proudction &amp; quality analysis</vt:lpstr>
      <vt:lpstr>Maintenance &amp; Operational Stabi</vt:lpstr>
      <vt:lpstr>Home!Print_Area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c:creator>
  <cp:lastModifiedBy>me</cp:lastModifiedBy>
  <dcterms:created xsi:type="dcterms:W3CDTF">2015-06-05T18:17:20Z</dcterms:created>
  <dcterms:modified xsi:type="dcterms:W3CDTF">2026-10-25T20:11:14Z</dcterms:modified>
</cp:coreProperties>
</file>