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TO work\관광통계\월통계\"/>
    </mc:Choice>
  </mc:AlternateContent>
  <bookViews>
    <workbookView xWindow="0" yWindow="0" windowWidth="28800" windowHeight="12262"/>
  </bookViews>
  <sheets>
    <sheet name="방한 외래관광객" sheetId="1" r:id="rId1"/>
    <sheet name="국민 해외관광객" sheetId="7" r:id="rId2"/>
    <sheet name="관광수입" sheetId="4" r:id="rId3"/>
    <sheet name="관광지출" sheetId="5" r:id="rId4"/>
    <sheet name="관광수지" sheetId="6" r:id="rId5"/>
  </sheets>
  <definedNames>
    <definedName name="a">#REF!</definedName>
    <definedName name="_xlnm.Print_Area" localSheetId="1">'국민 해외관광객'!$A$1:$O$57</definedName>
  </definedNames>
  <calcPr calcId="162913"/>
</workbook>
</file>

<file path=xl/calcChain.xml><?xml version="1.0" encoding="utf-8"?>
<calcChain xmlns="http://schemas.openxmlformats.org/spreadsheetml/2006/main">
  <c r="N54" i="6" l="1"/>
  <c r="M54" i="6"/>
  <c r="L54" i="6"/>
  <c r="K54" i="6"/>
  <c r="J54" i="6"/>
  <c r="I54" i="6"/>
  <c r="H54" i="6"/>
  <c r="G54" i="6"/>
  <c r="F54" i="6"/>
  <c r="E54" i="6"/>
  <c r="D54" i="6"/>
  <c r="C54" i="6"/>
  <c r="B54" i="5"/>
  <c r="B54" i="6" l="1"/>
  <c r="B54" i="4"/>
  <c r="B55" i="7"/>
  <c r="C55" i="7" s="1"/>
  <c r="B55" i="1" l="1"/>
  <c r="C55" i="1" s="1"/>
  <c r="B53" i="4" l="1"/>
  <c r="C54" i="4" s="1"/>
  <c r="N53" i="6"/>
  <c r="M53" i="6"/>
  <c r="L53" i="6"/>
  <c r="K53" i="6"/>
  <c r="J53" i="6"/>
  <c r="I53" i="6"/>
  <c r="H53" i="6"/>
  <c r="G53" i="6"/>
  <c r="F53" i="6"/>
  <c r="E53" i="6"/>
  <c r="D53" i="6"/>
  <c r="C53" i="6"/>
  <c r="B53" i="5"/>
  <c r="C54" i="5" s="1"/>
  <c r="B54" i="7"/>
  <c r="B54" i="1"/>
  <c r="C54" i="1" s="1"/>
  <c r="B53" i="6" l="1"/>
  <c r="C50" i="6"/>
  <c r="D50" i="6"/>
  <c r="E50" i="6"/>
  <c r="F50" i="6"/>
  <c r="G50" i="6"/>
  <c r="H50" i="6"/>
  <c r="I50" i="6"/>
  <c r="J50" i="6"/>
  <c r="K50" i="6"/>
  <c r="L50" i="6"/>
  <c r="M50" i="6"/>
  <c r="N50" i="6"/>
  <c r="C51" i="6"/>
  <c r="D51" i="6"/>
  <c r="E51" i="6"/>
  <c r="F51" i="6"/>
  <c r="G51" i="6"/>
  <c r="H51" i="6"/>
  <c r="I51" i="6"/>
  <c r="J51" i="6"/>
  <c r="K51" i="6"/>
  <c r="L51" i="6"/>
  <c r="M51" i="6"/>
  <c r="N51" i="6"/>
  <c r="C52" i="6"/>
  <c r="D52" i="6"/>
  <c r="E52" i="6"/>
  <c r="F52" i="6"/>
  <c r="G52" i="6"/>
  <c r="H52" i="6"/>
  <c r="I52" i="6"/>
  <c r="J52" i="6"/>
  <c r="K52" i="6"/>
  <c r="L52" i="6"/>
  <c r="M52" i="6"/>
  <c r="N52" i="6"/>
  <c r="B52" i="5"/>
  <c r="C53" i="5" s="1"/>
  <c r="B52" i="4"/>
  <c r="C53" i="4" s="1"/>
  <c r="B53" i="7"/>
  <c r="B52" i="1"/>
  <c r="C54" i="7" l="1"/>
  <c r="B52" i="6"/>
  <c r="B51" i="5"/>
  <c r="C52" i="5" s="1"/>
  <c r="B50" i="5"/>
  <c r="C51" i="5" l="1"/>
  <c r="B51" i="4" l="1"/>
  <c r="C52" i="4" s="1"/>
  <c r="B50" i="4"/>
  <c r="B52" i="7"/>
  <c r="C53" i="7" s="1"/>
  <c r="B51" i="7"/>
  <c r="B53" i="1"/>
  <c r="C53" i="1" s="1"/>
  <c r="B51" i="1"/>
  <c r="C52" i="1" s="1"/>
  <c r="B50" i="6" l="1"/>
  <c r="B51" i="6"/>
  <c r="C51" i="4"/>
  <c r="C52" i="7"/>
  <c r="B50" i="7"/>
  <c r="C51" i="7" s="1"/>
  <c r="B49" i="7"/>
  <c r="B48" i="7"/>
  <c r="B47" i="7"/>
  <c r="B46" i="7"/>
  <c r="B45" i="7"/>
  <c r="B44" i="7"/>
  <c r="C45" i="7" s="1"/>
  <c r="B43" i="7"/>
  <c r="B42" i="7"/>
  <c r="C42" i="7" s="1"/>
  <c r="B41" i="7"/>
  <c r="B40" i="7"/>
  <c r="C41" i="7" s="1"/>
  <c r="B39" i="7"/>
  <c r="C40" i="7" s="1"/>
  <c r="B38" i="7"/>
  <c r="B37" i="7"/>
  <c r="B36" i="7"/>
  <c r="B35" i="7"/>
  <c r="B34" i="7"/>
  <c r="B33" i="7"/>
  <c r="B32" i="7"/>
  <c r="C33" i="7" s="1"/>
  <c r="B31" i="7"/>
  <c r="C32" i="7" s="1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50" i="1"/>
  <c r="C51" i="1" s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N49" i="6"/>
  <c r="M49" i="6"/>
  <c r="L49" i="6"/>
  <c r="K49" i="6"/>
  <c r="J49" i="6"/>
  <c r="I49" i="6"/>
  <c r="H49" i="6"/>
  <c r="G49" i="6"/>
  <c r="F49" i="6"/>
  <c r="E49" i="6"/>
  <c r="D49" i="6"/>
  <c r="C49" i="6"/>
  <c r="N48" i="6"/>
  <c r="M48" i="6"/>
  <c r="L48" i="6"/>
  <c r="K48" i="6"/>
  <c r="J48" i="6"/>
  <c r="I48" i="6"/>
  <c r="H48" i="6"/>
  <c r="G48" i="6"/>
  <c r="F48" i="6"/>
  <c r="E48" i="6"/>
  <c r="D48" i="6"/>
  <c r="C48" i="6"/>
  <c r="N47" i="6"/>
  <c r="M47" i="6"/>
  <c r="L47" i="6"/>
  <c r="K47" i="6"/>
  <c r="J47" i="6"/>
  <c r="I47" i="6"/>
  <c r="H47" i="6"/>
  <c r="G47" i="6"/>
  <c r="F47" i="6"/>
  <c r="E47" i="6"/>
  <c r="D47" i="6"/>
  <c r="C47" i="6"/>
  <c r="N46" i="6"/>
  <c r="M46" i="6"/>
  <c r="L46" i="6"/>
  <c r="K46" i="6"/>
  <c r="J46" i="6"/>
  <c r="I46" i="6"/>
  <c r="H46" i="6"/>
  <c r="G46" i="6"/>
  <c r="F46" i="6"/>
  <c r="E46" i="6"/>
  <c r="D46" i="6"/>
  <c r="C46" i="6"/>
  <c r="N45" i="6"/>
  <c r="M45" i="6"/>
  <c r="L45" i="6"/>
  <c r="K45" i="6"/>
  <c r="J45" i="6"/>
  <c r="I45" i="6"/>
  <c r="H45" i="6"/>
  <c r="G45" i="6"/>
  <c r="F45" i="6"/>
  <c r="E45" i="6"/>
  <c r="D45" i="6"/>
  <c r="C45" i="6"/>
  <c r="N44" i="6"/>
  <c r="M44" i="6"/>
  <c r="L44" i="6"/>
  <c r="K44" i="6"/>
  <c r="J44" i="6"/>
  <c r="I44" i="6"/>
  <c r="H44" i="6"/>
  <c r="G44" i="6"/>
  <c r="F44" i="6"/>
  <c r="E44" i="6"/>
  <c r="D44" i="6"/>
  <c r="C44" i="6"/>
  <c r="N43" i="6"/>
  <c r="M43" i="6"/>
  <c r="L43" i="6"/>
  <c r="K43" i="6"/>
  <c r="J43" i="6"/>
  <c r="I43" i="6"/>
  <c r="H43" i="6"/>
  <c r="G43" i="6"/>
  <c r="F43" i="6"/>
  <c r="E43" i="6"/>
  <c r="D43" i="6"/>
  <c r="C43" i="6"/>
  <c r="N42" i="6"/>
  <c r="M42" i="6"/>
  <c r="L42" i="6"/>
  <c r="K42" i="6"/>
  <c r="J42" i="6"/>
  <c r="I42" i="6"/>
  <c r="H42" i="6"/>
  <c r="G42" i="6"/>
  <c r="F42" i="6"/>
  <c r="E42" i="6"/>
  <c r="D42" i="6"/>
  <c r="C42" i="6"/>
  <c r="N41" i="6"/>
  <c r="M41" i="6"/>
  <c r="L41" i="6"/>
  <c r="K41" i="6"/>
  <c r="J41" i="6"/>
  <c r="I41" i="6"/>
  <c r="H41" i="6"/>
  <c r="G41" i="6"/>
  <c r="F41" i="6"/>
  <c r="E41" i="6"/>
  <c r="D41" i="6"/>
  <c r="C41" i="6"/>
  <c r="N40" i="6"/>
  <c r="M40" i="6"/>
  <c r="L40" i="6"/>
  <c r="K40" i="6"/>
  <c r="J40" i="6"/>
  <c r="I40" i="6"/>
  <c r="H40" i="6"/>
  <c r="G40" i="6"/>
  <c r="F40" i="6"/>
  <c r="E40" i="6"/>
  <c r="D40" i="6"/>
  <c r="C40" i="6"/>
  <c r="N39" i="6"/>
  <c r="M39" i="6"/>
  <c r="L39" i="6"/>
  <c r="K39" i="6"/>
  <c r="J39" i="6"/>
  <c r="I39" i="6"/>
  <c r="H39" i="6"/>
  <c r="G39" i="6"/>
  <c r="F39" i="6"/>
  <c r="E39" i="6"/>
  <c r="D39" i="6"/>
  <c r="C39" i="6"/>
  <c r="N38" i="6"/>
  <c r="M38" i="6"/>
  <c r="L38" i="6"/>
  <c r="K38" i="6"/>
  <c r="J38" i="6"/>
  <c r="I38" i="6"/>
  <c r="H38" i="6"/>
  <c r="G38" i="6"/>
  <c r="F38" i="6"/>
  <c r="E38" i="6"/>
  <c r="D38" i="6"/>
  <c r="C38" i="6"/>
  <c r="N37" i="6"/>
  <c r="M37" i="6"/>
  <c r="L37" i="6"/>
  <c r="K37" i="6"/>
  <c r="J37" i="6"/>
  <c r="I37" i="6"/>
  <c r="H37" i="6"/>
  <c r="G37" i="6"/>
  <c r="F37" i="6"/>
  <c r="E37" i="6"/>
  <c r="D37" i="6"/>
  <c r="C37" i="6"/>
  <c r="N36" i="6"/>
  <c r="M36" i="6"/>
  <c r="L36" i="6"/>
  <c r="K36" i="6"/>
  <c r="J36" i="6"/>
  <c r="I36" i="6"/>
  <c r="H36" i="6"/>
  <c r="G36" i="6"/>
  <c r="F36" i="6"/>
  <c r="E36" i="6"/>
  <c r="D36" i="6"/>
  <c r="C36" i="6"/>
  <c r="N35" i="6"/>
  <c r="M35" i="6"/>
  <c r="L35" i="6"/>
  <c r="K35" i="6"/>
  <c r="J35" i="6"/>
  <c r="I35" i="6"/>
  <c r="H35" i="6"/>
  <c r="G35" i="6"/>
  <c r="F35" i="6"/>
  <c r="E35" i="6"/>
  <c r="D35" i="6"/>
  <c r="C35" i="6"/>
  <c r="N34" i="6"/>
  <c r="M34" i="6"/>
  <c r="L34" i="6"/>
  <c r="K34" i="6"/>
  <c r="J34" i="6"/>
  <c r="I34" i="6"/>
  <c r="H34" i="6"/>
  <c r="G34" i="6"/>
  <c r="F34" i="6"/>
  <c r="E34" i="6"/>
  <c r="D34" i="6"/>
  <c r="C34" i="6"/>
  <c r="N33" i="6"/>
  <c r="M33" i="6"/>
  <c r="L33" i="6"/>
  <c r="K33" i="6"/>
  <c r="J33" i="6"/>
  <c r="I33" i="6"/>
  <c r="H33" i="6"/>
  <c r="G33" i="6"/>
  <c r="F33" i="6"/>
  <c r="E33" i="6"/>
  <c r="D33" i="6"/>
  <c r="C33" i="6"/>
  <c r="N32" i="6"/>
  <c r="M32" i="6"/>
  <c r="L32" i="6"/>
  <c r="K32" i="6"/>
  <c r="J32" i="6"/>
  <c r="I32" i="6"/>
  <c r="H32" i="6"/>
  <c r="G32" i="6"/>
  <c r="F32" i="6"/>
  <c r="E32" i="6"/>
  <c r="D32" i="6"/>
  <c r="C32" i="6"/>
  <c r="N31" i="6"/>
  <c r="M31" i="6"/>
  <c r="L31" i="6"/>
  <c r="K31" i="6"/>
  <c r="J31" i="6"/>
  <c r="I31" i="6"/>
  <c r="H31" i="6"/>
  <c r="G31" i="6"/>
  <c r="F31" i="6"/>
  <c r="E31" i="6"/>
  <c r="D31" i="6"/>
  <c r="C31" i="6"/>
  <c r="N30" i="6"/>
  <c r="M30" i="6"/>
  <c r="L30" i="6"/>
  <c r="K30" i="6"/>
  <c r="J30" i="6"/>
  <c r="I30" i="6"/>
  <c r="H30" i="6"/>
  <c r="G30" i="6"/>
  <c r="F30" i="6"/>
  <c r="E30" i="6"/>
  <c r="D30" i="6"/>
  <c r="C30" i="6"/>
  <c r="N29" i="6"/>
  <c r="M29" i="6"/>
  <c r="L29" i="6"/>
  <c r="K29" i="6"/>
  <c r="J29" i="6"/>
  <c r="I29" i="6"/>
  <c r="H29" i="6"/>
  <c r="G29" i="6"/>
  <c r="F29" i="6"/>
  <c r="E29" i="6"/>
  <c r="D29" i="6"/>
  <c r="C29" i="6"/>
  <c r="N28" i="6"/>
  <c r="M28" i="6"/>
  <c r="L28" i="6"/>
  <c r="K28" i="6"/>
  <c r="J28" i="6"/>
  <c r="I28" i="6"/>
  <c r="H28" i="6"/>
  <c r="G28" i="6"/>
  <c r="F28" i="6"/>
  <c r="E28" i="6"/>
  <c r="D28" i="6"/>
  <c r="C28" i="6"/>
  <c r="N27" i="6"/>
  <c r="M27" i="6"/>
  <c r="L27" i="6"/>
  <c r="K27" i="6"/>
  <c r="J27" i="6"/>
  <c r="I27" i="6"/>
  <c r="H27" i="6"/>
  <c r="G27" i="6"/>
  <c r="F27" i="6"/>
  <c r="E27" i="6"/>
  <c r="D27" i="6"/>
  <c r="C27" i="6"/>
  <c r="N26" i="6"/>
  <c r="M26" i="6"/>
  <c r="L26" i="6"/>
  <c r="K26" i="6"/>
  <c r="J26" i="6"/>
  <c r="I26" i="6"/>
  <c r="H26" i="6"/>
  <c r="G26" i="6"/>
  <c r="F26" i="6"/>
  <c r="E26" i="6"/>
  <c r="D26" i="6"/>
  <c r="C26" i="6"/>
  <c r="N25" i="6"/>
  <c r="M25" i="6"/>
  <c r="L25" i="6"/>
  <c r="K25" i="6"/>
  <c r="J25" i="6"/>
  <c r="I25" i="6"/>
  <c r="H25" i="6"/>
  <c r="G25" i="6"/>
  <c r="F25" i="6"/>
  <c r="E25" i="6"/>
  <c r="D25" i="6"/>
  <c r="C25" i="6"/>
  <c r="N24" i="6"/>
  <c r="M24" i="6"/>
  <c r="L24" i="6"/>
  <c r="K24" i="6"/>
  <c r="J24" i="6"/>
  <c r="I24" i="6"/>
  <c r="H24" i="6"/>
  <c r="G24" i="6"/>
  <c r="F24" i="6"/>
  <c r="E24" i="6"/>
  <c r="D24" i="6"/>
  <c r="C24" i="6"/>
  <c r="N23" i="6"/>
  <c r="M23" i="6"/>
  <c r="L23" i="6"/>
  <c r="K23" i="6"/>
  <c r="J23" i="6"/>
  <c r="I23" i="6"/>
  <c r="H23" i="6"/>
  <c r="G23" i="6"/>
  <c r="F23" i="6"/>
  <c r="E23" i="6"/>
  <c r="D23" i="6"/>
  <c r="C23" i="6"/>
  <c r="N22" i="6"/>
  <c r="M22" i="6"/>
  <c r="L22" i="6"/>
  <c r="K22" i="6"/>
  <c r="J22" i="6"/>
  <c r="I22" i="6"/>
  <c r="H22" i="6"/>
  <c r="G22" i="6"/>
  <c r="F22" i="6"/>
  <c r="E22" i="6"/>
  <c r="D22" i="6"/>
  <c r="C22" i="6"/>
  <c r="N21" i="6"/>
  <c r="M21" i="6"/>
  <c r="L21" i="6"/>
  <c r="K21" i="6"/>
  <c r="J21" i="6"/>
  <c r="I21" i="6"/>
  <c r="H21" i="6"/>
  <c r="G21" i="6"/>
  <c r="F21" i="6"/>
  <c r="E21" i="6"/>
  <c r="D21" i="6"/>
  <c r="C21" i="6"/>
  <c r="N20" i="6"/>
  <c r="M20" i="6"/>
  <c r="L20" i="6"/>
  <c r="K20" i="6"/>
  <c r="J20" i="6"/>
  <c r="I20" i="6"/>
  <c r="H20" i="6"/>
  <c r="G20" i="6"/>
  <c r="F20" i="6"/>
  <c r="E20" i="6"/>
  <c r="D20" i="6"/>
  <c r="C20" i="6"/>
  <c r="N19" i="6"/>
  <c r="M19" i="6"/>
  <c r="L19" i="6"/>
  <c r="K19" i="6"/>
  <c r="J19" i="6"/>
  <c r="I19" i="6"/>
  <c r="H19" i="6"/>
  <c r="G19" i="6"/>
  <c r="F19" i="6"/>
  <c r="E19" i="6"/>
  <c r="D19" i="6"/>
  <c r="C19" i="6"/>
  <c r="N18" i="6"/>
  <c r="M18" i="6"/>
  <c r="L18" i="6"/>
  <c r="K18" i="6"/>
  <c r="J18" i="6"/>
  <c r="I18" i="6"/>
  <c r="H18" i="6"/>
  <c r="G18" i="6"/>
  <c r="F18" i="6"/>
  <c r="E18" i="6"/>
  <c r="D18" i="6"/>
  <c r="C18" i="6"/>
  <c r="N17" i="6"/>
  <c r="M17" i="6"/>
  <c r="L17" i="6"/>
  <c r="K17" i="6"/>
  <c r="J17" i="6"/>
  <c r="I17" i="6"/>
  <c r="H17" i="6"/>
  <c r="G17" i="6"/>
  <c r="F17" i="6"/>
  <c r="E17" i="6"/>
  <c r="D17" i="6"/>
  <c r="C17" i="6"/>
  <c r="N16" i="6"/>
  <c r="M16" i="6"/>
  <c r="L16" i="6"/>
  <c r="K16" i="6"/>
  <c r="J16" i="6"/>
  <c r="I16" i="6"/>
  <c r="H16" i="6"/>
  <c r="G16" i="6"/>
  <c r="F16" i="6"/>
  <c r="E16" i="6"/>
  <c r="D16" i="6"/>
  <c r="C16" i="6"/>
  <c r="N15" i="6"/>
  <c r="M15" i="6"/>
  <c r="L15" i="6"/>
  <c r="K15" i="6"/>
  <c r="J15" i="6"/>
  <c r="I15" i="6"/>
  <c r="H15" i="6"/>
  <c r="G15" i="6"/>
  <c r="F15" i="6"/>
  <c r="E15" i="6"/>
  <c r="D15" i="6"/>
  <c r="C15" i="6"/>
  <c r="N14" i="6"/>
  <c r="M14" i="6"/>
  <c r="L14" i="6"/>
  <c r="K14" i="6"/>
  <c r="J14" i="6"/>
  <c r="I14" i="6"/>
  <c r="H14" i="6"/>
  <c r="G14" i="6"/>
  <c r="F14" i="6"/>
  <c r="E14" i="6"/>
  <c r="D14" i="6"/>
  <c r="C14" i="6"/>
  <c r="N13" i="6"/>
  <c r="M13" i="6"/>
  <c r="L13" i="6"/>
  <c r="K13" i="6"/>
  <c r="J13" i="6"/>
  <c r="I13" i="6"/>
  <c r="H13" i="6"/>
  <c r="G13" i="6"/>
  <c r="F13" i="6"/>
  <c r="E13" i="6"/>
  <c r="D13" i="6"/>
  <c r="C13" i="6"/>
  <c r="N12" i="6"/>
  <c r="M12" i="6"/>
  <c r="L12" i="6"/>
  <c r="K12" i="6"/>
  <c r="J12" i="6"/>
  <c r="I12" i="6"/>
  <c r="H12" i="6"/>
  <c r="G12" i="6"/>
  <c r="F12" i="6"/>
  <c r="E12" i="6"/>
  <c r="D12" i="6"/>
  <c r="C12" i="6"/>
  <c r="N11" i="6"/>
  <c r="M11" i="6"/>
  <c r="L11" i="6"/>
  <c r="K11" i="6"/>
  <c r="J11" i="6"/>
  <c r="I11" i="6"/>
  <c r="H11" i="6"/>
  <c r="G11" i="6"/>
  <c r="F11" i="6"/>
  <c r="E11" i="6"/>
  <c r="D11" i="6"/>
  <c r="C11" i="6"/>
  <c r="N10" i="6"/>
  <c r="M10" i="6"/>
  <c r="L10" i="6"/>
  <c r="K10" i="6"/>
  <c r="J10" i="6"/>
  <c r="I10" i="6"/>
  <c r="H10" i="6"/>
  <c r="G10" i="6"/>
  <c r="F10" i="6"/>
  <c r="E10" i="6"/>
  <c r="D10" i="6"/>
  <c r="C10" i="6"/>
  <c r="N9" i="6"/>
  <c r="M9" i="6"/>
  <c r="L9" i="6"/>
  <c r="K9" i="6"/>
  <c r="J9" i="6"/>
  <c r="I9" i="6"/>
  <c r="H9" i="6"/>
  <c r="G9" i="6"/>
  <c r="F9" i="6"/>
  <c r="E9" i="6"/>
  <c r="D9" i="6"/>
  <c r="C9" i="6"/>
  <c r="N8" i="6"/>
  <c r="M8" i="6"/>
  <c r="L8" i="6"/>
  <c r="K8" i="6"/>
  <c r="J8" i="6"/>
  <c r="I8" i="6"/>
  <c r="H8" i="6"/>
  <c r="G8" i="6"/>
  <c r="F8" i="6"/>
  <c r="E8" i="6"/>
  <c r="D8" i="6"/>
  <c r="C8" i="6"/>
  <c r="N7" i="6"/>
  <c r="M7" i="6"/>
  <c r="L7" i="6"/>
  <c r="K7" i="6"/>
  <c r="J7" i="6"/>
  <c r="I7" i="6"/>
  <c r="H7" i="6"/>
  <c r="G7" i="6"/>
  <c r="F7" i="6"/>
  <c r="E7" i="6"/>
  <c r="D7" i="6"/>
  <c r="C7" i="6"/>
  <c r="N6" i="6"/>
  <c r="M6" i="6"/>
  <c r="L6" i="6"/>
  <c r="K6" i="6"/>
  <c r="J6" i="6"/>
  <c r="I6" i="6"/>
  <c r="H6" i="6"/>
  <c r="G6" i="6"/>
  <c r="F6" i="6"/>
  <c r="E6" i="6"/>
  <c r="D6" i="6"/>
  <c r="C6" i="6"/>
  <c r="B49" i="5"/>
  <c r="C50" i="5" s="1"/>
  <c r="B48" i="5"/>
  <c r="C48" i="5" s="1"/>
  <c r="B47" i="5"/>
  <c r="B46" i="5"/>
  <c r="B45" i="5"/>
  <c r="C45" i="5" s="1"/>
  <c r="B44" i="5"/>
  <c r="C44" i="5" s="1"/>
  <c r="B43" i="5"/>
  <c r="C43" i="5" s="1"/>
  <c r="B42" i="5"/>
  <c r="B41" i="5"/>
  <c r="C41" i="5" s="1"/>
  <c r="B40" i="5"/>
  <c r="C40" i="5" s="1"/>
  <c r="B39" i="5"/>
  <c r="B38" i="5"/>
  <c r="B37" i="5"/>
  <c r="B36" i="5"/>
  <c r="C36" i="5" s="1"/>
  <c r="B35" i="5"/>
  <c r="B34" i="5"/>
  <c r="B49" i="4"/>
  <c r="C50" i="4" s="1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C49" i="7"/>
  <c r="C48" i="7"/>
  <c r="C35" i="5" l="1"/>
  <c r="C47" i="5"/>
  <c r="C37" i="5"/>
  <c r="C39" i="5"/>
  <c r="C34" i="7"/>
  <c r="C46" i="7"/>
  <c r="C38" i="7"/>
  <c r="C49" i="1"/>
  <c r="C38" i="5"/>
  <c r="C42" i="5"/>
  <c r="C46" i="5"/>
  <c r="C26" i="4"/>
  <c r="C42" i="4"/>
  <c r="C20" i="4"/>
  <c r="C24" i="4"/>
  <c r="C28" i="4"/>
  <c r="C32" i="4"/>
  <c r="C36" i="4"/>
  <c r="C40" i="4"/>
  <c r="C44" i="4"/>
  <c r="C48" i="4"/>
  <c r="C21" i="4"/>
  <c r="C29" i="4"/>
  <c r="C37" i="4"/>
  <c r="C49" i="4"/>
  <c r="C25" i="4"/>
  <c r="C33" i="4"/>
  <c r="C41" i="4"/>
  <c r="C45" i="4"/>
  <c r="C34" i="4"/>
  <c r="C22" i="4"/>
  <c r="C30" i="4"/>
  <c r="C38" i="4"/>
  <c r="C46" i="4"/>
  <c r="C19" i="4"/>
  <c r="C23" i="4"/>
  <c r="C27" i="4"/>
  <c r="C31" i="4"/>
  <c r="C35" i="4"/>
  <c r="C39" i="4"/>
  <c r="C43" i="4"/>
  <c r="C47" i="4"/>
  <c r="C50" i="7"/>
  <c r="C9" i="1"/>
  <c r="C17" i="1"/>
  <c r="C25" i="1"/>
  <c r="C41" i="1"/>
  <c r="C49" i="5"/>
  <c r="B20" i="6"/>
  <c r="B47" i="6"/>
  <c r="B42" i="6"/>
  <c r="B46" i="6"/>
  <c r="B48" i="6"/>
  <c r="B6" i="6"/>
  <c r="B8" i="6"/>
  <c r="B12" i="6"/>
  <c r="B16" i="6"/>
  <c r="B18" i="6"/>
  <c r="B22" i="6"/>
  <c r="B24" i="6"/>
  <c r="B26" i="6"/>
  <c r="B28" i="6"/>
  <c r="B30" i="6"/>
  <c r="B32" i="6"/>
  <c r="B34" i="6"/>
  <c r="B36" i="6"/>
  <c r="B38" i="6"/>
  <c r="B40" i="6"/>
  <c r="B44" i="6"/>
  <c r="B14" i="6"/>
  <c r="B33" i="6"/>
  <c r="B41" i="6"/>
  <c r="B49" i="6"/>
  <c r="B10" i="6"/>
  <c r="B9" i="6"/>
  <c r="B17" i="6"/>
  <c r="B25" i="6"/>
  <c r="B7" i="6"/>
  <c r="B11" i="6"/>
  <c r="B13" i="6"/>
  <c r="B15" i="6"/>
  <c r="B19" i="6"/>
  <c r="B21" i="6"/>
  <c r="B23" i="6"/>
  <c r="B27" i="6"/>
  <c r="B29" i="6"/>
  <c r="B31" i="6"/>
  <c r="B35" i="6"/>
  <c r="B37" i="6"/>
  <c r="B39" i="6"/>
  <c r="B43" i="6"/>
  <c r="B45" i="6"/>
  <c r="C36" i="7"/>
  <c r="C13" i="1"/>
  <c r="C21" i="1"/>
  <c r="C29" i="1"/>
  <c r="C37" i="1"/>
  <c r="C45" i="1"/>
  <c r="C15" i="1"/>
  <c r="C23" i="1"/>
  <c r="C31" i="1"/>
  <c r="C47" i="1"/>
  <c r="C39" i="1"/>
  <c r="C33" i="1"/>
  <c r="C11" i="1"/>
  <c r="C19" i="1"/>
  <c r="C27" i="1"/>
  <c r="C35" i="1"/>
  <c r="C43" i="1"/>
  <c r="C12" i="1"/>
  <c r="C16" i="1"/>
  <c r="C48" i="1"/>
  <c r="C50" i="1"/>
  <c r="C40" i="1"/>
  <c r="C24" i="1"/>
  <c r="C20" i="1"/>
  <c r="C28" i="1"/>
  <c r="C36" i="1"/>
  <c r="C44" i="1"/>
  <c r="C32" i="1"/>
  <c r="C37" i="7"/>
  <c r="C42" i="1"/>
  <c r="C34" i="1"/>
  <c r="C26" i="1"/>
  <c r="C18" i="1"/>
  <c r="C10" i="1"/>
  <c r="C44" i="7"/>
  <c r="C46" i="1"/>
  <c r="C38" i="1"/>
  <c r="C30" i="1"/>
  <c r="C22" i="1"/>
  <c r="C14" i="1"/>
  <c r="C35" i="7"/>
  <c r="C39" i="7"/>
  <c r="C43" i="7"/>
  <c r="C47" i="7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7" i="4"/>
  <c r="B8" i="4"/>
  <c r="B9" i="4"/>
  <c r="C10" i="4" s="1"/>
  <c r="C11" i="4"/>
  <c r="B6" i="4"/>
  <c r="C31" i="7"/>
  <c r="C30" i="7"/>
  <c r="C28" i="7"/>
  <c r="C27" i="7"/>
  <c r="C26" i="7"/>
  <c r="C24" i="7"/>
  <c r="C23" i="7"/>
  <c r="C22" i="7"/>
  <c r="C20" i="7"/>
  <c r="C19" i="7"/>
  <c r="C18" i="7"/>
  <c r="C17" i="7"/>
  <c r="C15" i="7"/>
  <c r="C14" i="7"/>
  <c r="C13" i="7"/>
  <c r="C11" i="7"/>
  <c r="C10" i="7"/>
  <c r="B7" i="7"/>
  <c r="C8" i="7" s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7" i="5"/>
  <c r="B6" i="5"/>
  <c r="B7" i="1"/>
  <c r="C8" i="1" s="1"/>
  <c r="C8" i="4" l="1"/>
  <c r="C9" i="4"/>
  <c r="C7" i="4"/>
  <c r="C12" i="4"/>
  <c r="C18" i="4"/>
  <c r="C14" i="4"/>
  <c r="C16" i="4"/>
  <c r="C13" i="4"/>
  <c r="C15" i="4"/>
  <c r="C17" i="4"/>
  <c r="C21" i="7"/>
  <c r="C29" i="7"/>
  <c r="C25" i="7"/>
  <c r="C9" i="7"/>
  <c r="C12" i="7"/>
  <c r="C32" i="5"/>
  <c r="C33" i="5"/>
  <c r="C34" i="5"/>
  <c r="C16" i="7"/>
</calcChain>
</file>

<file path=xl/sharedStrings.xml><?xml version="1.0" encoding="utf-8"?>
<sst xmlns="http://schemas.openxmlformats.org/spreadsheetml/2006/main" count="125" uniqueCount="81">
  <si>
    <t>계</t>
  </si>
  <si>
    <t>성장률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</si>
  <si>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</si>
  <si>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</si>
  <si>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</si>
  <si>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</si>
  <si>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</si>
  <si>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</si>
  <si>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</si>
  <si>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</si>
  <si>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</si>
  <si>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</si>
  <si>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</si>
  <si>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</si>
  <si>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Year</t>
  </si>
  <si>
    <t>Change(%)</t>
  </si>
  <si>
    <t>Jan.</t>
  </si>
  <si>
    <t>Feb.</t>
  </si>
  <si>
    <t>Mar.</t>
  </si>
  <si>
    <t>Apr.</t>
  </si>
  <si>
    <t>Jun.</t>
  </si>
  <si>
    <t>Jul.</t>
  </si>
  <si>
    <t>Aug.</t>
  </si>
  <si>
    <t>Sep.</t>
  </si>
  <si>
    <t>Oct.</t>
  </si>
  <si>
    <t>Nov.</t>
  </si>
  <si>
    <t>Dec.</t>
  </si>
  <si>
    <t>(단위 Unit : US$ 1,000)</t>
  </si>
  <si>
    <t>연  도         Year</t>
    <phoneticPr fontId="8" type="noConversion"/>
  </si>
  <si>
    <t>성장률(%)</t>
    <phoneticPr fontId="8" type="noConversion"/>
  </si>
  <si>
    <t>1인당평균
소비액(US$)</t>
    <phoneticPr fontId="8" type="noConversion"/>
  </si>
  <si>
    <t>1월
 Jan.</t>
    <phoneticPr fontId="8" type="noConversion"/>
  </si>
  <si>
    <t>2월    
 Feb.</t>
    <phoneticPr fontId="8" type="noConversion"/>
  </si>
  <si>
    <t>3월    
 Mar.</t>
    <phoneticPr fontId="8" type="noConversion"/>
  </si>
  <si>
    <t>4월
 Apr.</t>
    <phoneticPr fontId="8" type="noConversion"/>
  </si>
  <si>
    <t>5월
May</t>
    <phoneticPr fontId="8" type="noConversion"/>
  </si>
  <si>
    <t>6월
 Jun.</t>
    <phoneticPr fontId="8" type="noConversion"/>
  </si>
  <si>
    <t>7월     
Jul.</t>
    <phoneticPr fontId="8" type="noConversion"/>
  </si>
  <si>
    <t>8월    
 Aug.</t>
    <phoneticPr fontId="8" type="noConversion"/>
  </si>
  <si>
    <t>9월    
 Sep.</t>
    <phoneticPr fontId="8" type="noConversion"/>
  </si>
  <si>
    <t>10월   
Oct.</t>
    <phoneticPr fontId="8" type="noConversion"/>
  </si>
  <si>
    <t>11월
 Nov.</t>
    <phoneticPr fontId="8" type="noConversion"/>
  </si>
  <si>
    <t>12월
 Dec.</t>
    <phoneticPr fontId="8" type="noConversion"/>
  </si>
  <si>
    <t xml:space="preserve">※ A.E.P.C. : Average Expenditure Per Capita </t>
    <phoneticPr fontId="8" type="noConversion"/>
  </si>
  <si>
    <t xml:space="preserve">※ A.E.P.C. : Average Expenditure Per Capita </t>
    <phoneticPr fontId="8" type="noConversion"/>
  </si>
  <si>
    <t>연 도</t>
    <phoneticPr fontId="5" type="noConversion"/>
  </si>
  <si>
    <t>* 1998년부터 승무원 포함 (Including crew members from 1998)</t>
    <phoneticPr fontId="5" type="noConversion"/>
  </si>
  <si>
    <t>연  도</t>
    <phoneticPr fontId="5" type="noConversion"/>
  </si>
  <si>
    <t>Total(명)</t>
    <phoneticPr fontId="4" type="noConversion"/>
  </si>
  <si>
    <t>May</t>
    <phoneticPr fontId="5" type="noConversion"/>
  </si>
  <si>
    <t>연  도         Year</t>
    <phoneticPr fontId="8" type="noConversion"/>
  </si>
  <si>
    <t>계
Total(US$1,000)</t>
    <phoneticPr fontId="8" type="noConversion"/>
  </si>
  <si>
    <t>성장률(%)</t>
    <phoneticPr fontId="8" type="noConversion"/>
  </si>
  <si>
    <t>1월
 Jan.</t>
    <phoneticPr fontId="8" type="noConversion"/>
  </si>
  <si>
    <t>2월    
 Feb.</t>
    <phoneticPr fontId="8" type="noConversion"/>
  </si>
  <si>
    <t>3월    
 Mar.</t>
    <phoneticPr fontId="8" type="noConversion"/>
  </si>
  <si>
    <t>4월
 Apr.</t>
    <phoneticPr fontId="8" type="noConversion"/>
  </si>
  <si>
    <t>5월
May</t>
    <phoneticPr fontId="8" type="noConversion"/>
  </si>
  <si>
    <t>6월
 Jun.</t>
    <phoneticPr fontId="8" type="noConversion"/>
  </si>
  <si>
    <t>7월     
Jul.</t>
    <phoneticPr fontId="8" type="noConversion"/>
  </si>
  <si>
    <t>8월    
 Aug.</t>
    <phoneticPr fontId="8" type="noConversion"/>
  </si>
  <si>
    <t>9월    
 Sep.</t>
    <phoneticPr fontId="8" type="noConversion"/>
  </si>
  <si>
    <t>10월   
Oct.</t>
    <phoneticPr fontId="8" type="noConversion"/>
  </si>
  <si>
    <t>11월
 Nov.</t>
    <phoneticPr fontId="8" type="noConversion"/>
  </si>
  <si>
    <t>12월
 Dec.</t>
    <phoneticPr fontId="8" type="noConversion"/>
  </si>
  <si>
    <r>
      <t xml:space="preserve">계
</t>
    </r>
    <r>
      <rPr>
        <b/>
        <sz val="11"/>
        <rFont val="돋움"/>
        <family val="3"/>
        <charset val="129"/>
      </rPr>
      <t>Total(US$1,000)</t>
    </r>
    <phoneticPr fontId="8" type="noConversion"/>
  </si>
  <si>
    <t>`</t>
    <phoneticPr fontId="4" type="noConversion"/>
  </si>
  <si>
    <t>1인당평균
소비액(US$)</t>
    <phoneticPr fontId="8" type="noConversion"/>
  </si>
  <si>
    <t>월별 방한 외래관광객 (1975-2023)</t>
    <phoneticPr fontId="5" type="noConversion"/>
  </si>
  <si>
    <t>Visitor Arrivals by Month, 1975-2023</t>
    <phoneticPr fontId="5" type="noConversion"/>
  </si>
  <si>
    <t>월별 국민 해외관광객(1975-2023)</t>
    <phoneticPr fontId="5" type="noConversion"/>
  </si>
  <si>
    <t>Korean Outbound Travelers by Month, 1975-2023</t>
    <phoneticPr fontId="5" type="noConversion"/>
  </si>
  <si>
    <t>관광수입 및 1인당 평균 소비액 (1975-2023)</t>
    <phoneticPr fontId="8" type="noConversion"/>
  </si>
  <si>
    <t>Tourism Receipts &amp; A.E.P.C., 1975-2023</t>
    <phoneticPr fontId="8" type="noConversion"/>
  </si>
  <si>
    <t>* 2023년 관광수입은 잠정치임(estimate)</t>
    <phoneticPr fontId="4" type="noConversion"/>
  </si>
  <si>
    <t>* 2023년 관광지출은 잠정치임(estimate)</t>
    <phoneticPr fontId="4" type="noConversion"/>
  </si>
  <si>
    <t>관광지출 및 1인당 평균 소비액 (1975-2023)</t>
    <phoneticPr fontId="8" type="noConversion"/>
  </si>
  <si>
    <t>Tourism Expenditures &amp; A.E.P.C., 1975-2023</t>
    <phoneticPr fontId="8" type="noConversion"/>
  </si>
  <si>
    <t>관광수지 (1975-2023)</t>
    <phoneticPr fontId="8" type="noConversion"/>
  </si>
  <si>
    <t>Tourism Balance, 1975-2023</t>
    <phoneticPr fontId="8" type="noConversion"/>
  </si>
  <si>
    <t>* 2023년 관광수지는 잠정치임(estimate)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</si>
</sst>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.0"/>
    <numFmt numFmtId="177" formatCode="#,##0_ "/>
    <numFmt numFmtId="178" formatCode="0.0_ "/>
  </numFmts>
  <fonts count="22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name val="돋움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b/>
      <sz val="13"/>
      <name val="돋움체"/>
      <family val="3"/>
      <charset val="129"/>
    </font>
    <font>
      <sz val="11"/>
      <name val="돋움"/>
      <family val="3"/>
      <charset val="129"/>
    </font>
    <font>
      <b/>
      <sz val="18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b/>
      <sz val="12"/>
      <name val="돋움체"/>
      <family val="3"/>
      <charset val="129"/>
    </font>
    <font>
      <b/>
      <sz val="13"/>
      <name val="돋움"/>
      <family val="3"/>
      <charset val="129"/>
    </font>
    <font>
      <sz val="13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49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theme="0" tint="-0.14996795556505021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theme="0" tint="-0.14996795556505021"/>
      </bottom>
      <diagonal/>
    </border>
    <border>
      <left style="hair">
        <color indexed="64"/>
      </left>
      <right style="hair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indexed="64"/>
      </left>
      <right style="hair">
        <color indexed="64"/>
      </right>
      <top/>
      <bottom style="thin">
        <color theme="0" tint="-0.14996795556505021"/>
      </bottom>
      <diagonal/>
    </border>
    <border>
      <left style="hair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hair">
        <color indexed="64"/>
      </left>
      <right style="hair">
        <color indexed="64"/>
      </right>
      <top style="thin">
        <color theme="0" tint="-0.14996795556505021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theme="0" tint="-0.14996795556505021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theme="0" tint="-0.14996795556505021"/>
      </bottom>
      <diagonal/>
    </border>
    <border>
      <left/>
      <right style="hair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hair">
        <color indexed="64"/>
      </right>
      <top style="thin">
        <color theme="0" tint="-0.14996795556505021"/>
      </top>
      <bottom style="hair">
        <color indexed="64"/>
      </bottom>
      <diagonal/>
    </border>
    <border>
      <left/>
      <right style="hair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0" fontId="7" fillId="0" borderId="0"/>
    <xf numFmtId="0" fontId="16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77">
    <xf numFmtId="0" fontId="0" fillId="0" borderId="0" xfId="0">
      <alignment vertical="center"/>
    </xf>
    <xf numFmtId="0" fontId="3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0" fontId="6" fillId="0" borderId="1" xfId="3" applyFont="1" applyBorder="1" applyAlignment="1">
      <alignment horizontal="left"/>
    </xf>
    <xf numFmtId="0" fontId="6" fillId="0" borderId="0" xfId="3" applyFont="1" applyBorder="1" applyAlignment="1">
      <alignment horizontal="left"/>
    </xf>
    <xf numFmtId="0" fontId="7" fillId="0" borderId="0" xfId="3" applyFont="1"/>
    <xf numFmtId="0" fontId="7" fillId="0" borderId="0" xfId="3" applyFont="1" applyBorder="1" applyAlignment="1">
      <alignment horizontal="right"/>
    </xf>
    <xf numFmtId="0" fontId="9" fillId="0" borderId="0" xfId="3" applyFont="1" applyBorder="1" applyAlignment="1">
      <alignment horizontal="left"/>
    </xf>
    <xf numFmtId="0" fontId="9" fillId="0" borderId="2" xfId="3" applyFont="1" applyBorder="1" applyAlignment="1">
      <alignment horizontal="left"/>
    </xf>
    <xf numFmtId="41" fontId="9" fillId="0" borderId="0" xfId="3" applyNumberFormat="1" applyFont="1" applyBorder="1" applyAlignment="1">
      <alignment horizontal="left"/>
    </xf>
    <xf numFmtId="0" fontId="9" fillId="0" borderId="0" xfId="3" applyFont="1"/>
    <xf numFmtId="177" fontId="9" fillId="0" borderId="0" xfId="3" applyNumberFormat="1" applyFont="1"/>
    <xf numFmtId="0" fontId="3" fillId="0" borderId="0" xfId="3" applyFont="1" applyAlignment="1">
      <alignment horizontal="left"/>
    </xf>
    <xf numFmtId="0" fontId="9" fillId="0" borderId="1" xfId="3" applyFont="1" applyBorder="1"/>
    <xf numFmtId="0" fontId="7" fillId="0" borderId="0" xfId="3" applyFont="1" applyAlignment="1">
      <alignment horizontal="left"/>
    </xf>
    <xf numFmtId="0" fontId="11" fillId="0" borderId="0" xfId="3" applyFont="1"/>
    <xf numFmtId="3" fontId="11" fillId="0" borderId="0" xfId="3" applyNumberFormat="1" applyFont="1" applyAlignment="1">
      <alignment vertical="center"/>
    </xf>
    <xf numFmtId="0" fontId="11" fillId="0" borderId="0" xfId="3" applyFont="1" applyAlignment="1">
      <alignment vertical="center"/>
    </xf>
    <xf numFmtId="0" fontId="11" fillId="0" borderId="0" xfId="3" applyFont="1" applyFill="1" applyAlignment="1">
      <alignment vertical="center"/>
    </xf>
    <xf numFmtId="3" fontId="11" fillId="0" borderId="0" xfId="3" applyNumberFormat="1" applyFont="1" applyFill="1" applyAlignment="1">
      <alignment vertical="center"/>
    </xf>
    <xf numFmtId="0" fontId="10" fillId="0" borderId="7" xfId="3" applyFont="1" applyBorder="1" applyAlignment="1">
      <alignment horizontal="center" vertical="center" wrapText="1"/>
    </xf>
    <xf numFmtId="0" fontId="10" fillId="0" borderId="8" xfId="3" applyFont="1" applyBorder="1" applyAlignment="1">
      <alignment horizontal="center" vertical="center" wrapText="1"/>
    </xf>
    <xf numFmtId="41" fontId="10" fillId="0" borderId="0" xfId="0" applyNumberFormat="1" applyFont="1" applyAlignment="1">
      <alignment vertical="center"/>
    </xf>
    <xf numFmtId="41" fontId="10" fillId="0" borderId="0" xfId="2" applyFont="1" applyAlignment="1">
      <alignment vertical="center"/>
    </xf>
    <xf numFmtId="41" fontId="11" fillId="0" borderId="0" xfId="2" applyFont="1" applyAlignment="1">
      <alignment vertical="center"/>
    </xf>
    <xf numFmtId="0" fontId="13" fillId="0" borderId="7" xfId="3" applyFont="1" applyBorder="1" applyAlignment="1">
      <alignment horizontal="center" vertical="center" wrapText="1"/>
    </xf>
    <xf numFmtId="0" fontId="13" fillId="0" borderId="8" xfId="3" applyFont="1" applyBorder="1" applyAlignment="1">
      <alignment horizontal="center" vertical="center" wrapText="1"/>
    </xf>
    <xf numFmtId="0" fontId="14" fillId="0" borderId="0" xfId="3" applyFont="1"/>
    <xf numFmtId="41" fontId="14" fillId="0" borderId="0" xfId="3" applyNumberFormat="1" applyFont="1" applyAlignment="1">
      <alignment vertical="center"/>
    </xf>
    <xf numFmtId="0" fontId="14" fillId="0" borderId="0" xfId="3" applyFont="1" applyAlignment="1">
      <alignment vertical="center"/>
    </xf>
    <xf numFmtId="41" fontId="14" fillId="0" borderId="4" xfId="2" applyFont="1" applyFill="1" applyBorder="1" applyAlignment="1">
      <alignment vertical="center"/>
    </xf>
    <xf numFmtId="41" fontId="14" fillId="0" borderId="0" xfId="2" applyFont="1" applyAlignment="1">
      <alignment vertical="center"/>
    </xf>
    <xf numFmtId="41" fontId="13" fillId="0" borderId="0" xfId="0" applyNumberFormat="1" applyFont="1" applyAlignment="1">
      <alignment vertical="center"/>
    </xf>
    <xf numFmtId="41" fontId="13" fillId="0" borderId="0" xfId="2" applyFont="1" applyAlignment="1">
      <alignment vertical="center"/>
    </xf>
    <xf numFmtId="41" fontId="10" fillId="0" borderId="0" xfId="2" applyFont="1" applyBorder="1" applyAlignment="1">
      <alignment vertical="center"/>
    </xf>
    <xf numFmtId="41" fontId="10" fillId="0" borderId="0" xfId="2" applyFont="1" applyFill="1" applyBorder="1" applyAlignment="1">
      <alignment vertical="center"/>
    </xf>
    <xf numFmtId="41" fontId="10" fillId="0" borderId="0" xfId="2" applyFont="1" applyFill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3" fillId="0" borderId="20" xfId="3" applyFont="1" applyBorder="1" applyAlignment="1">
      <alignment horizontal="center" vertical="center" wrapText="1"/>
    </xf>
    <xf numFmtId="0" fontId="10" fillId="0" borderId="20" xfId="3" applyFont="1" applyBorder="1" applyAlignment="1">
      <alignment horizontal="center" vertical="center" wrapText="1"/>
    </xf>
    <xf numFmtId="0" fontId="10" fillId="0" borderId="0" xfId="3" applyFont="1" applyBorder="1" applyAlignment="1">
      <alignment vertical="center"/>
    </xf>
    <xf numFmtId="0" fontId="10" fillId="0" borderId="17" xfId="3" applyFont="1" applyBorder="1" applyAlignment="1">
      <alignment horizontal="center" vertical="center" wrapText="1"/>
    </xf>
    <xf numFmtId="0" fontId="10" fillId="0" borderId="19" xfId="3" applyFont="1" applyBorder="1" applyAlignment="1">
      <alignment horizontal="center" vertical="center"/>
    </xf>
    <xf numFmtId="0" fontId="10" fillId="0" borderId="19" xfId="3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1" xfId="3" applyFont="1" applyBorder="1" applyAlignment="1">
      <alignment horizontal="center" vertical="center"/>
    </xf>
    <xf numFmtId="0" fontId="13" fillId="3" borderId="7" xfId="3" applyFont="1" applyFill="1" applyBorder="1" applyAlignment="1">
      <alignment horizontal="center" vertical="center" wrapText="1"/>
    </xf>
    <xf numFmtId="0" fontId="10" fillId="3" borderId="7" xfId="3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3" fillId="0" borderId="26" xfId="3" applyFont="1" applyBorder="1" applyAlignment="1">
      <alignment horizontal="center" vertical="center" wrapText="1"/>
    </xf>
    <xf numFmtId="0" fontId="13" fillId="0" borderId="19" xfId="3" applyFont="1" applyBorder="1" applyAlignment="1">
      <alignment horizontal="center" vertical="center"/>
    </xf>
    <xf numFmtId="0" fontId="13" fillId="0" borderId="21" xfId="3" applyFont="1" applyBorder="1" applyAlignment="1">
      <alignment horizontal="center" vertical="center"/>
    </xf>
    <xf numFmtId="0" fontId="13" fillId="0" borderId="19" xfId="2" applyNumberFormat="1" applyFont="1" applyFill="1" applyBorder="1" applyAlignment="1">
      <alignment horizontal="center" vertical="center"/>
    </xf>
    <xf numFmtId="0" fontId="13" fillId="3" borderId="27" xfId="3" applyFont="1" applyFill="1" applyBorder="1" applyAlignment="1">
      <alignment horizontal="center" vertical="center" wrapText="1"/>
    </xf>
    <xf numFmtId="0" fontId="10" fillId="3" borderId="8" xfId="3" applyFont="1" applyFill="1" applyBorder="1" applyAlignment="1">
      <alignment horizontal="center" vertical="center" wrapText="1"/>
    </xf>
    <xf numFmtId="0" fontId="10" fillId="3" borderId="27" xfId="3" applyFont="1" applyFill="1" applyBorder="1" applyAlignment="1">
      <alignment horizontal="center" vertical="center" wrapText="1"/>
    </xf>
    <xf numFmtId="0" fontId="10" fillId="0" borderId="26" xfId="3" applyFont="1" applyBorder="1" applyAlignment="1">
      <alignment horizontal="center" vertical="center" wrapText="1"/>
    </xf>
    <xf numFmtId="0" fontId="10" fillId="3" borderId="28" xfId="3" applyFont="1" applyFill="1" applyBorder="1" applyAlignment="1">
      <alignment horizontal="center" vertical="center" wrapText="1"/>
    </xf>
    <xf numFmtId="3" fontId="7" fillId="0" borderId="0" xfId="3" applyNumberFormat="1" applyFont="1" applyFill="1" applyBorder="1" applyAlignment="1">
      <alignment vertical="center"/>
    </xf>
    <xf numFmtId="0" fontId="3" fillId="0" borderId="0" xfId="3" applyFont="1" applyBorder="1" applyAlignment="1">
      <alignment horizontal="left"/>
    </xf>
    <xf numFmtId="0" fontId="17" fillId="0" borderId="0" xfId="0" applyFont="1" applyAlignment="1"/>
    <xf numFmtId="0" fontId="17" fillId="0" borderId="1" xfId="0" applyFont="1" applyBorder="1" applyAlignment="1"/>
    <xf numFmtId="0" fontId="10" fillId="0" borderId="21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43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3" fontId="17" fillId="0" borderId="0" xfId="0" applyNumberFormat="1" applyFont="1" applyAlignment="1"/>
    <xf numFmtId="0" fontId="7" fillId="0" borderId="1" xfId="3" applyFont="1" applyBorder="1"/>
    <xf numFmtId="0" fontId="7" fillId="0" borderId="0" xfId="3" applyFont="1" applyAlignment="1">
      <alignment horizontal="center"/>
    </xf>
    <xf numFmtId="0" fontId="20" fillId="0" borderId="0" xfId="0" applyFont="1" applyAlignment="1">
      <alignment vertical="center"/>
    </xf>
    <xf numFmtId="0" fontId="7" fillId="0" borderId="0" xfId="3" applyFont="1" applyBorder="1"/>
    <xf numFmtId="3" fontId="7" fillId="0" borderId="0" xfId="3" applyNumberFormat="1" applyFont="1"/>
    <xf numFmtId="0" fontId="13" fillId="0" borderId="21" xfId="2" applyNumberFormat="1" applyFont="1" applyFill="1" applyBorder="1" applyAlignment="1">
      <alignment horizontal="center" vertical="center"/>
    </xf>
    <xf numFmtId="41" fontId="13" fillId="0" borderId="0" xfId="3" applyNumberFormat="1" applyFont="1" applyFill="1" applyAlignment="1">
      <alignment vertical="center"/>
    </xf>
    <xf numFmtId="41" fontId="13" fillId="0" borderId="0" xfId="2" applyFont="1" applyFill="1" applyAlignment="1">
      <alignment vertical="center"/>
    </xf>
    <xf numFmtId="41" fontId="13" fillId="0" borderId="0" xfId="3" applyNumberFormat="1" applyFont="1" applyAlignment="1">
      <alignment vertical="center"/>
    </xf>
    <xf numFmtId="0" fontId="21" fillId="0" borderId="0" xfId="0" applyFont="1" applyAlignment="1">
      <alignment horizontal="center" vertical="center"/>
    </xf>
    <xf numFmtId="0" fontId="13" fillId="0" borderId="43" xfId="2" applyNumberFormat="1" applyFont="1" applyFill="1" applyBorder="1" applyAlignment="1">
      <alignment horizontal="center" vertical="center"/>
    </xf>
    <xf numFmtId="176" fontId="7" fillId="0" borderId="0" xfId="3" applyNumberFormat="1" applyFont="1"/>
    <xf numFmtId="41" fontId="7" fillId="0" borderId="0" xfId="3" applyNumberFormat="1" applyFont="1"/>
    <xf numFmtId="0" fontId="7" fillId="0" borderId="2" xfId="3" applyFont="1" applyBorder="1" applyAlignment="1">
      <alignment wrapText="1"/>
    </xf>
    <xf numFmtId="41" fontId="11" fillId="0" borderId="0" xfId="2" applyFont="1" applyBorder="1" applyAlignment="1">
      <alignment vertical="center"/>
    </xf>
    <xf numFmtId="177" fontId="7" fillId="0" borderId="0" xfId="3" applyNumberFormat="1" applyFont="1"/>
    <xf numFmtId="177" fontId="13" fillId="3" borderId="4" xfId="2" applyNumberFormat="1" applyFont="1" applyFill="1" applyBorder="1" applyAlignment="1">
      <alignment vertical="center"/>
    </xf>
    <xf numFmtId="177" fontId="13" fillId="3" borderId="6" xfId="2" applyNumberFormat="1" applyFont="1" applyFill="1" applyBorder="1" applyAlignment="1">
      <alignment vertical="center"/>
    </xf>
    <xf numFmtId="177" fontId="13" fillId="3" borderId="45" xfId="2" applyNumberFormat="1" applyFont="1" applyFill="1" applyBorder="1" applyAlignment="1">
      <alignment vertical="center"/>
    </xf>
    <xf numFmtId="177" fontId="13" fillId="3" borderId="24" xfId="2" applyNumberFormat="1" applyFont="1" applyFill="1" applyBorder="1" applyAlignment="1">
      <alignment horizontal="right" vertical="center"/>
    </xf>
    <xf numFmtId="177" fontId="13" fillId="3" borderId="25" xfId="2" applyNumberFormat="1" applyFont="1" applyFill="1" applyBorder="1" applyAlignment="1">
      <alignment horizontal="right" vertical="center"/>
    </xf>
    <xf numFmtId="177" fontId="13" fillId="3" borderId="44" xfId="2" applyNumberFormat="1" applyFont="1" applyFill="1" applyBorder="1" applyAlignment="1">
      <alignment horizontal="right" vertical="center"/>
    </xf>
    <xf numFmtId="178" fontId="13" fillId="3" borderId="3" xfId="2" applyNumberFormat="1" applyFont="1" applyFill="1" applyBorder="1" applyAlignment="1">
      <alignment horizontal="right" vertical="center"/>
    </xf>
    <xf numFmtId="178" fontId="13" fillId="3" borderId="5" xfId="2" applyNumberFormat="1" applyFont="1" applyFill="1" applyBorder="1" applyAlignment="1">
      <alignment horizontal="right" vertical="center"/>
    </xf>
    <xf numFmtId="178" fontId="13" fillId="3" borderId="47" xfId="2" applyNumberFormat="1" applyFont="1" applyFill="1" applyBorder="1" applyAlignment="1">
      <alignment horizontal="right" vertical="center"/>
    </xf>
    <xf numFmtId="177" fontId="14" fillId="0" borderId="9" xfId="2" applyNumberFormat="1" applyFont="1" applyBorder="1" applyAlignment="1">
      <alignment horizontal="right" vertical="center"/>
    </xf>
    <xf numFmtId="177" fontId="14" fillId="0" borderId="3" xfId="2" applyNumberFormat="1" applyFont="1" applyBorder="1" applyAlignment="1">
      <alignment horizontal="right" vertical="center"/>
    </xf>
    <xf numFmtId="177" fontId="14" fillId="0" borderId="4" xfId="2" applyNumberFormat="1" applyFont="1" applyBorder="1" applyAlignment="1">
      <alignment horizontal="right" vertical="center"/>
    </xf>
    <xf numFmtId="177" fontId="14" fillId="0" borderId="16" xfId="2" applyNumberFormat="1" applyFont="1" applyBorder="1" applyAlignment="1">
      <alignment horizontal="right" vertical="center"/>
    </xf>
    <xf numFmtId="177" fontId="14" fillId="0" borderId="5" xfId="2" applyNumberFormat="1" applyFont="1" applyBorder="1" applyAlignment="1">
      <alignment horizontal="right" vertical="center"/>
    </xf>
    <xf numFmtId="177" fontId="14" fillId="0" borderId="6" xfId="2" applyNumberFormat="1" applyFont="1" applyBorder="1" applyAlignment="1">
      <alignment horizontal="right" vertical="center"/>
    </xf>
    <xf numFmtId="177" fontId="14" fillId="0" borderId="9" xfId="2" applyNumberFormat="1" applyFont="1" applyFill="1" applyBorder="1" applyAlignment="1">
      <alignment horizontal="right" vertical="center"/>
    </xf>
    <xf numFmtId="177" fontId="14" fillId="0" borderId="3" xfId="2" applyNumberFormat="1" applyFont="1" applyFill="1" applyBorder="1" applyAlignment="1">
      <alignment horizontal="right" vertical="center"/>
    </xf>
    <xf numFmtId="177" fontId="14" fillId="0" borderId="4" xfId="2" applyNumberFormat="1" applyFont="1" applyFill="1" applyBorder="1" applyAlignment="1">
      <alignment horizontal="right" vertical="center"/>
    </xf>
    <xf numFmtId="177" fontId="14" fillId="0" borderId="16" xfId="2" applyNumberFormat="1" applyFont="1" applyFill="1" applyBorder="1" applyAlignment="1">
      <alignment horizontal="right" vertical="center"/>
    </xf>
    <xf numFmtId="177" fontId="14" fillId="0" borderId="5" xfId="2" applyNumberFormat="1" applyFont="1" applyFill="1" applyBorder="1" applyAlignment="1">
      <alignment horizontal="right" vertical="center"/>
    </xf>
    <xf numFmtId="177" fontId="14" fillId="0" borderId="6" xfId="2" applyNumberFormat="1" applyFont="1" applyFill="1" applyBorder="1" applyAlignment="1">
      <alignment horizontal="right" vertical="center"/>
    </xf>
    <xf numFmtId="177" fontId="14" fillId="0" borderId="46" xfId="2" applyNumberFormat="1" applyFont="1" applyFill="1" applyBorder="1" applyAlignment="1">
      <alignment horizontal="right" vertical="center"/>
    </xf>
    <xf numFmtId="177" fontId="14" fillId="0" borderId="45" xfId="2" applyNumberFormat="1" applyFont="1" applyFill="1" applyBorder="1" applyAlignment="1">
      <alignment horizontal="right" vertical="center"/>
    </xf>
    <xf numFmtId="177" fontId="10" fillId="3" borderId="24" xfId="0" applyNumberFormat="1" applyFont="1" applyFill="1" applyBorder="1" applyAlignment="1">
      <alignment horizontal="right" vertical="center"/>
    </xf>
    <xf numFmtId="178" fontId="10" fillId="3" borderId="4" xfId="0" applyNumberFormat="1" applyFont="1" applyFill="1" applyBorder="1" applyAlignment="1">
      <alignment horizontal="right" vertical="center"/>
    </xf>
    <xf numFmtId="177" fontId="11" fillId="0" borderId="9" xfId="0" applyNumberFormat="1" applyFont="1" applyBorder="1" applyAlignment="1">
      <alignment horizontal="right" vertical="center"/>
    </xf>
    <xf numFmtId="177" fontId="11" fillId="0" borderId="3" xfId="0" applyNumberFormat="1" applyFont="1" applyBorder="1" applyAlignment="1">
      <alignment horizontal="right" vertical="center"/>
    </xf>
    <xf numFmtId="177" fontId="11" fillId="0" borderId="4" xfId="0" applyNumberFormat="1" applyFont="1" applyBorder="1" applyAlignment="1">
      <alignment horizontal="right" vertical="center"/>
    </xf>
    <xf numFmtId="177" fontId="10" fillId="3" borderId="25" xfId="0" applyNumberFormat="1" applyFont="1" applyFill="1" applyBorder="1" applyAlignment="1">
      <alignment horizontal="right" vertical="center"/>
    </xf>
    <xf numFmtId="178" fontId="10" fillId="3" borderId="6" xfId="0" applyNumberFormat="1" applyFont="1" applyFill="1" applyBorder="1" applyAlignment="1">
      <alignment horizontal="right" vertical="center"/>
    </xf>
    <xf numFmtId="177" fontId="11" fillId="0" borderId="16" xfId="0" applyNumberFormat="1" applyFont="1" applyBorder="1" applyAlignment="1">
      <alignment horizontal="right" vertical="center"/>
    </xf>
    <xf numFmtId="177" fontId="11" fillId="0" borderId="5" xfId="0" applyNumberFormat="1" applyFont="1" applyBorder="1" applyAlignment="1">
      <alignment horizontal="right" vertical="center"/>
    </xf>
    <xf numFmtId="177" fontId="11" fillId="0" borderId="6" xfId="0" applyNumberFormat="1" applyFont="1" applyBorder="1" applyAlignment="1">
      <alignment horizontal="right" vertical="center"/>
    </xf>
    <xf numFmtId="177" fontId="11" fillId="0" borderId="16" xfId="0" applyNumberFormat="1" applyFont="1" applyFill="1" applyBorder="1" applyAlignment="1">
      <alignment horizontal="right" vertical="center"/>
    </xf>
    <xf numFmtId="177" fontId="11" fillId="0" borderId="5" xfId="0" applyNumberFormat="1" applyFont="1" applyFill="1" applyBorder="1" applyAlignment="1">
      <alignment horizontal="right" vertical="center"/>
    </xf>
    <xf numFmtId="177" fontId="11" fillId="0" borderId="6" xfId="0" applyNumberFormat="1" applyFont="1" applyFill="1" applyBorder="1" applyAlignment="1">
      <alignment horizontal="right" vertical="center"/>
    </xf>
    <xf numFmtId="177" fontId="11" fillId="0" borderId="9" xfId="0" applyNumberFormat="1" applyFont="1" applyFill="1" applyBorder="1" applyAlignment="1">
      <alignment horizontal="right" vertical="center"/>
    </xf>
    <xf numFmtId="177" fontId="11" fillId="0" borderId="3" xfId="0" applyNumberFormat="1" applyFont="1" applyFill="1" applyBorder="1" applyAlignment="1">
      <alignment horizontal="right" vertical="center"/>
    </xf>
    <xf numFmtId="177" fontId="11" fillId="0" borderId="4" xfId="0" applyNumberFormat="1" applyFont="1" applyFill="1" applyBorder="1" applyAlignment="1">
      <alignment horizontal="right" vertical="center"/>
    </xf>
    <xf numFmtId="177" fontId="11" fillId="0" borderId="9" xfId="1" applyNumberFormat="1" applyFont="1" applyFill="1" applyBorder="1" applyAlignment="1">
      <alignment horizontal="right" vertical="center"/>
    </xf>
    <xf numFmtId="177" fontId="11" fillId="0" borderId="3" xfId="1" applyNumberFormat="1" applyFont="1" applyFill="1" applyBorder="1" applyAlignment="1">
      <alignment horizontal="right" vertical="center"/>
    </xf>
    <xf numFmtId="177" fontId="11" fillId="0" borderId="4" xfId="1" applyNumberFormat="1" applyFont="1" applyFill="1" applyBorder="1" applyAlignment="1">
      <alignment horizontal="right" vertical="center"/>
    </xf>
    <xf numFmtId="177" fontId="11" fillId="0" borderId="16" xfId="1" applyNumberFormat="1" applyFont="1" applyFill="1" applyBorder="1" applyAlignment="1">
      <alignment horizontal="right" vertical="center"/>
    </xf>
    <xf numFmtId="177" fontId="11" fillId="0" borderId="5" xfId="1" applyNumberFormat="1" applyFont="1" applyFill="1" applyBorder="1" applyAlignment="1">
      <alignment horizontal="right" vertical="center"/>
    </xf>
    <xf numFmtId="177" fontId="11" fillId="0" borderId="6" xfId="1" applyNumberFormat="1" applyFont="1" applyFill="1" applyBorder="1" applyAlignment="1">
      <alignment horizontal="right" vertical="center"/>
    </xf>
    <xf numFmtId="177" fontId="10" fillId="3" borderId="44" xfId="0" applyNumberFormat="1" applyFont="1" applyFill="1" applyBorder="1" applyAlignment="1">
      <alignment horizontal="right" vertical="center"/>
    </xf>
    <xf numFmtId="178" fontId="10" fillId="3" borderId="45" xfId="0" applyNumberFormat="1" applyFont="1" applyFill="1" applyBorder="1" applyAlignment="1">
      <alignment horizontal="right" vertical="center"/>
    </xf>
    <xf numFmtId="177" fontId="11" fillId="0" borderId="46" xfId="1" applyNumberFormat="1" applyFont="1" applyFill="1" applyBorder="1" applyAlignment="1">
      <alignment horizontal="right" vertical="center"/>
    </xf>
    <xf numFmtId="177" fontId="11" fillId="0" borderId="47" xfId="1" applyNumberFormat="1" applyFont="1" applyFill="1" applyBorder="1" applyAlignment="1">
      <alignment horizontal="right" vertical="center"/>
    </xf>
    <xf numFmtId="177" fontId="11" fillId="0" borderId="45" xfId="1" applyNumberFormat="1" applyFont="1" applyFill="1" applyBorder="1" applyAlignment="1">
      <alignment horizontal="right" vertical="center"/>
    </xf>
    <xf numFmtId="177" fontId="10" fillId="3" borderId="29" xfId="2" applyNumberFormat="1" applyFont="1" applyFill="1" applyBorder="1" applyAlignment="1">
      <alignment horizontal="right" vertical="center"/>
    </xf>
    <xf numFmtId="177" fontId="11" fillId="2" borderId="39" xfId="2" applyNumberFormat="1" applyFont="1" applyFill="1" applyBorder="1" applyAlignment="1">
      <alignment horizontal="right" vertical="center"/>
    </xf>
    <xf numFmtId="177" fontId="11" fillId="2" borderId="31" xfId="2" applyNumberFormat="1" applyFont="1" applyFill="1" applyBorder="1" applyAlignment="1">
      <alignment horizontal="right" vertical="center"/>
    </xf>
    <xf numFmtId="177" fontId="11" fillId="2" borderId="32" xfId="2" applyNumberFormat="1" applyFont="1" applyFill="1" applyBorder="1" applyAlignment="1">
      <alignment horizontal="right" vertical="center"/>
    </xf>
    <xf numFmtId="177" fontId="11" fillId="2" borderId="40" xfId="2" applyNumberFormat="1" applyFont="1" applyFill="1" applyBorder="1" applyAlignment="1">
      <alignment horizontal="right" vertical="center"/>
    </xf>
    <xf numFmtId="177" fontId="11" fillId="2" borderId="33" xfId="2" applyNumberFormat="1" applyFont="1" applyFill="1" applyBorder="1" applyAlignment="1">
      <alignment horizontal="right" vertical="center"/>
    </xf>
    <xf numFmtId="177" fontId="11" fillId="2" borderId="34" xfId="2" applyNumberFormat="1" applyFont="1" applyFill="1" applyBorder="1" applyAlignment="1">
      <alignment horizontal="right" vertical="center"/>
    </xf>
    <xf numFmtId="177" fontId="10" fillId="3" borderId="30" xfId="2" applyNumberFormat="1" applyFont="1" applyFill="1" applyBorder="1" applyAlignment="1">
      <alignment horizontal="right" vertical="center"/>
    </xf>
    <xf numFmtId="177" fontId="11" fillId="2" borderId="41" xfId="2" applyNumberFormat="1" applyFont="1" applyFill="1" applyBorder="1" applyAlignment="1">
      <alignment horizontal="right" vertical="center"/>
    </xf>
    <xf numFmtId="177" fontId="11" fillId="2" borderId="37" xfId="2" applyNumberFormat="1" applyFont="1" applyFill="1" applyBorder="1" applyAlignment="1">
      <alignment horizontal="right" vertical="center"/>
    </xf>
    <xf numFmtId="177" fontId="11" fillId="2" borderId="38" xfId="2" applyNumberFormat="1" applyFont="1" applyFill="1" applyBorder="1" applyAlignment="1">
      <alignment horizontal="right" vertical="center"/>
    </xf>
    <xf numFmtId="177" fontId="11" fillId="2" borderId="42" xfId="2" applyNumberFormat="1" applyFont="1" applyFill="1" applyBorder="1" applyAlignment="1">
      <alignment horizontal="right" vertical="center"/>
    </xf>
    <xf numFmtId="177" fontId="11" fillId="2" borderId="35" xfId="2" applyNumberFormat="1" applyFont="1" applyFill="1" applyBorder="1" applyAlignment="1">
      <alignment horizontal="right" vertical="center"/>
    </xf>
    <xf numFmtId="177" fontId="11" fillId="2" borderId="36" xfId="2" applyNumberFormat="1" applyFont="1" applyFill="1" applyBorder="1" applyAlignment="1">
      <alignment horizontal="right" vertical="center"/>
    </xf>
    <xf numFmtId="177" fontId="11" fillId="2" borderId="9" xfId="2" applyNumberFormat="1" applyFont="1" applyFill="1" applyBorder="1" applyAlignment="1">
      <alignment horizontal="right" vertical="center"/>
    </xf>
    <xf numFmtId="177" fontId="11" fillId="2" borderId="3" xfId="2" applyNumberFormat="1" applyFont="1" applyFill="1" applyBorder="1" applyAlignment="1">
      <alignment horizontal="right" vertical="center"/>
    </xf>
    <xf numFmtId="177" fontId="11" fillId="2" borderId="4" xfId="2" applyNumberFormat="1" applyFont="1" applyFill="1" applyBorder="1" applyAlignment="1">
      <alignment horizontal="right" vertical="center"/>
    </xf>
    <xf numFmtId="177" fontId="10" fillId="3" borderId="48" xfId="2" applyNumberFormat="1" applyFont="1" applyFill="1" applyBorder="1" applyAlignment="1">
      <alignment horizontal="right" vertical="center"/>
    </xf>
    <xf numFmtId="177" fontId="11" fillId="2" borderId="46" xfId="2" applyNumberFormat="1" applyFont="1" applyFill="1" applyBorder="1" applyAlignment="1">
      <alignment horizontal="right" vertical="center"/>
    </xf>
    <xf numFmtId="177" fontId="11" fillId="2" borderId="47" xfId="2" applyNumberFormat="1" applyFont="1" applyFill="1" applyBorder="1" applyAlignment="1">
      <alignment horizontal="right" vertical="center"/>
    </xf>
    <xf numFmtId="177" fontId="11" fillId="2" borderId="45" xfId="2" applyNumberFormat="1" applyFont="1" applyFill="1" applyBorder="1" applyAlignment="1">
      <alignment horizontal="right" vertical="center"/>
    </xf>
    <xf numFmtId="0" fontId="3" fillId="0" borderId="0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7" fillId="0" borderId="0" xfId="3" applyFont="1" applyBorder="1" applyAlignment="1">
      <alignment horizontal="left" wrapText="1"/>
    </xf>
  </cellXfs>
  <cellStyles count="7">
    <cellStyle name="쉼표 [0]" xfId="1" builtinId="6"/>
    <cellStyle name="쉼표 [0] 2" xfId="2"/>
    <cellStyle name="표준" xfId="0" builtinId="0"/>
    <cellStyle name="표준 2" xfId="3"/>
    <cellStyle name="표준 3" xfId="5"/>
    <cellStyle name="표준 4" xfId="6"/>
    <cellStyle name="표준 57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9"/>
  <sheetViews>
    <sheetView tabSelected="1" zoomScale="85" zoomScaleNormal="85" workbookViewId="0">
      <pane xSplit="1" ySplit="6" topLeftCell="B38" activePane="bottomRight" state="frozen"/>
      <selection pane="topRight" activeCell="B1" sqref="B1"/>
      <selection pane="bottomLeft" activeCell="A7" sqref="A7"/>
      <selection pane="bottomRight"/>
    </sheetView>
  </sheetViews>
  <sheetFormatPr defaultRowHeight="16.350000000000001" x14ac:dyDescent="0.3"/>
  <cols>
    <col min="1" max="1" width="11.5" style="85" customWidth="1"/>
    <col min="2" max="2" width="16.375" style="76" customWidth="1"/>
    <col min="3" max="3" width="11.875" style="76" customWidth="1"/>
    <col min="4" max="4" width="13.625" style="76" customWidth="1"/>
    <col min="5" max="5" width="12.75" style="76" customWidth="1"/>
    <col min="6" max="8" width="14.5" style="76" bestFit="1" customWidth="1"/>
    <col min="9" max="9" width="13.75" style="76" customWidth="1"/>
    <col min="10" max="10" width="13.875" style="76" customWidth="1"/>
    <col min="11" max="15" width="14.5" style="76" bestFit="1" customWidth="1"/>
    <col min="16" max="16384" width="9" style="76"/>
  </cols>
  <sheetData>
    <row r="1" spans="1:15" ht="20.05" thickBot="1" x14ac:dyDescent="0.35">
      <c r="A1" s="1" t="s">
        <v>68</v>
      </c>
    </row>
    <row r="2" spans="1:15" ht="19.3" thickTop="1" x14ac:dyDescent="0.3">
      <c r="A2" s="2" t="s">
        <v>69</v>
      </c>
      <c r="B2" s="77"/>
      <c r="C2" s="77"/>
      <c r="D2" s="77"/>
      <c r="E2" s="77"/>
    </row>
    <row r="3" spans="1:15" s="4" customFormat="1" ht="15.8" customHeight="1" x14ac:dyDescent="0.15">
      <c r="A3" s="3"/>
    </row>
    <row r="4" spans="1:15" s="4" customFormat="1" ht="15.8" customHeight="1" thickBot="1" x14ac:dyDescent="0.2">
      <c r="A4" s="3"/>
    </row>
    <row r="5" spans="1:15" s="43" customFormat="1" ht="22.45" customHeight="1" x14ac:dyDescent="0.3">
      <c r="A5" s="47" t="s">
        <v>47</v>
      </c>
      <c r="B5" s="61" t="s">
        <v>0</v>
      </c>
      <c r="C5" s="62" t="s">
        <v>1</v>
      </c>
      <c r="D5" s="40" t="s">
        <v>2</v>
      </c>
      <c r="E5" s="41" t="s">
        <v>3</v>
      </c>
      <c r="F5" s="41" t="s">
        <v>4</v>
      </c>
      <c r="G5" s="41" t="s">
        <v>5</v>
      </c>
      <c r="H5" s="41" t="s">
        <v>6</v>
      </c>
      <c r="I5" s="41" t="s">
        <v>7</v>
      </c>
      <c r="J5" s="41" t="s">
        <v>8</v>
      </c>
      <c r="K5" s="41" t="s">
        <v>9</v>
      </c>
      <c r="L5" s="41" t="s">
        <v>10</v>
      </c>
      <c r="M5" s="41" t="s">
        <v>11</v>
      </c>
      <c r="N5" s="41" t="s">
        <v>12</v>
      </c>
      <c r="O5" s="42" t="s">
        <v>13</v>
      </c>
    </row>
    <row r="6" spans="1:15" s="43" customFormat="1" ht="20.25" customHeight="1" thickBot="1" x14ac:dyDescent="0.35">
      <c r="A6" s="48" t="s">
        <v>14</v>
      </c>
      <c r="B6" s="63" t="s">
        <v>48</v>
      </c>
      <c r="C6" s="64" t="s">
        <v>15</v>
      </c>
      <c r="D6" s="44" t="s">
        <v>16</v>
      </c>
      <c r="E6" s="45" t="s">
        <v>17</v>
      </c>
      <c r="F6" s="45" t="s">
        <v>18</v>
      </c>
      <c r="G6" s="45" t="s">
        <v>19</v>
      </c>
      <c r="H6" s="45" t="s">
        <v>49</v>
      </c>
      <c r="I6" s="45" t="s">
        <v>20</v>
      </c>
      <c r="J6" s="45" t="s">
        <v>21</v>
      </c>
      <c r="K6" s="45" t="s">
        <v>22</v>
      </c>
      <c r="L6" s="45" t="s">
        <v>23</v>
      </c>
      <c r="M6" s="45" t="s">
        <v>24</v>
      </c>
      <c r="N6" s="45" t="s">
        <v>25</v>
      </c>
      <c r="O6" s="46" t="s">
        <v>26</v>
      </c>
    </row>
    <row r="7" spans="1:15" s="43" customFormat="1" ht="30.1" customHeight="1" thickTop="1" x14ac:dyDescent="0.3">
      <c r="A7" s="49">
        <v>1975</v>
      </c>
      <c r="B7" s="126">
        <f t="shared" ref="B7:B53" si="0">SUM(D7:O7)</f>
        <v>632846</v>
      </c>
      <c r="C7" s="127">
        <v>22.3</v>
      </c>
      <c r="D7" s="128">
        <v>35494</v>
      </c>
      <c r="E7" s="129">
        <v>37979</v>
      </c>
      <c r="F7" s="129">
        <v>48733</v>
      </c>
      <c r="G7" s="129">
        <v>50090</v>
      </c>
      <c r="H7" s="129">
        <v>54741</v>
      </c>
      <c r="I7" s="129">
        <v>56824</v>
      </c>
      <c r="J7" s="129">
        <v>54439</v>
      </c>
      <c r="K7" s="129">
        <v>60901</v>
      </c>
      <c r="L7" s="129">
        <v>62188</v>
      </c>
      <c r="M7" s="129">
        <v>68959</v>
      </c>
      <c r="N7" s="129">
        <v>61335</v>
      </c>
      <c r="O7" s="130">
        <v>41163</v>
      </c>
    </row>
    <row r="8" spans="1:15" s="43" customFormat="1" ht="30.1" customHeight="1" x14ac:dyDescent="0.3">
      <c r="A8" s="49">
        <v>1976</v>
      </c>
      <c r="B8" s="126">
        <f t="shared" si="0"/>
        <v>834239</v>
      </c>
      <c r="C8" s="127">
        <f>((B8/B7)-1)*100</f>
        <v>31.823381991827393</v>
      </c>
      <c r="D8" s="128">
        <v>53132</v>
      </c>
      <c r="E8" s="129">
        <v>54190</v>
      </c>
      <c r="F8" s="129">
        <v>67721</v>
      </c>
      <c r="G8" s="129">
        <v>72636</v>
      </c>
      <c r="H8" s="129">
        <v>75719</v>
      </c>
      <c r="I8" s="129">
        <v>70727</v>
      </c>
      <c r="J8" s="129">
        <v>69515</v>
      </c>
      <c r="K8" s="129">
        <v>78207</v>
      </c>
      <c r="L8" s="129">
        <v>77460</v>
      </c>
      <c r="M8" s="129">
        <v>90774</v>
      </c>
      <c r="N8" s="129">
        <v>74705</v>
      </c>
      <c r="O8" s="130">
        <v>49453</v>
      </c>
    </row>
    <row r="9" spans="1:15" s="43" customFormat="1" ht="30.1" customHeight="1" x14ac:dyDescent="0.3">
      <c r="A9" s="49">
        <v>1977</v>
      </c>
      <c r="B9" s="126">
        <f t="shared" si="0"/>
        <v>949666</v>
      </c>
      <c r="C9" s="127">
        <f t="shared" ref="C9:C49" si="1">((B9/B8)-1)*100</f>
        <v>13.836202814780908</v>
      </c>
      <c r="D9" s="128">
        <v>63052</v>
      </c>
      <c r="E9" s="129">
        <v>66138</v>
      </c>
      <c r="F9" s="129">
        <v>78442</v>
      </c>
      <c r="G9" s="129">
        <v>88615</v>
      </c>
      <c r="H9" s="129">
        <v>83151</v>
      </c>
      <c r="I9" s="129">
        <v>78977</v>
      </c>
      <c r="J9" s="129">
        <v>72650</v>
      </c>
      <c r="K9" s="129">
        <v>85528</v>
      </c>
      <c r="L9" s="129">
        <v>89828</v>
      </c>
      <c r="M9" s="129">
        <v>99762</v>
      </c>
      <c r="N9" s="129">
        <v>84919</v>
      </c>
      <c r="O9" s="130">
        <v>58604</v>
      </c>
    </row>
    <row r="10" spans="1:15" s="43" customFormat="1" ht="30.1" customHeight="1" x14ac:dyDescent="0.3">
      <c r="A10" s="49">
        <v>1978</v>
      </c>
      <c r="B10" s="126">
        <f t="shared" si="0"/>
        <v>1079396</v>
      </c>
      <c r="C10" s="127">
        <f t="shared" si="1"/>
        <v>13.660592250328008</v>
      </c>
      <c r="D10" s="128">
        <v>71812</v>
      </c>
      <c r="E10" s="129">
        <v>74218</v>
      </c>
      <c r="F10" s="129">
        <v>88620</v>
      </c>
      <c r="G10" s="129">
        <v>93260</v>
      </c>
      <c r="H10" s="129">
        <v>97457</v>
      </c>
      <c r="I10" s="129">
        <v>93537</v>
      </c>
      <c r="J10" s="129">
        <v>84141</v>
      </c>
      <c r="K10" s="129">
        <v>95242</v>
      </c>
      <c r="L10" s="129">
        <v>103099</v>
      </c>
      <c r="M10" s="129">
        <v>115515</v>
      </c>
      <c r="N10" s="129">
        <v>95860</v>
      </c>
      <c r="O10" s="130">
        <v>66635</v>
      </c>
    </row>
    <row r="11" spans="1:15" s="43" customFormat="1" ht="30.1" customHeight="1" x14ac:dyDescent="0.3">
      <c r="A11" s="57">
        <v>1979</v>
      </c>
      <c r="B11" s="131">
        <f t="shared" si="0"/>
        <v>1126100</v>
      </c>
      <c r="C11" s="132">
        <f t="shared" si="1"/>
        <v>4.326864283358467</v>
      </c>
      <c r="D11" s="133">
        <v>81236</v>
      </c>
      <c r="E11" s="134">
        <v>81422</v>
      </c>
      <c r="F11" s="134">
        <v>94674</v>
      </c>
      <c r="G11" s="134">
        <v>103420</v>
      </c>
      <c r="H11" s="134">
        <v>107847</v>
      </c>
      <c r="I11" s="134">
        <v>102237</v>
      </c>
      <c r="J11" s="134">
        <v>92006</v>
      </c>
      <c r="K11" s="134">
        <v>106788</v>
      </c>
      <c r="L11" s="134">
        <v>108925</v>
      </c>
      <c r="M11" s="134">
        <v>106092</v>
      </c>
      <c r="N11" s="134">
        <v>78319</v>
      </c>
      <c r="O11" s="135">
        <v>63134</v>
      </c>
    </row>
    <row r="12" spans="1:15" s="43" customFormat="1" ht="30.1" customHeight="1" x14ac:dyDescent="0.3">
      <c r="A12" s="49">
        <v>1980</v>
      </c>
      <c r="B12" s="126">
        <f t="shared" si="0"/>
        <v>976415</v>
      </c>
      <c r="C12" s="127">
        <f t="shared" si="1"/>
        <v>-13.292336382204063</v>
      </c>
      <c r="D12" s="128">
        <v>71641</v>
      </c>
      <c r="E12" s="129">
        <v>76744</v>
      </c>
      <c r="F12" s="129">
        <v>83315</v>
      </c>
      <c r="G12" s="129">
        <v>99721</v>
      </c>
      <c r="H12" s="129">
        <v>95429</v>
      </c>
      <c r="I12" s="129">
        <v>66477</v>
      </c>
      <c r="J12" s="129">
        <v>74388</v>
      </c>
      <c r="K12" s="129">
        <v>84088</v>
      </c>
      <c r="L12" s="129">
        <v>84395</v>
      </c>
      <c r="M12" s="129">
        <v>90348</v>
      </c>
      <c r="N12" s="129">
        <v>84113</v>
      </c>
      <c r="O12" s="130">
        <v>65756</v>
      </c>
    </row>
    <row r="13" spans="1:15" s="43" customFormat="1" ht="30.1" customHeight="1" x14ac:dyDescent="0.3">
      <c r="A13" s="49">
        <v>1981</v>
      </c>
      <c r="B13" s="126">
        <f t="shared" si="0"/>
        <v>1093214</v>
      </c>
      <c r="C13" s="127">
        <f t="shared" si="1"/>
        <v>11.962024344156941</v>
      </c>
      <c r="D13" s="128">
        <v>67745</v>
      </c>
      <c r="E13" s="129">
        <v>68478</v>
      </c>
      <c r="F13" s="129">
        <v>85521</v>
      </c>
      <c r="G13" s="129">
        <v>105884</v>
      </c>
      <c r="H13" s="129">
        <v>110425</v>
      </c>
      <c r="I13" s="129">
        <v>91370</v>
      </c>
      <c r="J13" s="129">
        <v>93281</v>
      </c>
      <c r="K13" s="129">
        <v>103857</v>
      </c>
      <c r="L13" s="129">
        <v>95866</v>
      </c>
      <c r="M13" s="129">
        <v>106237</v>
      </c>
      <c r="N13" s="129">
        <v>93067</v>
      </c>
      <c r="O13" s="130">
        <v>71483</v>
      </c>
    </row>
    <row r="14" spans="1:15" s="43" customFormat="1" ht="30.1" customHeight="1" x14ac:dyDescent="0.3">
      <c r="A14" s="49">
        <v>1982</v>
      </c>
      <c r="B14" s="126">
        <f t="shared" si="0"/>
        <v>1145044</v>
      </c>
      <c r="C14" s="127">
        <f t="shared" si="1"/>
        <v>4.7410662505236845</v>
      </c>
      <c r="D14" s="128">
        <v>82355</v>
      </c>
      <c r="E14" s="129">
        <v>71581</v>
      </c>
      <c r="F14" s="129">
        <v>99026</v>
      </c>
      <c r="G14" s="129">
        <v>106283</v>
      </c>
      <c r="H14" s="129">
        <v>106818</v>
      </c>
      <c r="I14" s="129">
        <v>96854</v>
      </c>
      <c r="J14" s="129">
        <v>96566</v>
      </c>
      <c r="K14" s="129">
        <v>104960</v>
      </c>
      <c r="L14" s="129">
        <v>90243</v>
      </c>
      <c r="M14" s="129">
        <v>120334</v>
      </c>
      <c r="N14" s="129">
        <v>92761</v>
      </c>
      <c r="O14" s="130">
        <v>77263</v>
      </c>
    </row>
    <row r="15" spans="1:15" s="43" customFormat="1" ht="30.1" customHeight="1" x14ac:dyDescent="0.3">
      <c r="A15" s="49">
        <v>1983</v>
      </c>
      <c r="B15" s="126">
        <f t="shared" si="0"/>
        <v>1194551</v>
      </c>
      <c r="C15" s="127">
        <f t="shared" si="1"/>
        <v>4.3235893118517721</v>
      </c>
      <c r="D15" s="128">
        <v>76069</v>
      </c>
      <c r="E15" s="129">
        <v>82116</v>
      </c>
      <c r="F15" s="129">
        <v>94332</v>
      </c>
      <c r="G15" s="129">
        <v>110266</v>
      </c>
      <c r="H15" s="129">
        <v>112060</v>
      </c>
      <c r="I15" s="129">
        <v>100368</v>
      </c>
      <c r="J15" s="129">
        <v>110247</v>
      </c>
      <c r="K15" s="129">
        <v>111372</v>
      </c>
      <c r="L15" s="129">
        <v>108922</v>
      </c>
      <c r="M15" s="129">
        <v>118860</v>
      </c>
      <c r="N15" s="129">
        <v>93737</v>
      </c>
      <c r="O15" s="130">
        <v>76202</v>
      </c>
    </row>
    <row r="16" spans="1:15" s="43" customFormat="1" ht="30.1" customHeight="1" x14ac:dyDescent="0.3">
      <c r="A16" s="57">
        <v>1984</v>
      </c>
      <c r="B16" s="131">
        <f t="shared" si="0"/>
        <v>1297318</v>
      </c>
      <c r="C16" s="132">
        <f t="shared" si="1"/>
        <v>8.6029813712432457</v>
      </c>
      <c r="D16" s="133">
        <v>81449</v>
      </c>
      <c r="E16" s="134">
        <v>82345</v>
      </c>
      <c r="F16" s="134">
        <v>99650</v>
      </c>
      <c r="G16" s="134">
        <v>123899</v>
      </c>
      <c r="H16" s="134">
        <v>117099</v>
      </c>
      <c r="I16" s="134">
        <v>112879</v>
      </c>
      <c r="J16" s="134">
        <v>108754</v>
      </c>
      <c r="K16" s="134">
        <v>120934</v>
      </c>
      <c r="L16" s="134">
        <v>120313</v>
      </c>
      <c r="M16" s="134">
        <v>131303</v>
      </c>
      <c r="N16" s="134">
        <v>111482</v>
      </c>
      <c r="O16" s="135">
        <v>87211</v>
      </c>
    </row>
    <row r="17" spans="1:15" s="43" customFormat="1" ht="30.1" customHeight="1" x14ac:dyDescent="0.3">
      <c r="A17" s="49">
        <v>1985</v>
      </c>
      <c r="B17" s="126">
        <f t="shared" si="0"/>
        <v>1426045</v>
      </c>
      <c r="C17" s="127">
        <f t="shared" si="1"/>
        <v>9.9225479026730632</v>
      </c>
      <c r="D17" s="128">
        <v>87607</v>
      </c>
      <c r="E17" s="129">
        <v>89896</v>
      </c>
      <c r="F17" s="129">
        <v>114208</v>
      </c>
      <c r="G17" s="129">
        <v>132524</v>
      </c>
      <c r="H17" s="129">
        <v>133871</v>
      </c>
      <c r="I17" s="129">
        <v>124336</v>
      </c>
      <c r="J17" s="129">
        <v>120385</v>
      </c>
      <c r="K17" s="129">
        <v>137427</v>
      </c>
      <c r="L17" s="129">
        <v>128309</v>
      </c>
      <c r="M17" s="129">
        <v>135857</v>
      </c>
      <c r="N17" s="129">
        <v>123102</v>
      </c>
      <c r="O17" s="130">
        <v>98523</v>
      </c>
    </row>
    <row r="18" spans="1:15" s="43" customFormat="1" ht="30.1" customHeight="1" x14ac:dyDescent="0.3">
      <c r="A18" s="49">
        <v>1986</v>
      </c>
      <c r="B18" s="126">
        <f t="shared" si="0"/>
        <v>1659972</v>
      </c>
      <c r="C18" s="127">
        <f t="shared" si="1"/>
        <v>16.403900297676444</v>
      </c>
      <c r="D18" s="128">
        <v>93762</v>
      </c>
      <c r="E18" s="129">
        <v>101399</v>
      </c>
      <c r="F18" s="129">
        <v>135607</v>
      </c>
      <c r="G18" s="129">
        <v>141196</v>
      </c>
      <c r="H18" s="129">
        <v>146104</v>
      </c>
      <c r="I18" s="129">
        <v>140768</v>
      </c>
      <c r="J18" s="129">
        <v>143315</v>
      </c>
      <c r="K18" s="129">
        <v>162399</v>
      </c>
      <c r="L18" s="129">
        <v>145856</v>
      </c>
      <c r="M18" s="129">
        <v>182229</v>
      </c>
      <c r="N18" s="129">
        <v>147942</v>
      </c>
      <c r="O18" s="130">
        <v>119395</v>
      </c>
    </row>
    <row r="19" spans="1:15" s="43" customFormat="1" ht="30.1" customHeight="1" x14ac:dyDescent="0.3">
      <c r="A19" s="49">
        <v>1987</v>
      </c>
      <c r="B19" s="126">
        <f t="shared" si="0"/>
        <v>1874501</v>
      </c>
      <c r="C19" s="127">
        <f t="shared" si="1"/>
        <v>12.923651724245943</v>
      </c>
      <c r="D19" s="128">
        <v>120216</v>
      </c>
      <c r="E19" s="129">
        <v>117265</v>
      </c>
      <c r="F19" s="129">
        <v>154829</v>
      </c>
      <c r="G19" s="129">
        <v>163274</v>
      </c>
      <c r="H19" s="129">
        <v>174367</v>
      </c>
      <c r="I19" s="129">
        <v>166206</v>
      </c>
      <c r="J19" s="129">
        <v>161157</v>
      </c>
      <c r="K19" s="129">
        <v>180701</v>
      </c>
      <c r="L19" s="129">
        <v>165037</v>
      </c>
      <c r="M19" s="129">
        <v>181308</v>
      </c>
      <c r="N19" s="129">
        <v>161056</v>
      </c>
      <c r="O19" s="130">
        <v>129085</v>
      </c>
    </row>
    <row r="20" spans="1:15" s="43" customFormat="1" ht="30.1" customHeight="1" x14ac:dyDescent="0.3">
      <c r="A20" s="49">
        <v>1988</v>
      </c>
      <c r="B20" s="126">
        <f t="shared" si="0"/>
        <v>2340462</v>
      </c>
      <c r="C20" s="127">
        <f t="shared" si="1"/>
        <v>24.8578688408275</v>
      </c>
      <c r="D20" s="128">
        <v>126211</v>
      </c>
      <c r="E20" s="129">
        <v>137234</v>
      </c>
      <c r="F20" s="129">
        <v>173089</v>
      </c>
      <c r="G20" s="129">
        <v>182152</v>
      </c>
      <c r="H20" s="129">
        <v>185396</v>
      </c>
      <c r="I20" s="129">
        <v>207756</v>
      </c>
      <c r="J20" s="129">
        <v>211383</v>
      </c>
      <c r="K20" s="129">
        <v>216431</v>
      </c>
      <c r="L20" s="129">
        <v>237188</v>
      </c>
      <c r="M20" s="129">
        <v>247602</v>
      </c>
      <c r="N20" s="129">
        <v>226748</v>
      </c>
      <c r="O20" s="130">
        <v>189272</v>
      </c>
    </row>
    <row r="21" spans="1:15" s="43" customFormat="1" ht="30.1" customHeight="1" x14ac:dyDescent="0.3">
      <c r="A21" s="57">
        <v>1989</v>
      </c>
      <c r="B21" s="131">
        <f t="shared" si="0"/>
        <v>2728054</v>
      </c>
      <c r="C21" s="132">
        <f t="shared" si="1"/>
        <v>16.560491048348581</v>
      </c>
      <c r="D21" s="133">
        <v>175910</v>
      </c>
      <c r="E21" s="134">
        <v>181037</v>
      </c>
      <c r="F21" s="134">
        <v>223559</v>
      </c>
      <c r="G21" s="134">
        <v>227976</v>
      </c>
      <c r="H21" s="134">
        <v>255694</v>
      </c>
      <c r="I21" s="134">
        <v>244475</v>
      </c>
      <c r="J21" s="134">
        <v>233846</v>
      </c>
      <c r="K21" s="134">
        <v>243512</v>
      </c>
      <c r="L21" s="134">
        <v>246940</v>
      </c>
      <c r="M21" s="134">
        <v>266560</v>
      </c>
      <c r="N21" s="134">
        <v>230075</v>
      </c>
      <c r="O21" s="135">
        <v>198470</v>
      </c>
    </row>
    <row r="22" spans="1:15" s="43" customFormat="1" ht="30.1" customHeight="1" x14ac:dyDescent="0.3">
      <c r="A22" s="49">
        <v>1990</v>
      </c>
      <c r="B22" s="126">
        <f t="shared" si="0"/>
        <v>2958839</v>
      </c>
      <c r="C22" s="127">
        <f t="shared" si="1"/>
        <v>8.4596932465412991</v>
      </c>
      <c r="D22" s="128">
        <v>191369</v>
      </c>
      <c r="E22" s="129">
        <v>199317</v>
      </c>
      <c r="F22" s="129">
        <v>242416</v>
      </c>
      <c r="G22" s="129">
        <v>253425</v>
      </c>
      <c r="H22" s="129">
        <v>250325</v>
      </c>
      <c r="I22" s="129">
        <v>259479</v>
      </c>
      <c r="J22" s="129">
        <v>253404</v>
      </c>
      <c r="K22" s="129">
        <v>266182</v>
      </c>
      <c r="L22" s="129">
        <v>268694</v>
      </c>
      <c r="M22" s="129">
        <v>284549</v>
      </c>
      <c r="N22" s="129">
        <v>260198</v>
      </c>
      <c r="O22" s="130">
        <v>229481</v>
      </c>
    </row>
    <row r="23" spans="1:15" s="43" customFormat="1" ht="30.1" customHeight="1" x14ac:dyDescent="0.3">
      <c r="A23" s="49">
        <v>1991</v>
      </c>
      <c r="B23" s="126">
        <f t="shared" si="0"/>
        <v>3196340</v>
      </c>
      <c r="C23" s="127">
        <f t="shared" si="1"/>
        <v>8.0268307941054005</v>
      </c>
      <c r="D23" s="128">
        <v>202797</v>
      </c>
      <c r="E23" s="129">
        <v>239174</v>
      </c>
      <c r="F23" s="129">
        <v>238993</v>
      </c>
      <c r="G23" s="129">
        <v>255745</v>
      </c>
      <c r="H23" s="129">
        <v>277575</v>
      </c>
      <c r="I23" s="129">
        <v>272068</v>
      </c>
      <c r="J23" s="129">
        <v>262671</v>
      </c>
      <c r="K23" s="129">
        <v>293781</v>
      </c>
      <c r="L23" s="129">
        <v>276797</v>
      </c>
      <c r="M23" s="129">
        <v>315219</v>
      </c>
      <c r="N23" s="129">
        <v>290153</v>
      </c>
      <c r="O23" s="130">
        <v>271367</v>
      </c>
    </row>
    <row r="24" spans="1:15" s="43" customFormat="1" ht="30.1" customHeight="1" x14ac:dyDescent="0.3">
      <c r="A24" s="49">
        <v>1992</v>
      </c>
      <c r="B24" s="126">
        <f t="shared" si="0"/>
        <v>3231081</v>
      </c>
      <c r="C24" s="127">
        <f t="shared" si="1"/>
        <v>1.0868993911786529</v>
      </c>
      <c r="D24" s="128">
        <v>232561</v>
      </c>
      <c r="E24" s="129">
        <v>265813</v>
      </c>
      <c r="F24" s="129">
        <v>278670</v>
      </c>
      <c r="G24" s="129">
        <v>273036</v>
      </c>
      <c r="H24" s="129">
        <v>280657</v>
      </c>
      <c r="I24" s="129">
        <v>281524</v>
      </c>
      <c r="J24" s="129">
        <v>272967</v>
      </c>
      <c r="K24" s="129">
        <v>313671</v>
      </c>
      <c r="L24" s="129">
        <v>253522</v>
      </c>
      <c r="M24" s="129">
        <v>285057</v>
      </c>
      <c r="N24" s="129">
        <v>256798</v>
      </c>
      <c r="O24" s="130">
        <v>236805</v>
      </c>
    </row>
    <row r="25" spans="1:15" s="43" customFormat="1" ht="30.1" customHeight="1" x14ac:dyDescent="0.3">
      <c r="A25" s="49">
        <v>1993</v>
      </c>
      <c r="B25" s="126">
        <f t="shared" si="0"/>
        <v>3331226</v>
      </c>
      <c r="C25" s="127">
        <f t="shared" si="1"/>
        <v>3.0994270957614534</v>
      </c>
      <c r="D25" s="128">
        <v>215471</v>
      </c>
      <c r="E25" s="129">
        <v>213006</v>
      </c>
      <c r="F25" s="129">
        <v>258417</v>
      </c>
      <c r="G25" s="129">
        <v>251340</v>
      </c>
      <c r="H25" s="129">
        <v>263610</v>
      </c>
      <c r="I25" s="129">
        <v>266724</v>
      </c>
      <c r="J25" s="129">
        <v>263407</v>
      </c>
      <c r="K25" s="129">
        <v>334963</v>
      </c>
      <c r="L25" s="129">
        <v>293650</v>
      </c>
      <c r="M25" s="129">
        <v>378693</v>
      </c>
      <c r="N25" s="129">
        <v>300323</v>
      </c>
      <c r="O25" s="130">
        <v>291622</v>
      </c>
    </row>
    <row r="26" spans="1:15" s="43" customFormat="1" ht="30.1" customHeight="1" x14ac:dyDescent="0.3">
      <c r="A26" s="57">
        <v>1994</v>
      </c>
      <c r="B26" s="131">
        <f t="shared" si="0"/>
        <v>3580024</v>
      </c>
      <c r="C26" s="132">
        <f t="shared" si="1"/>
        <v>7.4686616879191092</v>
      </c>
      <c r="D26" s="133">
        <v>234632</v>
      </c>
      <c r="E26" s="134">
        <v>260454</v>
      </c>
      <c r="F26" s="134">
        <v>329920</v>
      </c>
      <c r="G26" s="134">
        <v>288783</v>
      </c>
      <c r="H26" s="134">
        <v>294071</v>
      </c>
      <c r="I26" s="134">
        <v>317483</v>
      </c>
      <c r="J26" s="134">
        <v>280580</v>
      </c>
      <c r="K26" s="134">
        <v>317241</v>
      </c>
      <c r="L26" s="134">
        <v>298808</v>
      </c>
      <c r="M26" s="134">
        <v>340990</v>
      </c>
      <c r="N26" s="134">
        <v>321669</v>
      </c>
      <c r="O26" s="135">
        <v>295393</v>
      </c>
    </row>
    <row r="27" spans="1:15" s="43" customFormat="1" ht="30.1" customHeight="1" x14ac:dyDescent="0.3">
      <c r="A27" s="49">
        <v>1995</v>
      </c>
      <c r="B27" s="126">
        <f t="shared" si="0"/>
        <v>3753197</v>
      </c>
      <c r="C27" s="127">
        <f t="shared" si="1"/>
        <v>4.8372022087002753</v>
      </c>
      <c r="D27" s="128">
        <v>260834</v>
      </c>
      <c r="E27" s="129">
        <v>272786</v>
      </c>
      <c r="F27" s="129">
        <v>307420</v>
      </c>
      <c r="G27" s="129">
        <v>298181</v>
      </c>
      <c r="H27" s="129">
        <v>335127</v>
      </c>
      <c r="I27" s="129">
        <v>331210</v>
      </c>
      <c r="J27" s="129">
        <v>314430</v>
      </c>
      <c r="K27" s="129">
        <v>351721</v>
      </c>
      <c r="L27" s="129">
        <v>314046</v>
      </c>
      <c r="M27" s="129">
        <v>354634</v>
      </c>
      <c r="N27" s="129">
        <v>319713</v>
      </c>
      <c r="O27" s="130">
        <v>293095</v>
      </c>
    </row>
    <row r="28" spans="1:15" s="43" customFormat="1" ht="30.1" customHeight="1" x14ac:dyDescent="0.3">
      <c r="A28" s="49">
        <v>1996</v>
      </c>
      <c r="B28" s="126">
        <f t="shared" si="0"/>
        <v>3683779</v>
      </c>
      <c r="C28" s="127">
        <f t="shared" si="1"/>
        <v>-1.8495698467200117</v>
      </c>
      <c r="D28" s="128">
        <v>255074</v>
      </c>
      <c r="E28" s="129">
        <v>282573</v>
      </c>
      <c r="F28" s="129">
        <v>311883</v>
      </c>
      <c r="G28" s="129">
        <v>295621</v>
      </c>
      <c r="H28" s="129">
        <v>323260</v>
      </c>
      <c r="I28" s="129">
        <v>306685</v>
      </c>
      <c r="J28" s="129">
        <v>292752</v>
      </c>
      <c r="K28" s="129">
        <v>322666</v>
      </c>
      <c r="L28" s="129">
        <v>307172</v>
      </c>
      <c r="M28" s="129">
        <v>359180</v>
      </c>
      <c r="N28" s="129">
        <v>317987</v>
      </c>
      <c r="O28" s="130">
        <v>308926</v>
      </c>
    </row>
    <row r="29" spans="1:15" s="43" customFormat="1" ht="30.1" customHeight="1" x14ac:dyDescent="0.3">
      <c r="A29" s="49">
        <v>1997</v>
      </c>
      <c r="B29" s="126">
        <f t="shared" si="0"/>
        <v>3908140</v>
      </c>
      <c r="C29" s="127">
        <f t="shared" si="1"/>
        <v>6.0905119443918965</v>
      </c>
      <c r="D29" s="128">
        <v>270801</v>
      </c>
      <c r="E29" s="129">
        <v>293432</v>
      </c>
      <c r="F29" s="129">
        <v>330085</v>
      </c>
      <c r="G29" s="129">
        <v>315434</v>
      </c>
      <c r="H29" s="129">
        <v>347497</v>
      </c>
      <c r="I29" s="129">
        <v>332837</v>
      </c>
      <c r="J29" s="129">
        <v>338436</v>
      </c>
      <c r="K29" s="129">
        <v>346828</v>
      </c>
      <c r="L29" s="129">
        <v>327415</v>
      </c>
      <c r="M29" s="129">
        <v>366973</v>
      </c>
      <c r="N29" s="129">
        <v>318486</v>
      </c>
      <c r="O29" s="130">
        <v>319916</v>
      </c>
    </row>
    <row r="30" spans="1:15" s="43" customFormat="1" ht="30.1" customHeight="1" x14ac:dyDescent="0.3">
      <c r="A30" s="49">
        <v>1998</v>
      </c>
      <c r="B30" s="126">
        <f t="shared" si="0"/>
        <v>4250216</v>
      </c>
      <c r="C30" s="127">
        <f t="shared" si="1"/>
        <v>8.7529105917392833</v>
      </c>
      <c r="D30" s="128">
        <v>277419</v>
      </c>
      <c r="E30" s="129">
        <v>314661</v>
      </c>
      <c r="F30" s="129">
        <v>367865</v>
      </c>
      <c r="G30" s="129">
        <v>337142</v>
      </c>
      <c r="H30" s="129">
        <v>356454</v>
      </c>
      <c r="I30" s="129">
        <v>357637</v>
      </c>
      <c r="J30" s="129">
        <v>366185</v>
      </c>
      <c r="K30" s="129">
        <v>375910</v>
      </c>
      <c r="L30" s="129">
        <v>370064</v>
      </c>
      <c r="M30" s="129">
        <v>382106</v>
      </c>
      <c r="N30" s="129">
        <v>368947</v>
      </c>
      <c r="O30" s="130">
        <v>375826</v>
      </c>
    </row>
    <row r="31" spans="1:15" s="43" customFormat="1" ht="30.1" customHeight="1" x14ac:dyDescent="0.3">
      <c r="A31" s="57">
        <v>1999</v>
      </c>
      <c r="B31" s="131">
        <f t="shared" si="0"/>
        <v>4659785</v>
      </c>
      <c r="C31" s="132">
        <f t="shared" si="1"/>
        <v>9.6364278897825386</v>
      </c>
      <c r="D31" s="133">
        <v>327838</v>
      </c>
      <c r="E31" s="134">
        <v>355260</v>
      </c>
      <c r="F31" s="134">
        <v>398207</v>
      </c>
      <c r="G31" s="134">
        <v>354919</v>
      </c>
      <c r="H31" s="134">
        <v>399885</v>
      </c>
      <c r="I31" s="134">
        <v>398022</v>
      </c>
      <c r="J31" s="134">
        <v>391139</v>
      </c>
      <c r="K31" s="134">
        <v>407806</v>
      </c>
      <c r="L31" s="134">
        <v>393338</v>
      </c>
      <c r="M31" s="134">
        <v>440194</v>
      </c>
      <c r="N31" s="134">
        <v>405998</v>
      </c>
      <c r="O31" s="135">
        <v>387179</v>
      </c>
    </row>
    <row r="32" spans="1:15" s="43" customFormat="1" ht="30.1" customHeight="1" x14ac:dyDescent="0.3">
      <c r="A32" s="49">
        <v>2000</v>
      </c>
      <c r="B32" s="126">
        <f t="shared" si="0"/>
        <v>5321792</v>
      </c>
      <c r="C32" s="127">
        <f t="shared" si="1"/>
        <v>14.206814262889811</v>
      </c>
      <c r="D32" s="128">
        <v>373424</v>
      </c>
      <c r="E32" s="129">
        <v>427929</v>
      </c>
      <c r="F32" s="129">
        <v>443937</v>
      </c>
      <c r="G32" s="129">
        <v>434071</v>
      </c>
      <c r="H32" s="129">
        <v>473849</v>
      </c>
      <c r="I32" s="129">
        <v>447890</v>
      </c>
      <c r="J32" s="129">
        <v>456447</v>
      </c>
      <c r="K32" s="129">
        <v>447317</v>
      </c>
      <c r="L32" s="129">
        <v>459803</v>
      </c>
      <c r="M32" s="129">
        <v>470669</v>
      </c>
      <c r="N32" s="129">
        <v>455115</v>
      </c>
      <c r="O32" s="130">
        <v>431341</v>
      </c>
    </row>
    <row r="33" spans="1:15" s="43" customFormat="1" ht="30.1" customHeight="1" x14ac:dyDescent="0.3">
      <c r="A33" s="49">
        <v>2001</v>
      </c>
      <c r="B33" s="126">
        <f t="shared" si="0"/>
        <v>5147204</v>
      </c>
      <c r="C33" s="127">
        <f t="shared" si="1"/>
        <v>-3.2806242709222722</v>
      </c>
      <c r="D33" s="128">
        <v>398095</v>
      </c>
      <c r="E33" s="129">
        <v>392689</v>
      </c>
      <c r="F33" s="129">
        <v>450964</v>
      </c>
      <c r="G33" s="129">
        <v>433180</v>
      </c>
      <c r="H33" s="129">
        <v>470220</v>
      </c>
      <c r="I33" s="129">
        <v>460330</v>
      </c>
      <c r="J33" s="129">
        <v>457269</v>
      </c>
      <c r="K33" s="129">
        <v>476642</v>
      </c>
      <c r="L33" s="129">
        <v>421076</v>
      </c>
      <c r="M33" s="129">
        <v>419422</v>
      </c>
      <c r="N33" s="129">
        <v>373855</v>
      </c>
      <c r="O33" s="130">
        <v>393462</v>
      </c>
    </row>
    <row r="34" spans="1:15" s="43" customFormat="1" ht="30.1" customHeight="1" x14ac:dyDescent="0.3">
      <c r="A34" s="49">
        <v>2002</v>
      </c>
      <c r="B34" s="126">
        <f t="shared" si="0"/>
        <v>5347468</v>
      </c>
      <c r="C34" s="127">
        <f t="shared" si="1"/>
        <v>3.8907336876486731</v>
      </c>
      <c r="D34" s="128">
        <v>362304</v>
      </c>
      <c r="E34" s="129">
        <v>395402</v>
      </c>
      <c r="F34" s="129">
        <v>449487</v>
      </c>
      <c r="G34" s="129">
        <v>444256</v>
      </c>
      <c r="H34" s="129">
        <v>437327</v>
      </c>
      <c r="I34" s="129">
        <v>403466</v>
      </c>
      <c r="J34" s="129">
        <v>459073</v>
      </c>
      <c r="K34" s="129">
        <v>477092</v>
      </c>
      <c r="L34" s="129">
        <v>488734</v>
      </c>
      <c r="M34" s="129">
        <v>526527</v>
      </c>
      <c r="N34" s="129">
        <v>447585</v>
      </c>
      <c r="O34" s="130">
        <v>456215</v>
      </c>
    </row>
    <row r="35" spans="1:15" s="43" customFormat="1" ht="30.1" customHeight="1" x14ac:dyDescent="0.3">
      <c r="A35" s="49">
        <v>2003</v>
      </c>
      <c r="B35" s="126">
        <f t="shared" si="0"/>
        <v>4752762</v>
      </c>
      <c r="C35" s="127">
        <f t="shared" si="1"/>
        <v>-11.121263371749023</v>
      </c>
      <c r="D35" s="128">
        <v>384918</v>
      </c>
      <c r="E35" s="129">
        <v>408695</v>
      </c>
      <c r="F35" s="129">
        <v>404640</v>
      </c>
      <c r="G35" s="129">
        <v>317171</v>
      </c>
      <c r="H35" s="129">
        <v>265186</v>
      </c>
      <c r="I35" s="129">
        <v>295508</v>
      </c>
      <c r="J35" s="129">
        <v>376923</v>
      </c>
      <c r="K35" s="129">
        <v>453805</v>
      </c>
      <c r="L35" s="129">
        <v>440062</v>
      </c>
      <c r="M35" s="129">
        <v>475442</v>
      </c>
      <c r="N35" s="129">
        <v>446166</v>
      </c>
      <c r="O35" s="130">
        <v>484246</v>
      </c>
    </row>
    <row r="36" spans="1:15" s="43" customFormat="1" ht="30.1" customHeight="1" x14ac:dyDescent="0.3">
      <c r="A36" s="78">
        <v>2004</v>
      </c>
      <c r="B36" s="131">
        <f t="shared" si="0"/>
        <v>5818138</v>
      </c>
      <c r="C36" s="132">
        <f t="shared" si="1"/>
        <v>22.415934145240168</v>
      </c>
      <c r="D36" s="136">
        <v>423670</v>
      </c>
      <c r="E36" s="137">
        <v>403784</v>
      </c>
      <c r="F36" s="137">
        <v>448874</v>
      </c>
      <c r="G36" s="137">
        <v>452724</v>
      </c>
      <c r="H36" s="137">
        <v>475935</v>
      </c>
      <c r="I36" s="137">
        <v>491386</v>
      </c>
      <c r="J36" s="137">
        <v>506358</v>
      </c>
      <c r="K36" s="137">
        <v>522756</v>
      </c>
      <c r="L36" s="137">
        <v>486468</v>
      </c>
      <c r="M36" s="137">
        <v>574693</v>
      </c>
      <c r="N36" s="137">
        <v>519539</v>
      </c>
      <c r="O36" s="138">
        <v>511951</v>
      </c>
    </row>
    <row r="37" spans="1:15" s="79" customFormat="1" ht="30.1" customHeight="1" x14ac:dyDescent="0.3">
      <c r="A37" s="56">
        <v>2005</v>
      </c>
      <c r="B37" s="126">
        <f t="shared" si="0"/>
        <v>6022752</v>
      </c>
      <c r="C37" s="127">
        <f t="shared" si="1"/>
        <v>3.5168296111230068</v>
      </c>
      <c r="D37" s="139">
        <v>458321</v>
      </c>
      <c r="E37" s="140">
        <v>477706</v>
      </c>
      <c r="F37" s="140">
        <v>532397</v>
      </c>
      <c r="G37" s="140">
        <v>497955</v>
      </c>
      <c r="H37" s="140">
        <v>475348</v>
      </c>
      <c r="I37" s="140">
        <v>467986</v>
      </c>
      <c r="J37" s="140">
        <v>494678</v>
      </c>
      <c r="K37" s="140">
        <v>529911</v>
      </c>
      <c r="L37" s="140">
        <v>507810</v>
      </c>
      <c r="M37" s="140">
        <v>568452</v>
      </c>
      <c r="N37" s="140">
        <v>501093</v>
      </c>
      <c r="O37" s="141">
        <v>511095</v>
      </c>
    </row>
    <row r="38" spans="1:15" s="79" customFormat="1" ht="30.1" customHeight="1" x14ac:dyDescent="0.3">
      <c r="A38" s="56">
        <v>2006</v>
      </c>
      <c r="B38" s="126">
        <f t="shared" si="0"/>
        <v>6155046</v>
      </c>
      <c r="C38" s="127">
        <f t="shared" si="1"/>
        <v>2.1965706042686106</v>
      </c>
      <c r="D38" s="142">
        <v>433279</v>
      </c>
      <c r="E38" s="143">
        <v>453525</v>
      </c>
      <c r="F38" s="143">
        <v>518041</v>
      </c>
      <c r="G38" s="143">
        <v>539636</v>
      </c>
      <c r="H38" s="143">
        <v>516238</v>
      </c>
      <c r="I38" s="143">
        <v>502267</v>
      </c>
      <c r="J38" s="143">
        <v>498441</v>
      </c>
      <c r="K38" s="143">
        <v>561531</v>
      </c>
      <c r="L38" s="143">
        <v>537091</v>
      </c>
      <c r="M38" s="143">
        <v>578061</v>
      </c>
      <c r="N38" s="143">
        <v>521265</v>
      </c>
      <c r="O38" s="144">
        <v>495671</v>
      </c>
    </row>
    <row r="39" spans="1:15" s="80" customFormat="1" ht="30.1" customHeight="1" x14ac:dyDescent="0.3">
      <c r="A39" s="56">
        <v>2007</v>
      </c>
      <c r="B39" s="126">
        <f t="shared" si="0"/>
        <v>6448240</v>
      </c>
      <c r="C39" s="127">
        <f t="shared" si="1"/>
        <v>4.7634737417072026</v>
      </c>
      <c r="D39" s="142">
        <v>436461</v>
      </c>
      <c r="E39" s="143">
        <v>469937</v>
      </c>
      <c r="F39" s="143">
        <v>529708</v>
      </c>
      <c r="G39" s="143">
        <v>531517</v>
      </c>
      <c r="H39" s="143">
        <v>524629</v>
      </c>
      <c r="I39" s="143">
        <v>523509</v>
      </c>
      <c r="J39" s="143">
        <v>527772</v>
      </c>
      <c r="K39" s="143">
        <v>584759</v>
      </c>
      <c r="L39" s="143">
        <v>557825</v>
      </c>
      <c r="M39" s="143">
        <v>646106</v>
      </c>
      <c r="N39" s="143">
        <v>562287</v>
      </c>
      <c r="O39" s="144">
        <v>553730</v>
      </c>
    </row>
    <row r="40" spans="1:15" s="43" customFormat="1" ht="30.1" customHeight="1" x14ac:dyDescent="0.3">
      <c r="A40" s="56">
        <v>2008</v>
      </c>
      <c r="B40" s="126">
        <f t="shared" si="0"/>
        <v>6890841</v>
      </c>
      <c r="C40" s="127">
        <f t="shared" si="1"/>
        <v>6.8639039489845288</v>
      </c>
      <c r="D40" s="142">
        <v>485069</v>
      </c>
      <c r="E40" s="143">
        <v>530489</v>
      </c>
      <c r="F40" s="143">
        <v>592515</v>
      </c>
      <c r="G40" s="143">
        <v>569835</v>
      </c>
      <c r="H40" s="143">
        <v>570224</v>
      </c>
      <c r="I40" s="143">
        <v>539839</v>
      </c>
      <c r="J40" s="143">
        <v>568446</v>
      </c>
      <c r="K40" s="143">
        <v>580894</v>
      </c>
      <c r="L40" s="143">
        <v>587853</v>
      </c>
      <c r="M40" s="143">
        <v>650504</v>
      </c>
      <c r="N40" s="143">
        <v>579022</v>
      </c>
      <c r="O40" s="144">
        <v>636151</v>
      </c>
    </row>
    <row r="41" spans="1:15" s="43" customFormat="1" ht="30.1" customHeight="1" x14ac:dyDescent="0.3">
      <c r="A41" s="78">
        <v>2009</v>
      </c>
      <c r="B41" s="131">
        <f t="shared" si="0"/>
        <v>7817533</v>
      </c>
      <c r="C41" s="132">
        <f t="shared" si="1"/>
        <v>13.448169824263822</v>
      </c>
      <c r="D41" s="145">
        <v>607659</v>
      </c>
      <c r="E41" s="146">
        <v>666928</v>
      </c>
      <c r="F41" s="146">
        <v>724117</v>
      </c>
      <c r="G41" s="146">
        <v>688586</v>
      </c>
      <c r="H41" s="146">
        <v>574559</v>
      </c>
      <c r="I41" s="146">
        <v>530506</v>
      </c>
      <c r="J41" s="146">
        <v>609258</v>
      </c>
      <c r="K41" s="146">
        <v>695880</v>
      </c>
      <c r="L41" s="146">
        <v>678691</v>
      </c>
      <c r="M41" s="146">
        <v>737373</v>
      </c>
      <c r="N41" s="146">
        <v>642672</v>
      </c>
      <c r="O41" s="147">
        <v>661304</v>
      </c>
    </row>
    <row r="42" spans="1:15" s="81" customFormat="1" ht="30.1" customHeight="1" x14ac:dyDescent="0.3">
      <c r="A42" s="56">
        <v>2010</v>
      </c>
      <c r="B42" s="126">
        <f t="shared" si="0"/>
        <v>8797658</v>
      </c>
      <c r="C42" s="127">
        <f t="shared" si="1"/>
        <v>12.537523026765607</v>
      </c>
      <c r="D42" s="142">
        <v>569453</v>
      </c>
      <c r="E42" s="143">
        <v>638911</v>
      </c>
      <c r="F42" s="143">
        <v>769894</v>
      </c>
      <c r="G42" s="143">
        <v>730265</v>
      </c>
      <c r="H42" s="143">
        <v>729450</v>
      </c>
      <c r="I42" s="143">
        <v>718440</v>
      </c>
      <c r="J42" s="143">
        <v>754672</v>
      </c>
      <c r="K42" s="143">
        <v>833693</v>
      </c>
      <c r="L42" s="143">
        <v>764693</v>
      </c>
      <c r="M42" s="143">
        <v>872550</v>
      </c>
      <c r="N42" s="143">
        <v>738271</v>
      </c>
      <c r="O42" s="144">
        <v>677366</v>
      </c>
    </row>
    <row r="43" spans="1:15" s="82" customFormat="1" ht="30.1" customHeight="1" x14ac:dyDescent="0.3">
      <c r="A43" s="56">
        <v>2011</v>
      </c>
      <c r="B43" s="126">
        <f t="shared" si="0"/>
        <v>9794796</v>
      </c>
      <c r="C43" s="127">
        <f t="shared" si="1"/>
        <v>11.334130060522929</v>
      </c>
      <c r="D43" s="142">
        <v>586152</v>
      </c>
      <c r="E43" s="143">
        <v>667089</v>
      </c>
      <c r="F43" s="143">
        <v>781286</v>
      </c>
      <c r="G43" s="143">
        <v>754458</v>
      </c>
      <c r="H43" s="143">
        <v>743464</v>
      </c>
      <c r="I43" s="143">
        <v>795850</v>
      </c>
      <c r="J43" s="143">
        <v>881809</v>
      </c>
      <c r="K43" s="143">
        <v>977296</v>
      </c>
      <c r="L43" s="143">
        <v>906813</v>
      </c>
      <c r="M43" s="143">
        <v>988320</v>
      </c>
      <c r="N43" s="143">
        <v>869876</v>
      </c>
      <c r="O43" s="144">
        <v>842383</v>
      </c>
    </row>
    <row r="44" spans="1:15" s="82" customFormat="1" ht="30.1" customHeight="1" x14ac:dyDescent="0.3">
      <c r="A44" s="56">
        <v>2012</v>
      </c>
      <c r="B44" s="126">
        <f t="shared" si="0"/>
        <v>11140028</v>
      </c>
      <c r="C44" s="127">
        <f t="shared" si="1"/>
        <v>13.734150256932365</v>
      </c>
      <c r="D44" s="142">
        <v>753793</v>
      </c>
      <c r="E44" s="143">
        <v>810967</v>
      </c>
      <c r="F44" s="143">
        <v>916357</v>
      </c>
      <c r="G44" s="143">
        <v>967593</v>
      </c>
      <c r="H44" s="143">
        <v>942602</v>
      </c>
      <c r="I44" s="143">
        <v>946333</v>
      </c>
      <c r="J44" s="143">
        <v>1009225</v>
      </c>
      <c r="K44" s="143">
        <v>1103311</v>
      </c>
      <c r="L44" s="143">
        <v>986961</v>
      </c>
      <c r="M44" s="143">
        <v>1025705</v>
      </c>
      <c r="N44" s="143">
        <v>842189</v>
      </c>
      <c r="O44" s="144">
        <v>834992</v>
      </c>
    </row>
    <row r="45" spans="1:15" s="82" customFormat="1" ht="30.1" customHeight="1" x14ac:dyDescent="0.3">
      <c r="A45" s="56">
        <v>2013</v>
      </c>
      <c r="B45" s="126">
        <f t="shared" si="0"/>
        <v>12175550</v>
      </c>
      <c r="C45" s="127">
        <f t="shared" si="1"/>
        <v>9.2955062590506898</v>
      </c>
      <c r="D45" s="142">
        <v>753655</v>
      </c>
      <c r="E45" s="143">
        <v>815037</v>
      </c>
      <c r="F45" s="143">
        <v>1010809</v>
      </c>
      <c r="G45" s="143">
        <v>972164</v>
      </c>
      <c r="H45" s="143">
        <v>919355</v>
      </c>
      <c r="I45" s="143">
        <v>1059082</v>
      </c>
      <c r="J45" s="143">
        <v>1205152</v>
      </c>
      <c r="K45" s="143">
        <v>1358909</v>
      </c>
      <c r="L45" s="143">
        <v>1156913</v>
      </c>
      <c r="M45" s="143">
        <v>1087974</v>
      </c>
      <c r="N45" s="143">
        <v>907901</v>
      </c>
      <c r="O45" s="144">
        <v>928599</v>
      </c>
    </row>
    <row r="46" spans="1:15" s="83" customFormat="1" ht="30.1" customHeight="1" x14ac:dyDescent="0.3">
      <c r="A46" s="78">
        <v>2014</v>
      </c>
      <c r="B46" s="131">
        <f t="shared" si="0"/>
        <v>14201516</v>
      </c>
      <c r="C46" s="132">
        <f t="shared" si="1"/>
        <v>16.63962613598564</v>
      </c>
      <c r="D46" s="136">
        <v>842671</v>
      </c>
      <c r="E46" s="137">
        <v>886026</v>
      </c>
      <c r="F46" s="137">
        <v>1132155</v>
      </c>
      <c r="G46" s="137">
        <v>1251374</v>
      </c>
      <c r="H46" s="137">
        <v>1239606</v>
      </c>
      <c r="I46" s="137">
        <v>1273627</v>
      </c>
      <c r="J46" s="137">
        <v>1354753</v>
      </c>
      <c r="K46" s="137">
        <v>1454078</v>
      </c>
      <c r="L46" s="137">
        <v>1245777</v>
      </c>
      <c r="M46" s="137">
        <v>1317482</v>
      </c>
      <c r="N46" s="137">
        <v>1117398</v>
      </c>
      <c r="O46" s="138">
        <v>1086569</v>
      </c>
    </row>
    <row r="47" spans="1:15" s="83" customFormat="1" ht="30.1" customHeight="1" x14ac:dyDescent="0.3">
      <c r="A47" s="56">
        <v>2015</v>
      </c>
      <c r="B47" s="126">
        <f t="shared" si="0"/>
        <v>13231651</v>
      </c>
      <c r="C47" s="127">
        <f t="shared" si="1"/>
        <v>-6.8293061106997293</v>
      </c>
      <c r="D47" s="142">
        <v>917054</v>
      </c>
      <c r="E47" s="143">
        <v>1050706</v>
      </c>
      <c r="F47" s="143">
        <v>1238144</v>
      </c>
      <c r="G47" s="143">
        <v>1384567</v>
      </c>
      <c r="H47" s="143">
        <v>1334212</v>
      </c>
      <c r="I47" s="143">
        <v>750925</v>
      </c>
      <c r="J47" s="143">
        <v>629737</v>
      </c>
      <c r="K47" s="143">
        <v>1069314</v>
      </c>
      <c r="L47" s="143">
        <v>1206764</v>
      </c>
      <c r="M47" s="143">
        <v>1383704</v>
      </c>
      <c r="N47" s="143">
        <v>1150074</v>
      </c>
      <c r="O47" s="144">
        <v>1116450</v>
      </c>
    </row>
    <row r="48" spans="1:15" s="83" customFormat="1" ht="30.1" customHeight="1" x14ac:dyDescent="0.3">
      <c r="A48" s="56">
        <v>2016</v>
      </c>
      <c r="B48" s="126">
        <f t="shared" si="0"/>
        <v>17241823</v>
      </c>
      <c r="C48" s="127">
        <f t="shared" si="1"/>
        <v>30.307419686326377</v>
      </c>
      <c r="D48" s="142">
        <v>1077431</v>
      </c>
      <c r="E48" s="143">
        <v>1126250</v>
      </c>
      <c r="F48" s="143">
        <v>1389399</v>
      </c>
      <c r="G48" s="143">
        <v>1469674</v>
      </c>
      <c r="H48" s="143">
        <v>1492680</v>
      </c>
      <c r="I48" s="143">
        <v>1554413</v>
      </c>
      <c r="J48" s="143">
        <v>1703495</v>
      </c>
      <c r="K48" s="143">
        <v>1664303</v>
      </c>
      <c r="L48" s="143">
        <v>1523928</v>
      </c>
      <c r="M48" s="143">
        <v>1587797</v>
      </c>
      <c r="N48" s="143">
        <v>1309055</v>
      </c>
      <c r="O48" s="144">
        <v>1343398</v>
      </c>
    </row>
    <row r="49" spans="1:15" s="83" customFormat="1" ht="30.1" customHeight="1" x14ac:dyDescent="0.3">
      <c r="A49" s="56">
        <v>2017</v>
      </c>
      <c r="B49" s="126">
        <f t="shared" si="0"/>
        <v>13335758</v>
      </c>
      <c r="C49" s="127">
        <f t="shared" si="1"/>
        <v>-22.654594006677829</v>
      </c>
      <c r="D49" s="142">
        <v>1220695</v>
      </c>
      <c r="E49" s="143">
        <v>1252080</v>
      </c>
      <c r="F49" s="143">
        <v>1233640</v>
      </c>
      <c r="G49" s="143">
        <v>1075899</v>
      </c>
      <c r="H49" s="143">
        <v>977889</v>
      </c>
      <c r="I49" s="143">
        <v>991802</v>
      </c>
      <c r="J49" s="143">
        <v>1008671</v>
      </c>
      <c r="K49" s="143">
        <v>1103506</v>
      </c>
      <c r="L49" s="143">
        <v>1078653</v>
      </c>
      <c r="M49" s="143">
        <v>1165638</v>
      </c>
      <c r="N49" s="143">
        <v>1093217</v>
      </c>
      <c r="O49" s="144">
        <v>1134068</v>
      </c>
    </row>
    <row r="50" spans="1:15" ht="30.1" customHeight="1" x14ac:dyDescent="0.3">
      <c r="A50" s="56">
        <v>2018</v>
      </c>
      <c r="B50" s="126">
        <f t="shared" si="0"/>
        <v>15346879</v>
      </c>
      <c r="C50" s="127">
        <f>((B50/B49)-1)*100</f>
        <v>15.080665081055011</v>
      </c>
      <c r="D50" s="142">
        <v>956036</v>
      </c>
      <c r="E50" s="143">
        <v>1045415</v>
      </c>
      <c r="F50" s="143">
        <v>1366100</v>
      </c>
      <c r="G50" s="143">
        <v>1331709</v>
      </c>
      <c r="H50" s="143">
        <v>1238021</v>
      </c>
      <c r="I50" s="143">
        <v>1282093</v>
      </c>
      <c r="J50" s="143">
        <v>1254833</v>
      </c>
      <c r="K50" s="143">
        <v>1391727</v>
      </c>
      <c r="L50" s="143">
        <v>1278604</v>
      </c>
      <c r="M50" s="143">
        <v>1527832</v>
      </c>
      <c r="N50" s="143">
        <v>1350390</v>
      </c>
      <c r="O50" s="144">
        <v>1324119</v>
      </c>
    </row>
    <row r="51" spans="1:15" ht="30.1" customHeight="1" x14ac:dyDescent="0.3">
      <c r="A51" s="78">
        <v>2019</v>
      </c>
      <c r="B51" s="131">
        <f t="shared" si="0"/>
        <v>17502756</v>
      </c>
      <c r="C51" s="132">
        <f t="shared" ref="C51" si="2">((B51/B50)-1)*100</f>
        <v>14.047657507431976</v>
      </c>
      <c r="D51" s="136">
        <v>1104803</v>
      </c>
      <c r="E51" s="137">
        <v>1201802</v>
      </c>
      <c r="F51" s="137">
        <v>1535641</v>
      </c>
      <c r="G51" s="137">
        <v>1635066</v>
      </c>
      <c r="H51" s="137">
        <v>1485684</v>
      </c>
      <c r="I51" s="137">
        <v>1476218</v>
      </c>
      <c r="J51" s="137">
        <v>1448067</v>
      </c>
      <c r="K51" s="137">
        <v>1586299</v>
      </c>
      <c r="L51" s="137">
        <v>1459664</v>
      </c>
      <c r="M51" s="137">
        <v>1656195</v>
      </c>
      <c r="N51" s="137">
        <v>1456429</v>
      </c>
      <c r="O51" s="138">
        <v>1456888</v>
      </c>
    </row>
    <row r="52" spans="1:15" ht="30.1" customHeight="1" x14ac:dyDescent="0.3">
      <c r="A52" s="56">
        <v>2020</v>
      </c>
      <c r="B52" s="126">
        <f t="shared" ref="B52" si="3">SUM(D52:O52)</f>
        <v>2519118</v>
      </c>
      <c r="C52" s="127">
        <f>((B52/B51)-1)*100</f>
        <v>-85.607306643593731</v>
      </c>
      <c r="D52" s="142">
        <v>1272708</v>
      </c>
      <c r="E52" s="143">
        <v>685212</v>
      </c>
      <c r="F52" s="143">
        <v>83497</v>
      </c>
      <c r="G52" s="143">
        <v>29415</v>
      </c>
      <c r="H52" s="143">
        <v>30806</v>
      </c>
      <c r="I52" s="143">
        <v>36938</v>
      </c>
      <c r="J52" s="143">
        <v>61012</v>
      </c>
      <c r="K52" s="143">
        <v>68797</v>
      </c>
      <c r="L52" s="143">
        <v>65040</v>
      </c>
      <c r="M52" s="143">
        <v>61585</v>
      </c>
      <c r="N52" s="143">
        <v>61764</v>
      </c>
      <c r="O52" s="144">
        <v>62344</v>
      </c>
    </row>
    <row r="53" spans="1:15" ht="30.1" customHeight="1" x14ac:dyDescent="0.3">
      <c r="A53" s="56">
        <v>2021</v>
      </c>
      <c r="B53" s="126">
        <f t="shared" si="0"/>
        <v>967003</v>
      </c>
      <c r="C53" s="127">
        <f>((B53/B52)-1)*100</f>
        <v>-61.613429779788007</v>
      </c>
      <c r="D53" s="142">
        <v>58397</v>
      </c>
      <c r="E53" s="143">
        <v>65582</v>
      </c>
      <c r="F53" s="143">
        <v>74604</v>
      </c>
      <c r="G53" s="143">
        <v>70112</v>
      </c>
      <c r="H53" s="143">
        <v>74463</v>
      </c>
      <c r="I53" s="143">
        <v>77029</v>
      </c>
      <c r="J53" s="143">
        <v>83005</v>
      </c>
      <c r="K53" s="143">
        <v>97087</v>
      </c>
      <c r="L53" s="143">
        <v>89800</v>
      </c>
      <c r="M53" s="143">
        <v>92416</v>
      </c>
      <c r="N53" s="143">
        <v>94358</v>
      </c>
      <c r="O53" s="144">
        <v>90150</v>
      </c>
    </row>
    <row r="54" spans="1:15" ht="30.1" customHeight="1" x14ac:dyDescent="0.3">
      <c r="A54" s="56">
        <v>2022</v>
      </c>
      <c r="B54" s="126">
        <f t="shared" ref="B54" si="4">SUM(D54:O54)</f>
        <v>3198017</v>
      </c>
      <c r="C54" s="127">
        <f>((B54/B53)-1)*100</f>
        <v>230.71427906635242</v>
      </c>
      <c r="D54" s="142">
        <v>81851</v>
      </c>
      <c r="E54" s="143">
        <v>99999</v>
      </c>
      <c r="F54" s="143">
        <v>96768</v>
      </c>
      <c r="G54" s="143">
        <v>127919</v>
      </c>
      <c r="H54" s="143">
        <v>175922</v>
      </c>
      <c r="I54" s="143">
        <v>227713</v>
      </c>
      <c r="J54" s="143">
        <v>263986</v>
      </c>
      <c r="K54" s="143">
        <v>310945</v>
      </c>
      <c r="L54" s="143">
        <v>337638</v>
      </c>
      <c r="M54" s="143">
        <v>476097</v>
      </c>
      <c r="N54" s="143">
        <v>459906</v>
      </c>
      <c r="O54" s="144">
        <v>539273</v>
      </c>
    </row>
    <row r="55" spans="1:15" ht="30.1" customHeight="1" thickBot="1" x14ac:dyDescent="0.35">
      <c r="A55" s="84">
        <v>2023</v>
      </c>
      <c r="B55" s="148">
        <f t="shared" ref="B55" si="5">SUM(D55:O55)</f>
        <v>11031665</v>
      </c>
      <c r="C55" s="149">
        <f>((B55/B54)-1)*100</f>
        <v>244.95329449468218</v>
      </c>
      <c r="D55" s="150">
        <v>434429</v>
      </c>
      <c r="E55" s="151">
        <v>479248</v>
      </c>
      <c r="F55" s="151">
        <v>800575</v>
      </c>
      <c r="G55" s="151">
        <v>888776</v>
      </c>
      <c r="H55" s="151">
        <v>867130</v>
      </c>
      <c r="I55" s="151">
        <v>960638</v>
      </c>
      <c r="J55" s="151">
        <v>1032188</v>
      </c>
      <c r="K55" s="151">
        <v>1089133</v>
      </c>
      <c r="L55" s="151">
        <v>1098034</v>
      </c>
      <c r="M55" s="151">
        <v>1229899</v>
      </c>
      <c r="N55" s="151">
        <v>1114990</v>
      </c>
      <c r="O55" s="152">
        <v>1036625</v>
      </c>
    </row>
    <row r="56" spans="1:15" x14ac:dyDescent="0.3">
      <c r="D56" s="86"/>
    </row>
    <row r="57" spans="1:15" x14ac:dyDescent="0.3">
      <c r="D57" s="86"/>
    </row>
    <row r="58" spans="1:15" x14ac:dyDescent="0.3">
      <c r="D58" s="86"/>
    </row>
    <row r="59" spans="1:15" x14ac:dyDescent="0.3">
      <c r="D59" s="86"/>
    </row>
    <row r="60" spans="1:15" x14ac:dyDescent="0.3">
      <c r="D60" s="86"/>
    </row>
    <row r="61" spans="1:15" x14ac:dyDescent="0.3">
      <c r="D61" s="86"/>
    </row>
    <row r="62" spans="1:15" x14ac:dyDescent="0.3">
      <c r="D62" s="86"/>
    </row>
    <row r="63" spans="1:15" x14ac:dyDescent="0.3">
      <c r="D63" s="86"/>
    </row>
    <row r="64" spans="1:15" x14ac:dyDescent="0.3">
      <c r="D64" s="86"/>
    </row>
    <row r="65" spans="4:4" x14ac:dyDescent="0.3">
      <c r="D65" s="86"/>
    </row>
    <row r="66" spans="4:4" x14ac:dyDescent="0.3">
      <c r="D66" s="86"/>
    </row>
    <row r="67" spans="4:4" x14ac:dyDescent="0.3">
      <c r="D67" s="86"/>
    </row>
    <row r="68" spans="4:4" x14ac:dyDescent="0.3">
      <c r="D68" s="86"/>
    </row>
    <row r="69" spans="4:4" x14ac:dyDescent="0.3">
      <c r="D69" s="86"/>
    </row>
  </sheetData>
  <phoneticPr fontId="4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45" orientation="portrait" r:id="rId1"/>
  <ignoredErrors>
    <ignoredError sqref="B5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7"/>
  <sheetViews>
    <sheetView zoomScale="85" workbookViewId="0">
      <pane xSplit="1" ySplit="6" topLeftCell="B39" activePane="bottomRight" state="frozen"/>
      <selection pane="topRight" activeCell="B1" sqref="B1"/>
      <selection pane="bottomLeft" activeCell="A7" sqref="A7"/>
      <selection pane="bottomRight"/>
    </sheetView>
  </sheetViews>
  <sheetFormatPr defaultRowHeight="13.4" x14ac:dyDescent="0.15"/>
  <cols>
    <col min="1" max="1" width="11.5" style="88" customWidth="1"/>
    <col min="2" max="2" width="16.75" style="12" customWidth="1"/>
    <col min="3" max="3" width="12.5" style="7" customWidth="1"/>
    <col min="4" max="15" width="14.5" style="7" bestFit="1" customWidth="1"/>
    <col min="16" max="16" width="9" style="7"/>
    <col min="17" max="17" width="10.875" style="7" bestFit="1" customWidth="1"/>
    <col min="18" max="16384" width="9" style="7"/>
  </cols>
  <sheetData>
    <row r="1" spans="1:17" ht="19.5" customHeight="1" thickBot="1" x14ac:dyDescent="0.3">
      <c r="A1" s="14" t="s">
        <v>70</v>
      </c>
    </row>
    <row r="2" spans="1:17" ht="17.3" customHeight="1" thickTop="1" x14ac:dyDescent="0.25">
      <c r="A2" s="5" t="s">
        <v>71</v>
      </c>
      <c r="B2" s="15"/>
      <c r="C2" s="87"/>
      <c r="D2" s="87"/>
    </row>
    <row r="3" spans="1:17" ht="15.8" customHeight="1" x14ac:dyDescent="0.15"/>
    <row r="4" spans="1:17" ht="15.8" customHeight="1" thickBot="1" x14ac:dyDescent="0.2"/>
    <row r="5" spans="1:17" s="19" customFormat="1" ht="24.7" customHeight="1" x14ac:dyDescent="0.3">
      <c r="A5" s="47" t="s">
        <v>45</v>
      </c>
      <c r="B5" s="61" t="s">
        <v>0</v>
      </c>
      <c r="C5" s="62" t="s">
        <v>1</v>
      </c>
      <c r="D5" s="40" t="s">
        <v>2</v>
      </c>
      <c r="E5" s="41" t="s">
        <v>3</v>
      </c>
      <c r="F5" s="41" t="s">
        <v>4</v>
      </c>
      <c r="G5" s="41" t="s">
        <v>5</v>
      </c>
      <c r="H5" s="41" t="s">
        <v>6</v>
      </c>
      <c r="I5" s="41" t="s">
        <v>7</v>
      </c>
      <c r="J5" s="41" t="s">
        <v>8</v>
      </c>
      <c r="K5" s="41" t="s">
        <v>9</v>
      </c>
      <c r="L5" s="41" t="s">
        <v>10</v>
      </c>
      <c r="M5" s="41" t="s">
        <v>11</v>
      </c>
      <c r="N5" s="41" t="s">
        <v>12</v>
      </c>
      <c r="O5" s="42" t="s">
        <v>13</v>
      </c>
    </row>
    <row r="6" spans="1:17" s="19" customFormat="1" ht="22.45" customHeight="1" thickBot="1" x14ac:dyDescent="0.35">
      <c r="A6" s="48" t="s">
        <v>14</v>
      </c>
      <c r="B6" s="63" t="s">
        <v>48</v>
      </c>
      <c r="C6" s="64" t="s">
        <v>15</v>
      </c>
      <c r="D6" s="44" t="s">
        <v>16</v>
      </c>
      <c r="E6" s="45" t="s">
        <v>17</v>
      </c>
      <c r="F6" s="45" t="s">
        <v>18</v>
      </c>
      <c r="G6" s="45" t="s">
        <v>19</v>
      </c>
      <c r="H6" s="45" t="s">
        <v>49</v>
      </c>
      <c r="I6" s="45" t="s">
        <v>20</v>
      </c>
      <c r="J6" s="45" t="s">
        <v>21</v>
      </c>
      <c r="K6" s="45" t="s">
        <v>22</v>
      </c>
      <c r="L6" s="45" t="s">
        <v>23</v>
      </c>
      <c r="M6" s="45" t="s">
        <v>24</v>
      </c>
      <c r="N6" s="45" t="s">
        <v>25</v>
      </c>
      <c r="O6" s="46" t="s">
        <v>26</v>
      </c>
      <c r="Q6" s="18"/>
    </row>
    <row r="7" spans="1:17" s="19" customFormat="1" ht="30.1" customHeight="1" thickTop="1" x14ac:dyDescent="0.3">
      <c r="A7" s="49">
        <v>1975</v>
      </c>
      <c r="B7" s="126">
        <f t="shared" ref="B7:B50" si="0">SUM(D7:O7)</f>
        <v>129378</v>
      </c>
      <c r="C7" s="127">
        <v>6.4</v>
      </c>
      <c r="D7" s="128">
        <v>9544</v>
      </c>
      <c r="E7" s="129">
        <v>8549</v>
      </c>
      <c r="F7" s="129">
        <v>10332</v>
      </c>
      <c r="G7" s="129">
        <v>10504</v>
      </c>
      <c r="H7" s="129">
        <v>11380</v>
      </c>
      <c r="I7" s="129">
        <v>9746</v>
      </c>
      <c r="J7" s="129">
        <v>9786</v>
      </c>
      <c r="K7" s="129">
        <v>11282</v>
      </c>
      <c r="L7" s="129">
        <v>10343</v>
      </c>
      <c r="M7" s="129">
        <v>12243</v>
      </c>
      <c r="N7" s="129">
        <v>13137</v>
      </c>
      <c r="O7" s="130">
        <v>12532</v>
      </c>
      <c r="Q7" s="18"/>
    </row>
    <row r="8" spans="1:17" s="19" customFormat="1" ht="30.1" customHeight="1" x14ac:dyDescent="0.3">
      <c r="A8" s="49">
        <v>1976</v>
      </c>
      <c r="B8" s="126">
        <f t="shared" si="0"/>
        <v>164727</v>
      </c>
      <c r="C8" s="127">
        <f t="shared" ref="C8:C50" si="1">(B8/B7-1)*100</f>
        <v>27.322264990956736</v>
      </c>
      <c r="D8" s="128">
        <v>11722</v>
      </c>
      <c r="E8" s="129">
        <v>11355</v>
      </c>
      <c r="F8" s="129">
        <v>12920</v>
      </c>
      <c r="G8" s="129">
        <v>12519</v>
      </c>
      <c r="H8" s="129">
        <v>13809</v>
      </c>
      <c r="I8" s="129">
        <v>13841</v>
      </c>
      <c r="J8" s="129">
        <v>13866</v>
      </c>
      <c r="K8" s="129">
        <v>15299</v>
      </c>
      <c r="L8" s="129">
        <v>13333</v>
      </c>
      <c r="M8" s="129">
        <v>15067</v>
      </c>
      <c r="N8" s="129">
        <v>15855</v>
      </c>
      <c r="O8" s="130">
        <v>15141</v>
      </c>
      <c r="Q8" s="18"/>
    </row>
    <row r="9" spans="1:17" s="19" customFormat="1" ht="30.1" customHeight="1" x14ac:dyDescent="0.3">
      <c r="A9" s="49">
        <v>1977</v>
      </c>
      <c r="B9" s="126">
        <f t="shared" si="0"/>
        <v>209698</v>
      </c>
      <c r="C9" s="127">
        <f t="shared" si="1"/>
        <v>27.30032113739702</v>
      </c>
      <c r="D9" s="128">
        <v>14265</v>
      </c>
      <c r="E9" s="129">
        <v>12820</v>
      </c>
      <c r="F9" s="129">
        <v>17308</v>
      </c>
      <c r="G9" s="129">
        <v>17172</v>
      </c>
      <c r="H9" s="129">
        <v>17393</v>
      </c>
      <c r="I9" s="129">
        <v>16165</v>
      </c>
      <c r="J9" s="129">
        <v>17953</v>
      </c>
      <c r="K9" s="129">
        <v>20484</v>
      </c>
      <c r="L9" s="129">
        <v>18587</v>
      </c>
      <c r="M9" s="129">
        <v>20752</v>
      </c>
      <c r="N9" s="129">
        <v>18863</v>
      </c>
      <c r="O9" s="130">
        <v>17936</v>
      </c>
      <c r="Q9" s="18"/>
    </row>
    <row r="10" spans="1:17" s="19" customFormat="1" ht="30.1" customHeight="1" x14ac:dyDescent="0.3">
      <c r="A10" s="49">
        <v>1978</v>
      </c>
      <c r="B10" s="126">
        <f t="shared" si="0"/>
        <v>259578</v>
      </c>
      <c r="C10" s="127">
        <f t="shared" si="1"/>
        <v>23.786588331791435</v>
      </c>
      <c r="D10" s="128">
        <v>17592</v>
      </c>
      <c r="E10" s="129">
        <v>17156</v>
      </c>
      <c r="F10" s="129">
        <v>19952</v>
      </c>
      <c r="G10" s="129">
        <v>20115</v>
      </c>
      <c r="H10" s="129">
        <v>22719</v>
      </c>
      <c r="I10" s="129">
        <v>23054</v>
      </c>
      <c r="J10" s="129">
        <v>23283</v>
      </c>
      <c r="K10" s="129">
        <v>21479</v>
      </c>
      <c r="L10" s="129">
        <v>24590</v>
      </c>
      <c r="M10" s="129">
        <v>25537</v>
      </c>
      <c r="N10" s="129">
        <v>23366</v>
      </c>
      <c r="O10" s="130">
        <v>20735</v>
      </c>
      <c r="Q10" s="18"/>
    </row>
    <row r="11" spans="1:17" s="19" customFormat="1" ht="30.1" customHeight="1" x14ac:dyDescent="0.3">
      <c r="A11" s="57">
        <v>1979</v>
      </c>
      <c r="B11" s="131">
        <f t="shared" si="0"/>
        <v>295546</v>
      </c>
      <c r="C11" s="132">
        <f t="shared" si="1"/>
        <v>13.85633605313239</v>
      </c>
      <c r="D11" s="133">
        <v>21107</v>
      </c>
      <c r="E11" s="134">
        <v>22583</v>
      </c>
      <c r="F11" s="134">
        <v>23871</v>
      </c>
      <c r="G11" s="134">
        <v>23244</v>
      </c>
      <c r="H11" s="134">
        <v>25430</v>
      </c>
      <c r="I11" s="134">
        <v>26288</v>
      </c>
      <c r="J11" s="134">
        <v>24629</v>
      </c>
      <c r="K11" s="134">
        <v>25056</v>
      </c>
      <c r="L11" s="134">
        <v>25750</v>
      </c>
      <c r="M11" s="134">
        <v>25339</v>
      </c>
      <c r="N11" s="134">
        <v>26887</v>
      </c>
      <c r="O11" s="135">
        <v>25362</v>
      </c>
      <c r="Q11" s="18"/>
    </row>
    <row r="12" spans="1:17" s="19" customFormat="1" ht="30.1" customHeight="1" x14ac:dyDescent="0.3">
      <c r="A12" s="49">
        <v>1980</v>
      </c>
      <c r="B12" s="126">
        <f t="shared" si="0"/>
        <v>338840</v>
      </c>
      <c r="C12" s="127">
        <f t="shared" si="1"/>
        <v>14.648819473110786</v>
      </c>
      <c r="D12" s="128">
        <v>24178</v>
      </c>
      <c r="E12" s="129">
        <v>22509</v>
      </c>
      <c r="F12" s="129">
        <v>25500</v>
      </c>
      <c r="G12" s="129">
        <v>27522</v>
      </c>
      <c r="H12" s="129">
        <v>29589</v>
      </c>
      <c r="I12" s="129">
        <v>29220</v>
      </c>
      <c r="J12" s="129">
        <v>28770</v>
      </c>
      <c r="K12" s="129">
        <v>29996</v>
      </c>
      <c r="L12" s="129">
        <v>30809</v>
      </c>
      <c r="M12" s="129">
        <v>28816</v>
      </c>
      <c r="N12" s="129">
        <v>32135</v>
      </c>
      <c r="O12" s="130">
        <v>29796</v>
      </c>
      <c r="Q12" s="18"/>
    </row>
    <row r="13" spans="1:17" s="19" customFormat="1" ht="30.1" customHeight="1" x14ac:dyDescent="0.3">
      <c r="A13" s="49">
        <v>1981</v>
      </c>
      <c r="B13" s="126">
        <f t="shared" si="0"/>
        <v>436025</v>
      </c>
      <c r="C13" s="127">
        <f t="shared" si="1"/>
        <v>28.681678668398057</v>
      </c>
      <c r="D13" s="128">
        <v>28982</v>
      </c>
      <c r="E13" s="129">
        <v>27122</v>
      </c>
      <c r="F13" s="129">
        <v>31285</v>
      </c>
      <c r="G13" s="129">
        <v>33417</v>
      </c>
      <c r="H13" s="129">
        <v>34537</v>
      </c>
      <c r="I13" s="129">
        <v>36525</v>
      </c>
      <c r="J13" s="129">
        <v>43155</v>
      </c>
      <c r="K13" s="129">
        <v>45363</v>
      </c>
      <c r="L13" s="129">
        <v>37814</v>
      </c>
      <c r="M13" s="129">
        <v>38858</v>
      </c>
      <c r="N13" s="129">
        <v>38691</v>
      </c>
      <c r="O13" s="130">
        <v>40276</v>
      </c>
      <c r="Q13" s="18"/>
    </row>
    <row r="14" spans="1:17" s="19" customFormat="1" ht="30.1" customHeight="1" x14ac:dyDescent="0.3">
      <c r="A14" s="49">
        <v>1982</v>
      </c>
      <c r="B14" s="126">
        <f t="shared" si="0"/>
        <v>499707</v>
      </c>
      <c r="C14" s="127">
        <f t="shared" si="1"/>
        <v>14.60512585287541</v>
      </c>
      <c r="D14" s="128">
        <v>39519</v>
      </c>
      <c r="E14" s="129">
        <v>36134</v>
      </c>
      <c r="F14" s="129">
        <v>39590</v>
      </c>
      <c r="G14" s="129">
        <v>38538</v>
      </c>
      <c r="H14" s="129">
        <v>42971</v>
      </c>
      <c r="I14" s="129">
        <v>40642</v>
      </c>
      <c r="J14" s="129">
        <v>46881</v>
      </c>
      <c r="K14" s="129">
        <v>45723</v>
      </c>
      <c r="L14" s="129">
        <v>42083</v>
      </c>
      <c r="M14" s="129">
        <v>43746</v>
      </c>
      <c r="N14" s="129">
        <v>43997</v>
      </c>
      <c r="O14" s="130">
        <v>39883</v>
      </c>
      <c r="Q14" s="18"/>
    </row>
    <row r="15" spans="1:17" s="19" customFormat="1" ht="30.1" customHeight="1" x14ac:dyDescent="0.3">
      <c r="A15" s="49">
        <v>1983</v>
      </c>
      <c r="B15" s="126">
        <f t="shared" si="0"/>
        <v>493461</v>
      </c>
      <c r="C15" s="127">
        <f t="shared" si="1"/>
        <v>-1.2499324604218098</v>
      </c>
      <c r="D15" s="128">
        <v>43343</v>
      </c>
      <c r="E15" s="129">
        <v>34735</v>
      </c>
      <c r="F15" s="129">
        <v>36843</v>
      </c>
      <c r="G15" s="129">
        <v>38784</v>
      </c>
      <c r="H15" s="129">
        <v>41478</v>
      </c>
      <c r="I15" s="129">
        <v>40804</v>
      </c>
      <c r="J15" s="129">
        <v>47405</v>
      </c>
      <c r="K15" s="129">
        <v>46836</v>
      </c>
      <c r="L15" s="129">
        <v>39140</v>
      </c>
      <c r="M15" s="129">
        <v>43021</v>
      </c>
      <c r="N15" s="129">
        <v>42878</v>
      </c>
      <c r="O15" s="130">
        <v>38194</v>
      </c>
      <c r="Q15" s="18"/>
    </row>
    <row r="16" spans="1:17" s="19" customFormat="1" ht="30.1" customHeight="1" x14ac:dyDescent="0.3">
      <c r="A16" s="57">
        <v>1984</v>
      </c>
      <c r="B16" s="131">
        <f t="shared" si="0"/>
        <v>493108</v>
      </c>
      <c r="C16" s="132">
        <f t="shared" si="1"/>
        <v>-7.1535541815870296E-2</v>
      </c>
      <c r="D16" s="133">
        <v>38402</v>
      </c>
      <c r="E16" s="134">
        <v>35667</v>
      </c>
      <c r="F16" s="134">
        <v>40014</v>
      </c>
      <c r="G16" s="134">
        <v>38020</v>
      </c>
      <c r="H16" s="134">
        <v>43194</v>
      </c>
      <c r="I16" s="134">
        <v>41326</v>
      </c>
      <c r="J16" s="134">
        <v>46600</v>
      </c>
      <c r="K16" s="134">
        <v>47271</v>
      </c>
      <c r="L16" s="134">
        <v>42173</v>
      </c>
      <c r="M16" s="134">
        <v>43075</v>
      </c>
      <c r="N16" s="134">
        <v>40496</v>
      </c>
      <c r="O16" s="135">
        <v>36870</v>
      </c>
      <c r="Q16" s="18"/>
    </row>
    <row r="17" spans="1:17" s="19" customFormat="1" ht="30.1" customHeight="1" x14ac:dyDescent="0.3">
      <c r="A17" s="49">
        <v>1985</v>
      </c>
      <c r="B17" s="126">
        <f t="shared" si="0"/>
        <v>484155</v>
      </c>
      <c r="C17" s="127">
        <f t="shared" si="1"/>
        <v>-1.8156265970132313</v>
      </c>
      <c r="D17" s="128">
        <v>43241</v>
      </c>
      <c r="E17" s="129">
        <v>32005</v>
      </c>
      <c r="F17" s="129">
        <v>38749</v>
      </c>
      <c r="G17" s="129">
        <v>38256</v>
      </c>
      <c r="H17" s="129">
        <v>41936</v>
      </c>
      <c r="I17" s="129">
        <v>40779</v>
      </c>
      <c r="J17" s="129">
        <v>45663</v>
      </c>
      <c r="K17" s="129">
        <v>48295</v>
      </c>
      <c r="L17" s="129">
        <v>39919</v>
      </c>
      <c r="M17" s="129">
        <v>40672</v>
      </c>
      <c r="N17" s="129">
        <v>40390</v>
      </c>
      <c r="O17" s="130">
        <v>34250</v>
      </c>
      <c r="Q17" s="18"/>
    </row>
    <row r="18" spans="1:17" s="19" customFormat="1" ht="30.1" customHeight="1" x14ac:dyDescent="0.3">
      <c r="A18" s="49">
        <v>1986</v>
      </c>
      <c r="B18" s="126">
        <f t="shared" si="0"/>
        <v>454974</v>
      </c>
      <c r="C18" s="127">
        <f t="shared" si="1"/>
        <v>-6.0272020324069757</v>
      </c>
      <c r="D18" s="128">
        <v>39210</v>
      </c>
      <c r="E18" s="129">
        <v>32453</v>
      </c>
      <c r="F18" s="129">
        <v>36535</v>
      </c>
      <c r="G18" s="129">
        <v>35948</v>
      </c>
      <c r="H18" s="129">
        <v>37154</v>
      </c>
      <c r="I18" s="129">
        <v>36907</v>
      </c>
      <c r="J18" s="129">
        <v>41653</v>
      </c>
      <c r="K18" s="129">
        <v>45490</v>
      </c>
      <c r="L18" s="129">
        <v>37444</v>
      </c>
      <c r="M18" s="129">
        <v>39942</v>
      </c>
      <c r="N18" s="129">
        <v>38485</v>
      </c>
      <c r="O18" s="130">
        <v>33753</v>
      </c>
      <c r="Q18" s="18"/>
    </row>
    <row r="19" spans="1:17" s="19" customFormat="1" ht="30.1" customHeight="1" x14ac:dyDescent="0.3">
      <c r="A19" s="49">
        <v>1987</v>
      </c>
      <c r="B19" s="126">
        <f t="shared" si="0"/>
        <v>510538</v>
      </c>
      <c r="C19" s="127">
        <f t="shared" si="1"/>
        <v>12.212565992781999</v>
      </c>
      <c r="D19" s="128">
        <v>40403</v>
      </c>
      <c r="E19" s="129">
        <v>34912</v>
      </c>
      <c r="F19" s="129">
        <v>38877</v>
      </c>
      <c r="G19" s="129">
        <v>38110</v>
      </c>
      <c r="H19" s="129">
        <v>42577</v>
      </c>
      <c r="I19" s="129">
        <v>40771</v>
      </c>
      <c r="J19" s="129">
        <v>45658</v>
      </c>
      <c r="K19" s="129">
        <v>50248</v>
      </c>
      <c r="L19" s="129">
        <v>45969</v>
      </c>
      <c r="M19" s="129">
        <v>45390</v>
      </c>
      <c r="N19" s="129">
        <v>47582</v>
      </c>
      <c r="O19" s="130">
        <v>40041</v>
      </c>
      <c r="Q19" s="18"/>
    </row>
    <row r="20" spans="1:17" s="19" customFormat="1" ht="30.1" customHeight="1" x14ac:dyDescent="0.3">
      <c r="A20" s="49">
        <v>1988</v>
      </c>
      <c r="B20" s="126">
        <f t="shared" si="0"/>
        <v>725176</v>
      </c>
      <c r="C20" s="127">
        <f t="shared" si="1"/>
        <v>42.041532657706185</v>
      </c>
      <c r="D20" s="128">
        <v>54224</v>
      </c>
      <c r="E20" s="129">
        <v>44159</v>
      </c>
      <c r="F20" s="129">
        <v>50137</v>
      </c>
      <c r="G20" s="129">
        <v>52317</v>
      </c>
      <c r="H20" s="129">
        <v>59029</v>
      </c>
      <c r="I20" s="129">
        <v>53622</v>
      </c>
      <c r="J20" s="129">
        <v>69385</v>
      </c>
      <c r="K20" s="129">
        <v>77398</v>
      </c>
      <c r="L20" s="129">
        <v>53617</v>
      </c>
      <c r="M20" s="129">
        <v>69152</v>
      </c>
      <c r="N20" s="129">
        <v>74510</v>
      </c>
      <c r="O20" s="130">
        <v>67626</v>
      </c>
      <c r="Q20" s="18"/>
    </row>
    <row r="21" spans="1:17" s="19" customFormat="1" ht="30.1" customHeight="1" x14ac:dyDescent="0.3">
      <c r="A21" s="57">
        <v>1989</v>
      </c>
      <c r="B21" s="131">
        <f t="shared" si="0"/>
        <v>1213112</v>
      </c>
      <c r="C21" s="132">
        <f t="shared" si="1"/>
        <v>67.285183183116942</v>
      </c>
      <c r="D21" s="133">
        <v>100194</v>
      </c>
      <c r="E21" s="134">
        <v>79788</v>
      </c>
      <c r="F21" s="134">
        <v>90349</v>
      </c>
      <c r="G21" s="134">
        <v>91202</v>
      </c>
      <c r="H21" s="134">
        <v>93051</v>
      </c>
      <c r="I21" s="134">
        <v>89977</v>
      </c>
      <c r="J21" s="134">
        <v>121014</v>
      </c>
      <c r="K21" s="134">
        <v>126092</v>
      </c>
      <c r="L21" s="134">
        <v>98843</v>
      </c>
      <c r="M21" s="134">
        <v>109620</v>
      </c>
      <c r="N21" s="134">
        <v>107569</v>
      </c>
      <c r="O21" s="135">
        <v>105413</v>
      </c>
      <c r="Q21" s="18"/>
    </row>
    <row r="22" spans="1:17" s="19" customFormat="1" ht="30.1" customHeight="1" x14ac:dyDescent="0.3">
      <c r="A22" s="49">
        <v>1990</v>
      </c>
      <c r="B22" s="126">
        <f t="shared" si="0"/>
        <v>1560923</v>
      </c>
      <c r="C22" s="127">
        <f t="shared" si="1"/>
        <v>28.67097184761176</v>
      </c>
      <c r="D22" s="128">
        <v>138553</v>
      </c>
      <c r="E22" s="129">
        <v>113754</v>
      </c>
      <c r="F22" s="129">
        <v>115927</v>
      </c>
      <c r="G22" s="129">
        <v>115633</v>
      </c>
      <c r="H22" s="129">
        <v>122052</v>
      </c>
      <c r="I22" s="129">
        <v>119628</v>
      </c>
      <c r="J22" s="129">
        <v>155771</v>
      </c>
      <c r="K22" s="129">
        <v>157064</v>
      </c>
      <c r="L22" s="129">
        <v>130296</v>
      </c>
      <c r="M22" s="129">
        <v>128479</v>
      </c>
      <c r="N22" s="129">
        <v>127128</v>
      </c>
      <c r="O22" s="130">
        <v>136638</v>
      </c>
      <c r="Q22" s="18"/>
    </row>
    <row r="23" spans="1:17" s="19" customFormat="1" ht="30.1" customHeight="1" x14ac:dyDescent="0.3">
      <c r="A23" s="49">
        <v>1991</v>
      </c>
      <c r="B23" s="126">
        <f t="shared" si="0"/>
        <v>1856018</v>
      </c>
      <c r="C23" s="127">
        <f t="shared" si="1"/>
        <v>18.905160600490856</v>
      </c>
      <c r="D23" s="128">
        <v>170466</v>
      </c>
      <c r="E23" s="129">
        <v>108397</v>
      </c>
      <c r="F23" s="129">
        <v>129369</v>
      </c>
      <c r="G23" s="129">
        <v>140049</v>
      </c>
      <c r="H23" s="129">
        <v>154331</v>
      </c>
      <c r="I23" s="129">
        <v>149938</v>
      </c>
      <c r="J23" s="129">
        <v>203103</v>
      </c>
      <c r="K23" s="129">
        <v>204728</v>
      </c>
      <c r="L23" s="129">
        <v>140978</v>
      </c>
      <c r="M23" s="129">
        <v>153812</v>
      </c>
      <c r="N23" s="129">
        <v>148292</v>
      </c>
      <c r="O23" s="130">
        <v>152555</v>
      </c>
      <c r="Q23" s="18"/>
    </row>
    <row r="24" spans="1:17" s="19" customFormat="1" ht="30.1" customHeight="1" x14ac:dyDescent="0.3">
      <c r="A24" s="49">
        <v>1992</v>
      </c>
      <c r="B24" s="126">
        <f t="shared" si="0"/>
        <v>2043299</v>
      </c>
      <c r="C24" s="127">
        <f t="shared" si="1"/>
        <v>10.090473260496392</v>
      </c>
      <c r="D24" s="128">
        <v>200177</v>
      </c>
      <c r="E24" s="129">
        <v>152848</v>
      </c>
      <c r="F24" s="129">
        <v>146453</v>
      </c>
      <c r="G24" s="129">
        <v>156569</v>
      </c>
      <c r="H24" s="129">
        <v>162190</v>
      </c>
      <c r="I24" s="129">
        <v>166372</v>
      </c>
      <c r="J24" s="129">
        <v>208774</v>
      </c>
      <c r="K24" s="129">
        <v>212868</v>
      </c>
      <c r="L24" s="129">
        <v>152756</v>
      </c>
      <c r="M24" s="129">
        <v>160304</v>
      </c>
      <c r="N24" s="129">
        <v>154279</v>
      </c>
      <c r="O24" s="130">
        <v>169709</v>
      </c>
      <c r="Q24" s="18"/>
    </row>
    <row r="25" spans="1:17" s="19" customFormat="1" ht="30.1" customHeight="1" x14ac:dyDescent="0.3">
      <c r="A25" s="49">
        <v>1993</v>
      </c>
      <c r="B25" s="126">
        <f t="shared" si="0"/>
        <v>2419930</v>
      </c>
      <c r="C25" s="127">
        <f t="shared" si="1"/>
        <v>18.432495684674642</v>
      </c>
      <c r="D25" s="128">
        <v>218896</v>
      </c>
      <c r="E25" s="129">
        <v>171028</v>
      </c>
      <c r="F25" s="129">
        <v>158911</v>
      </c>
      <c r="G25" s="129">
        <v>167375</v>
      </c>
      <c r="H25" s="129">
        <v>185491</v>
      </c>
      <c r="I25" s="129">
        <v>184429</v>
      </c>
      <c r="J25" s="129">
        <v>251983</v>
      </c>
      <c r="K25" s="129">
        <v>251447</v>
      </c>
      <c r="L25" s="129">
        <v>189390</v>
      </c>
      <c r="M25" s="129">
        <v>204269</v>
      </c>
      <c r="N25" s="129">
        <v>208046</v>
      </c>
      <c r="O25" s="130">
        <v>228665</v>
      </c>
      <c r="Q25" s="18"/>
    </row>
    <row r="26" spans="1:17" s="19" customFormat="1" ht="30.1" customHeight="1" x14ac:dyDescent="0.3">
      <c r="A26" s="57">
        <v>1994</v>
      </c>
      <c r="B26" s="131">
        <f t="shared" si="0"/>
        <v>3154326</v>
      </c>
      <c r="C26" s="132">
        <f>(B26/B25-1)*100</f>
        <v>30.347819978263836</v>
      </c>
      <c r="D26" s="133">
        <v>298182</v>
      </c>
      <c r="E26" s="134">
        <v>218232</v>
      </c>
      <c r="F26" s="134">
        <v>218125</v>
      </c>
      <c r="G26" s="134">
        <v>234849</v>
      </c>
      <c r="H26" s="134">
        <v>246800</v>
      </c>
      <c r="I26" s="134">
        <v>248843</v>
      </c>
      <c r="J26" s="134">
        <v>328125</v>
      </c>
      <c r="K26" s="134">
        <v>334771</v>
      </c>
      <c r="L26" s="134">
        <v>241442</v>
      </c>
      <c r="M26" s="134">
        <v>251600</v>
      </c>
      <c r="N26" s="134">
        <v>253715</v>
      </c>
      <c r="O26" s="135">
        <v>279642</v>
      </c>
      <c r="Q26" s="18"/>
    </row>
    <row r="27" spans="1:17" s="19" customFormat="1" ht="30.1" customHeight="1" x14ac:dyDescent="0.3">
      <c r="A27" s="49">
        <v>1995</v>
      </c>
      <c r="B27" s="126">
        <f t="shared" si="0"/>
        <v>3818740</v>
      </c>
      <c r="C27" s="127">
        <f t="shared" si="1"/>
        <v>21.063580619124345</v>
      </c>
      <c r="D27" s="128">
        <v>359574</v>
      </c>
      <c r="E27" s="129">
        <v>275093</v>
      </c>
      <c r="F27" s="129">
        <v>280297</v>
      </c>
      <c r="G27" s="129">
        <v>280235</v>
      </c>
      <c r="H27" s="129">
        <v>280982</v>
      </c>
      <c r="I27" s="129">
        <v>280867</v>
      </c>
      <c r="J27" s="129">
        <v>392997</v>
      </c>
      <c r="K27" s="129">
        <v>404085</v>
      </c>
      <c r="L27" s="129">
        <v>293670</v>
      </c>
      <c r="M27" s="129">
        <v>293722</v>
      </c>
      <c r="N27" s="129">
        <v>317233</v>
      </c>
      <c r="O27" s="130">
        <v>359985</v>
      </c>
      <c r="Q27" s="18"/>
    </row>
    <row r="28" spans="1:17" s="19" customFormat="1" ht="30.1" customHeight="1" x14ac:dyDescent="0.3">
      <c r="A28" s="49">
        <v>1996</v>
      </c>
      <c r="B28" s="126">
        <f t="shared" si="0"/>
        <v>4649251</v>
      </c>
      <c r="C28" s="127">
        <f t="shared" si="1"/>
        <v>21.748299177215525</v>
      </c>
      <c r="D28" s="128">
        <v>435617</v>
      </c>
      <c r="E28" s="129">
        <v>321282</v>
      </c>
      <c r="F28" s="129">
        <v>345970</v>
      </c>
      <c r="G28" s="129">
        <v>340652</v>
      </c>
      <c r="H28" s="129">
        <v>378918</v>
      </c>
      <c r="I28" s="129">
        <v>379814</v>
      </c>
      <c r="J28" s="129">
        <v>500319</v>
      </c>
      <c r="K28" s="129">
        <v>491775</v>
      </c>
      <c r="L28" s="129">
        <v>324106</v>
      </c>
      <c r="M28" s="129">
        <v>376876</v>
      </c>
      <c r="N28" s="129">
        <v>361555</v>
      </c>
      <c r="O28" s="130">
        <v>392367</v>
      </c>
      <c r="Q28" s="18"/>
    </row>
    <row r="29" spans="1:17" s="19" customFormat="1" ht="30.1" customHeight="1" x14ac:dyDescent="0.3">
      <c r="A29" s="49">
        <v>1997</v>
      </c>
      <c r="B29" s="126">
        <f t="shared" si="0"/>
        <v>4542159</v>
      </c>
      <c r="C29" s="127">
        <f t="shared" si="1"/>
        <v>-2.3034247882078196</v>
      </c>
      <c r="D29" s="128">
        <v>474389</v>
      </c>
      <c r="E29" s="129">
        <v>336171</v>
      </c>
      <c r="F29" s="129">
        <v>358148</v>
      </c>
      <c r="G29" s="129">
        <v>356446</v>
      </c>
      <c r="H29" s="129">
        <v>377652</v>
      </c>
      <c r="I29" s="129">
        <v>394051</v>
      </c>
      <c r="J29" s="129">
        <v>499030</v>
      </c>
      <c r="K29" s="129">
        <v>495884</v>
      </c>
      <c r="L29" s="129">
        <v>330778</v>
      </c>
      <c r="M29" s="129">
        <v>367945</v>
      </c>
      <c r="N29" s="129">
        <v>336780</v>
      </c>
      <c r="O29" s="130">
        <v>214885</v>
      </c>
      <c r="Q29" s="18"/>
    </row>
    <row r="30" spans="1:17" s="19" customFormat="1" ht="30.1" customHeight="1" x14ac:dyDescent="0.3">
      <c r="A30" s="49">
        <v>1998</v>
      </c>
      <c r="B30" s="126">
        <f t="shared" si="0"/>
        <v>3066926</v>
      </c>
      <c r="C30" s="127">
        <f t="shared" si="1"/>
        <v>-32.478673687997272</v>
      </c>
      <c r="D30" s="128">
        <v>220237</v>
      </c>
      <c r="E30" s="129">
        <v>197646</v>
      </c>
      <c r="F30" s="129">
        <v>214600</v>
      </c>
      <c r="G30" s="129">
        <v>223802</v>
      </c>
      <c r="H30" s="129">
        <v>242241</v>
      </c>
      <c r="I30" s="129">
        <v>254056</v>
      </c>
      <c r="J30" s="129">
        <v>295406</v>
      </c>
      <c r="K30" s="129">
        <v>304012</v>
      </c>
      <c r="L30" s="129">
        <v>256906</v>
      </c>
      <c r="M30" s="129">
        <v>272385</v>
      </c>
      <c r="N30" s="129">
        <v>285739</v>
      </c>
      <c r="O30" s="130">
        <v>299896</v>
      </c>
      <c r="Q30" s="18"/>
    </row>
    <row r="31" spans="1:17" s="19" customFormat="1" ht="30.1" customHeight="1" x14ac:dyDescent="0.3">
      <c r="A31" s="57">
        <v>1999</v>
      </c>
      <c r="B31" s="131">
        <f t="shared" si="0"/>
        <v>4341546</v>
      </c>
      <c r="C31" s="132">
        <f t="shared" si="1"/>
        <v>41.560181106423833</v>
      </c>
      <c r="D31" s="133">
        <v>347406</v>
      </c>
      <c r="E31" s="134">
        <v>275440</v>
      </c>
      <c r="F31" s="134">
        <v>314865</v>
      </c>
      <c r="G31" s="134">
        <v>310966</v>
      </c>
      <c r="H31" s="134">
        <v>347367</v>
      </c>
      <c r="I31" s="134">
        <v>349227</v>
      </c>
      <c r="J31" s="134">
        <v>446014</v>
      </c>
      <c r="K31" s="134">
        <v>448383</v>
      </c>
      <c r="L31" s="134">
        <v>346069</v>
      </c>
      <c r="M31" s="134">
        <v>386174</v>
      </c>
      <c r="N31" s="134">
        <v>382580</v>
      </c>
      <c r="O31" s="135">
        <v>387055</v>
      </c>
      <c r="Q31" s="18"/>
    </row>
    <row r="32" spans="1:17" s="19" customFormat="1" ht="30.1" customHeight="1" x14ac:dyDescent="0.3">
      <c r="A32" s="49">
        <v>2000</v>
      </c>
      <c r="B32" s="126">
        <f t="shared" si="0"/>
        <v>5508242</v>
      </c>
      <c r="C32" s="127">
        <f t="shared" si="1"/>
        <v>26.872823643927756</v>
      </c>
      <c r="D32" s="128">
        <v>454469</v>
      </c>
      <c r="E32" s="129">
        <v>397303</v>
      </c>
      <c r="F32" s="129">
        <v>397950</v>
      </c>
      <c r="G32" s="129">
        <v>407250</v>
      </c>
      <c r="H32" s="129">
        <v>457930</v>
      </c>
      <c r="I32" s="129">
        <v>452987</v>
      </c>
      <c r="J32" s="129">
        <v>589214</v>
      </c>
      <c r="K32" s="129">
        <v>571379</v>
      </c>
      <c r="L32" s="129">
        <v>430456</v>
      </c>
      <c r="M32" s="129">
        <v>446588</v>
      </c>
      <c r="N32" s="129">
        <v>439805</v>
      </c>
      <c r="O32" s="130">
        <v>462911</v>
      </c>
      <c r="Q32" s="18"/>
    </row>
    <row r="33" spans="1:17" s="19" customFormat="1" ht="30.1" customHeight="1" x14ac:dyDescent="0.3">
      <c r="A33" s="49">
        <v>2001</v>
      </c>
      <c r="B33" s="126">
        <f t="shared" si="0"/>
        <v>6084476</v>
      </c>
      <c r="C33" s="127">
        <f t="shared" si="1"/>
        <v>10.461305077010042</v>
      </c>
      <c r="D33" s="128">
        <v>500762</v>
      </c>
      <c r="E33" s="129">
        <v>445899</v>
      </c>
      <c r="F33" s="129">
        <v>450782</v>
      </c>
      <c r="G33" s="129">
        <v>465596</v>
      </c>
      <c r="H33" s="129">
        <v>489787</v>
      </c>
      <c r="I33" s="129">
        <v>506831</v>
      </c>
      <c r="J33" s="129">
        <v>664182</v>
      </c>
      <c r="K33" s="129">
        <v>647710</v>
      </c>
      <c r="L33" s="129">
        <v>461529</v>
      </c>
      <c r="M33" s="129">
        <v>444839</v>
      </c>
      <c r="N33" s="129">
        <v>483903</v>
      </c>
      <c r="O33" s="130">
        <v>522656</v>
      </c>
      <c r="Q33" s="18"/>
    </row>
    <row r="34" spans="1:17" s="19" customFormat="1" ht="30.1" customHeight="1" x14ac:dyDescent="0.3">
      <c r="A34" s="49">
        <v>2002</v>
      </c>
      <c r="B34" s="126">
        <f t="shared" si="0"/>
        <v>7123407</v>
      </c>
      <c r="C34" s="127">
        <f t="shared" si="1"/>
        <v>17.075110494313716</v>
      </c>
      <c r="D34" s="128">
        <v>629077</v>
      </c>
      <c r="E34" s="129">
        <v>513320</v>
      </c>
      <c r="F34" s="129">
        <v>547042</v>
      </c>
      <c r="G34" s="129">
        <v>575481</v>
      </c>
      <c r="H34" s="129">
        <v>549024</v>
      </c>
      <c r="I34" s="129">
        <v>538110</v>
      </c>
      <c r="J34" s="129">
        <v>724788</v>
      </c>
      <c r="K34" s="129">
        <v>773908</v>
      </c>
      <c r="L34" s="129">
        <v>526556</v>
      </c>
      <c r="M34" s="129">
        <v>605926</v>
      </c>
      <c r="N34" s="129">
        <v>580686</v>
      </c>
      <c r="O34" s="130">
        <v>559489</v>
      </c>
      <c r="Q34" s="18"/>
    </row>
    <row r="35" spans="1:17" s="19" customFormat="1" ht="30.1" customHeight="1" x14ac:dyDescent="0.3">
      <c r="A35" s="49">
        <v>2003</v>
      </c>
      <c r="B35" s="126">
        <f t="shared" si="0"/>
        <v>7086133</v>
      </c>
      <c r="C35" s="127">
        <f t="shared" si="1"/>
        <v>-0.52326084975911069</v>
      </c>
      <c r="D35" s="128">
        <v>742059</v>
      </c>
      <c r="E35" s="129">
        <v>621358</v>
      </c>
      <c r="F35" s="129">
        <v>519583</v>
      </c>
      <c r="G35" s="129">
        <v>339384</v>
      </c>
      <c r="H35" s="129">
        <v>360295</v>
      </c>
      <c r="I35" s="129">
        <v>483956</v>
      </c>
      <c r="J35" s="129">
        <v>729135</v>
      </c>
      <c r="K35" s="129">
        <v>793315</v>
      </c>
      <c r="L35" s="129">
        <v>591030</v>
      </c>
      <c r="M35" s="129">
        <v>648385</v>
      </c>
      <c r="N35" s="129">
        <v>640191</v>
      </c>
      <c r="O35" s="130">
        <v>617442</v>
      </c>
      <c r="Q35" s="18"/>
    </row>
    <row r="36" spans="1:17" s="19" customFormat="1" ht="30.1" customHeight="1" x14ac:dyDescent="0.3">
      <c r="A36" s="78">
        <v>2004</v>
      </c>
      <c r="B36" s="131">
        <f t="shared" si="0"/>
        <v>8825585</v>
      </c>
      <c r="C36" s="132">
        <f t="shared" si="1"/>
        <v>24.547267176610998</v>
      </c>
      <c r="D36" s="136">
        <v>793478</v>
      </c>
      <c r="E36" s="137">
        <v>670447</v>
      </c>
      <c r="F36" s="137">
        <v>587629</v>
      </c>
      <c r="G36" s="137">
        <v>642413</v>
      </c>
      <c r="H36" s="137">
        <v>680185</v>
      </c>
      <c r="I36" s="137">
        <v>712260</v>
      </c>
      <c r="J36" s="137">
        <v>897234</v>
      </c>
      <c r="K36" s="137">
        <v>930573</v>
      </c>
      <c r="L36" s="137">
        <v>682244</v>
      </c>
      <c r="M36" s="137">
        <v>757538</v>
      </c>
      <c r="N36" s="137">
        <v>745887</v>
      </c>
      <c r="O36" s="138">
        <v>725697</v>
      </c>
      <c r="Q36" s="18"/>
    </row>
    <row r="37" spans="1:17" s="20" customFormat="1" ht="30.1" customHeight="1" x14ac:dyDescent="0.3">
      <c r="A37" s="56">
        <v>2005</v>
      </c>
      <c r="B37" s="126">
        <f t="shared" si="0"/>
        <v>10080143</v>
      </c>
      <c r="C37" s="127">
        <f t="shared" si="1"/>
        <v>14.215012375950153</v>
      </c>
      <c r="D37" s="139">
        <v>897406</v>
      </c>
      <c r="E37" s="140">
        <v>745998</v>
      </c>
      <c r="F37" s="140">
        <v>707058</v>
      </c>
      <c r="G37" s="140">
        <v>762096</v>
      </c>
      <c r="H37" s="140">
        <v>802497</v>
      </c>
      <c r="I37" s="140">
        <v>865693</v>
      </c>
      <c r="J37" s="140">
        <v>1020757</v>
      </c>
      <c r="K37" s="140">
        <v>1070289</v>
      </c>
      <c r="L37" s="140">
        <v>785549</v>
      </c>
      <c r="M37" s="140">
        <v>848088</v>
      </c>
      <c r="N37" s="140">
        <v>784031</v>
      </c>
      <c r="O37" s="141">
        <v>790681</v>
      </c>
      <c r="Q37" s="21"/>
    </row>
    <row r="38" spans="1:17" s="19" customFormat="1" ht="30.1" customHeight="1" x14ac:dyDescent="0.3">
      <c r="A38" s="56">
        <v>2006</v>
      </c>
      <c r="B38" s="126">
        <f t="shared" si="0"/>
        <v>11609879</v>
      </c>
      <c r="C38" s="127">
        <f t="shared" si="1"/>
        <v>15.175737090237718</v>
      </c>
      <c r="D38" s="142">
        <v>985287</v>
      </c>
      <c r="E38" s="143">
        <v>944596</v>
      </c>
      <c r="F38" s="143">
        <v>823918</v>
      </c>
      <c r="G38" s="143">
        <v>855083</v>
      </c>
      <c r="H38" s="143">
        <v>906482</v>
      </c>
      <c r="I38" s="143">
        <v>915942</v>
      </c>
      <c r="J38" s="143">
        <v>1098740</v>
      </c>
      <c r="K38" s="143">
        <v>1159874</v>
      </c>
      <c r="L38" s="143">
        <v>931946</v>
      </c>
      <c r="M38" s="143">
        <v>984649</v>
      </c>
      <c r="N38" s="143">
        <v>987488</v>
      </c>
      <c r="O38" s="144">
        <v>1015874</v>
      </c>
      <c r="Q38" s="18"/>
    </row>
    <row r="39" spans="1:17" s="19" customFormat="1" ht="30.1" customHeight="1" x14ac:dyDescent="0.3">
      <c r="A39" s="56">
        <v>2007</v>
      </c>
      <c r="B39" s="126">
        <f t="shared" si="0"/>
        <v>13324977</v>
      </c>
      <c r="C39" s="127">
        <f t="shared" si="1"/>
        <v>14.7727465548952</v>
      </c>
      <c r="D39" s="142">
        <v>1281530</v>
      </c>
      <c r="E39" s="143">
        <v>982591</v>
      </c>
      <c r="F39" s="143">
        <v>1046055</v>
      </c>
      <c r="G39" s="143">
        <v>989018</v>
      </c>
      <c r="H39" s="143">
        <v>1107498</v>
      </c>
      <c r="I39" s="143">
        <v>1064076</v>
      </c>
      <c r="J39" s="143">
        <v>1297398</v>
      </c>
      <c r="K39" s="143">
        <v>1308664</v>
      </c>
      <c r="L39" s="143">
        <v>1015650</v>
      </c>
      <c r="M39" s="143">
        <v>1078092</v>
      </c>
      <c r="N39" s="143">
        <v>1072557</v>
      </c>
      <c r="O39" s="144">
        <v>1081848</v>
      </c>
      <c r="Q39" s="18"/>
    </row>
    <row r="40" spans="1:17" s="19" customFormat="1" ht="30.1" customHeight="1" x14ac:dyDescent="0.3">
      <c r="A40" s="56">
        <v>2008</v>
      </c>
      <c r="B40" s="126">
        <f t="shared" si="0"/>
        <v>11996094</v>
      </c>
      <c r="C40" s="127">
        <f t="shared" si="1"/>
        <v>-9.9728727486734119</v>
      </c>
      <c r="D40" s="142">
        <v>1322909</v>
      </c>
      <c r="E40" s="143">
        <v>1132463</v>
      </c>
      <c r="F40" s="143">
        <v>983589</v>
      </c>
      <c r="G40" s="143">
        <v>1026750</v>
      </c>
      <c r="H40" s="143">
        <v>1099977</v>
      </c>
      <c r="I40" s="143">
        <v>1004715</v>
      </c>
      <c r="J40" s="143">
        <v>1135843</v>
      </c>
      <c r="K40" s="143">
        <v>1163809</v>
      </c>
      <c r="L40" s="143">
        <v>818747</v>
      </c>
      <c r="M40" s="143">
        <v>932716</v>
      </c>
      <c r="N40" s="143">
        <v>707012</v>
      </c>
      <c r="O40" s="144">
        <v>667564</v>
      </c>
      <c r="Q40" s="18"/>
    </row>
    <row r="41" spans="1:17" s="19" customFormat="1" ht="30.1" customHeight="1" x14ac:dyDescent="0.3">
      <c r="A41" s="78">
        <v>2009</v>
      </c>
      <c r="B41" s="131">
        <f t="shared" si="0"/>
        <v>9494111</v>
      </c>
      <c r="C41" s="132">
        <f t="shared" si="1"/>
        <v>-20.85664717198782</v>
      </c>
      <c r="D41" s="145">
        <v>812901</v>
      </c>
      <c r="E41" s="146">
        <v>753642</v>
      </c>
      <c r="F41" s="146">
        <v>702043</v>
      </c>
      <c r="G41" s="146">
        <v>734681</v>
      </c>
      <c r="H41" s="146">
        <v>737396</v>
      </c>
      <c r="I41" s="146">
        <v>731137</v>
      </c>
      <c r="J41" s="146">
        <v>996695</v>
      </c>
      <c r="K41" s="146">
        <v>1041527</v>
      </c>
      <c r="L41" s="146">
        <v>658487</v>
      </c>
      <c r="M41" s="146">
        <v>714880</v>
      </c>
      <c r="N41" s="146">
        <v>721940</v>
      </c>
      <c r="O41" s="147">
        <v>888782</v>
      </c>
      <c r="Q41" s="18"/>
    </row>
    <row r="42" spans="1:17" s="19" customFormat="1" ht="30.1" customHeight="1" x14ac:dyDescent="0.3">
      <c r="A42" s="56">
        <v>2010</v>
      </c>
      <c r="B42" s="126">
        <f t="shared" si="0"/>
        <v>12488364</v>
      </c>
      <c r="C42" s="127">
        <f t="shared" si="1"/>
        <v>31.538002873570782</v>
      </c>
      <c r="D42" s="142">
        <v>1118261</v>
      </c>
      <c r="E42" s="143">
        <v>908103</v>
      </c>
      <c r="F42" s="143">
        <v>950185</v>
      </c>
      <c r="G42" s="143">
        <v>935904</v>
      </c>
      <c r="H42" s="143">
        <v>1023815</v>
      </c>
      <c r="I42" s="143">
        <v>997597</v>
      </c>
      <c r="J42" s="143">
        <v>1223723</v>
      </c>
      <c r="K42" s="143">
        <v>1235742</v>
      </c>
      <c r="L42" s="143">
        <v>1013123</v>
      </c>
      <c r="M42" s="143">
        <v>1055581</v>
      </c>
      <c r="N42" s="143">
        <v>1004902</v>
      </c>
      <c r="O42" s="144">
        <v>1021428</v>
      </c>
      <c r="Q42" s="18"/>
    </row>
    <row r="43" spans="1:17" s="82" customFormat="1" ht="30.1" customHeight="1" x14ac:dyDescent="0.3">
      <c r="A43" s="56">
        <v>2011</v>
      </c>
      <c r="B43" s="126">
        <f t="shared" si="0"/>
        <v>12693733</v>
      </c>
      <c r="C43" s="127">
        <f t="shared" si="1"/>
        <v>1.6444828161639169</v>
      </c>
      <c r="D43" s="142">
        <v>1268007</v>
      </c>
      <c r="E43" s="143">
        <v>1091628</v>
      </c>
      <c r="F43" s="143">
        <v>868694</v>
      </c>
      <c r="G43" s="143">
        <v>867487</v>
      </c>
      <c r="H43" s="143">
        <v>1014409</v>
      </c>
      <c r="I43" s="143">
        <v>1053658</v>
      </c>
      <c r="J43" s="143">
        <v>1241629</v>
      </c>
      <c r="K43" s="143">
        <v>1247222</v>
      </c>
      <c r="L43" s="143">
        <v>1013507</v>
      </c>
      <c r="M43" s="143">
        <v>1032589</v>
      </c>
      <c r="N43" s="143">
        <v>974255</v>
      </c>
      <c r="O43" s="144">
        <v>1020648</v>
      </c>
    </row>
    <row r="44" spans="1:17" s="82" customFormat="1" ht="30.1" customHeight="1" x14ac:dyDescent="0.3">
      <c r="A44" s="56">
        <v>2012</v>
      </c>
      <c r="B44" s="126">
        <f t="shared" si="0"/>
        <v>13736976</v>
      </c>
      <c r="C44" s="127">
        <f t="shared" si="1"/>
        <v>8.2185673828179659</v>
      </c>
      <c r="D44" s="142">
        <v>1200782</v>
      </c>
      <c r="E44" s="143">
        <v>1150334</v>
      </c>
      <c r="F44" s="143">
        <v>1018952</v>
      </c>
      <c r="G44" s="143">
        <v>1018645</v>
      </c>
      <c r="H44" s="143">
        <v>1096950</v>
      </c>
      <c r="I44" s="143">
        <v>1109273</v>
      </c>
      <c r="J44" s="143">
        <v>1305418</v>
      </c>
      <c r="K44" s="143">
        <v>1334651</v>
      </c>
      <c r="L44" s="143">
        <v>1059709</v>
      </c>
      <c r="M44" s="143">
        <v>1154742</v>
      </c>
      <c r="N44" s="143">
        <v>1117550</v>
      </c>
      <c r="O44" s="144">
        <v>1169970</v>
      </c>
    </row>
    <row r="45" spans="1:17" s="82" customFormat="1" ht="30.1" customHeight="1" x14ac:dyDescent="0.3">
      <c r="A45" s="56">
        <v>2013</v>
      </c>
      <c r="B45" s="126">
        <f t="shared" si="0"/>
        <v>14846485</v>
      </c>
      <c r="C45" s="127">
        <f t="shared" si="1"/>
        <v>8.0768067149567635</v>
      </c>
      <c r="D45" s="142">
        <v>1425900</v>
      </c>
      <c r="E45" s="143">
        <v>1184807</v>
      </c>
      <c r="F45" s="143">
        <v>1113946</v>
      </c>
      <c r="G45" s="143">
        <v>1097420</v>
      </c>
      <c r="H45" s="143">
        <v>1185405</v>
      </c>
      <c r="I45" s="143">
        <v>1221491</v>
      </c>
      <c r="J45" s="143">
        <v>1417422</v>
      </c>
      <c r="K45" s="143">
        <v>1407186</v>
      </c>
      <c r="L45" s="143">
        <v>1195238</v>
      </c>
      <c r="M45" s="143">
        <v>1239143</v>
      </c>
      <c r="N45" s="143">
        <v>1154064</v>
      </c>
      <c r="O45" s="144">
        <v>1204463</v>
      </c>
    </row>
    <row r="46" spans="1:17" s="89" customFormat="1" ht="30.1" customHeight="1" x14ac:dyDescent="0.3">
      <c r="A46" s="78">
        <v>2014</v>
      </c>
      <c r="B46" s="131">
        <f t="shared" si="0"/>
        <v>16080684</v>
      </c>
      <c r="C46" s="132">
        <f t="shared" si="1"/>
        <v>8.3130720840656878</v>
      </c>
      <c r="D46" s="136">
        <v>1468903</v>
      </c>
      <c r="E46" s="137">
        <v>1312683</v>
      </c>
      <c r="F46" s="137">
        <v>1150959</v>
      </c>
      <c r="G46" s="137">
        <v>1179885</v>
      </c>
      <c r="H46" s="137">
        <v>1223003</v>
      </c>
      <c r="I46" s="137">
        <v>1270439</v>
      </c>
      <c r="J46" s="137">
        <v>1454795</v>
      </c>
      <c r="K46" s="137">
        <v>1547193</v>
      </c>
      <c r="L46" s="137">
        <v>1321293</v>
      </c>
      <c r="M46" s="137">
        <v>1432100</v>
      </c>
      <c r="N46" s="137">
        <v>1288754</v>
      </c>
      <c r="O46" s="138">
        <v>1430677</v>
      </c>
    </row>
    <row r="47" spans="1:17" s="89" customFormat="1" ht="30.1" customHeight="1" x14ac:dyDescent="0.3">
      <c r="A47" s="56">
        <v>2015</v>
      </c>
      <c r="B47" s="126">
        <f t="shared" si="0"/>
        <v>19310430</v>
      </c>
      <c r="C47" s="127">
        <f t="shared" si="1"/>
        <v>20.084630728394394</v>
      </c>
      <c r="D47" s="142">
        <v>1834538</v>
      </c>
      <c r="E47" s="143">
        <v>1445609</v>
      </c>
      <c r="F47" s="143">
        <v>1416683</v>
      </c>
      <c r="G47" s="143">
        <v>1495460</v>
      </c>
      <c r="H47" s="143">
        <v>1579265</v>
      </c>
      <c r="I47" s="143">
        <v>1373551</v>
      </c>
      <c r="J47" s="143">
        <v>1675332</v>
      </c>
      <c r="K47" s="143">
        <v>1835249</v>
      </c>
      <c r="L47" s="143">
        <v>1511657</v>
      </c>
      <c r="M47" s="143">
        <v>1735308</v>
      </c>
      <c r="N47" s="143">
        <v>1626063</v>
      </c>
      <c r="O47" s="144">
        <v>1781715</v>
      </c>
    </row>
    <row r="48" spans="1:17" s="89" customFormat="1" ht="30.1" customHeight="1" x14ac:dyDescent="0.3">
      <c r="A48" s="56">
        <v>2016</v>
      </c>
      <c r="B48" s="126">
        <f t="shared" si="0"/>
        <v>22383190</v>
      </c>
      <c r="C48" s="127">
        <f t="shared" si="1"/>
        <v>15.912436957644127</v>
      </c>
      <c r="D48" s="142">
        <v>2112337</v>
      </c>
      <c r="E48" s="143">
        <v>1876928</v>
      </c>
      <c r="F48" s="143">
        <v>1569162</v>
      </c>
      <c r="G48" s="143">
        <v>1636597</v>
      </c>
      <c r="H48" s="143">
        <v>1656728</v>
      </c>
      <c r="I48" s="143">
        <v>1778317</v>
      </c>
      <c r="J48" s="143">
        <v>2086068</v>
      </c>
      <c r="K48" s="143">
        <v>2064241</v>
      </c>
      <c r="L48" s="143">
        <v>1904524</v>
      </c>
      <c r="M48" s="143">
        <v>1865552</v>
      </c>
      <c r="N48" s="143">
        <v>1825701</v>
      </c>
      <c r="O48" s="144">
        <v>2007035</v>
      </c>
    </row>
    <row r="49" spans="1:15" s="89" customFormat="1" ht="30.1" customHeight="1" x14ac:dyDescent="0.3">
      <c r="A49" s="56">
        <v>2017</v>
      </c>
      <c r="B49" s="126">
        <f t="shared" si="0"/>
        <v>26496447</v>
      </c>
      <c r="C49" s="127">
        <f t="shared" si="1"/>
        <v>18.376545076908158</v>
      </c>
      <c r="D49" s="142">
        <v>2343048</v>
      </c>
      <c r="E49" s="143">
        <v>2231269</v>
      </c>
      <c r="F49" s="143">
        <v>1940542</v>
      </c>
      <c r="G49" s="143">
        <v>2003943</v>
      </c>
      <c r="H49" s="143">
        <v>2003834</v>
      </c>
      <c r="I49" s="143">
        <v>2098126</v>
      </c>
      <c r="J49" s="143">
        <v>2389447</v>
      </c>
      <c r="K49" s="143">
        <v>2385301</v>
      </c>
      <c r="L49" s="143">
        <v>2236500</v>
      </c>
      <c r="M49" s="143">
        <v>2231748</v>
      </c>
      <c r="N49" s="143">
        <v>2227747</v>
      </c>
      <c r="O49" s="144">
        <v>2404942</v>
      </c>
    </row>
    <row r="50" spans="1:15" s="89" customFormat="1" ht="30.1" customHeight="1" x14ac:dyDescent="0.3">
      <c r="A50" s="56">
        <v>2018</v>
      </c>
      <c r="B50" s="126">
        <f t="shared" si="0"/>
        <v>28695983</v>
      </c>
      <c r="C50" s="127">
        <f t="shared" si="1"/>
        <v>8.3012488429109013</v>
      </c>
      <c r="D50" s="142">
        <v>2866780</v>
      </c>
      <c r="E50" s="143">
        <v>2311009</v>
      </c>
      <c r="F50" s="143">
        <v>2252565</v>
      </c>
      <c r="G50" s="143">
        <v>2230200</v>
      </c>
      <c r="H50" s="143">
        <v>2331565</v>
      </c>
      <c r="I50" s="143">
        <v>2323986</v>
      </c>
      <c r="J50" s="143">
        <v>2495297</v>
      </c>
      <c r="K50" s="143">
        <v>2519860</v>
      </c>
      <c r="L50" s="143">
        <v>2225756</v>
      </c>
      <c r="M50" s="143">
        <v>2347876</v>
      </c>
      <c r="N50" s="143">
        <v>2295810</v>
      </c>
      <c r="O50" s="144">
        <v>2495279</v>
      </c>
    </row>
    <row r="51" spans="1:15" s="89" customFormat="1" ht="30.1" customHeight="1" x14ac:dyDescent="0.3">
      <c r="A51" s="78">
        <v>2019</v>
      </c>
      <c r="B51" s="131">
        <f t="shared" ref="B51:B52" si="2">SUM(D51:O51)</f>
        <v>28714247</v>
      </c>
      <c r="C51" s="132">
        <f t="shared" ref="C51:C52" si="3">(B51/B50-1)*100</f>
        <v>6.3646538959827303E-2</v>
      </c>
      <c r="D51" s="136">
        <v>2912331</v>
      </c>
      <c r="E51" s="137">
        <v>2617946</v>
      </c>
      <c r="F51" s="137">
        <v>2334153</v>
      </c>
      <c r="G51" s="137">
        <v>2246417</v>
      </c>
      <c r="H51" s="137">
        <v>2401204</v>
      </c>
      <c r="I51" s="137">
        <v>2495798</v>
      </c>
      <c r="J51" s="137">
        <v>2642585</v>
      </c>
      <c r="K51" s="137">
        <v>2427634</v>
      </c>
      <c r="L51" s="137">
        <v>2049830</v>
      </c>
      <c r="M51" s="137">
        <v>2153847</v>
      </c>
      <c r="N51" s="137">
        <v>2090192</v>
      </c>
      <c r="O51" s="138">
        <v>2342310</v>
      </c>
    </row>
    <row r="52" spans="1:15" s="89" customFormat="1" ht="30.1" customHeight="1" x14ac:dyDescent="0.3">
      <c r="A52" s="56">
        <v>2020</v>
      </c>
      <c r="B52" s="126">
        <f t="shared" si="2"/>
        <v>4276006</v>
      </c>
      <c r="C52" s="127">
        <f t="shared" si="3"/>
        <v>-85.108416738213606</v>
      </c>
      <c r="D52" s="142">
        <v>2513030</v>
      </c>
      <c r="E52" s="143">
        <v>1046779</v>
      </c>
      <c r="F52" s="143">
        <v>143366</v>
      </c>
      <c r="G52" s="143">
        <v>31425</v>
      </c>
      <c r="H52" s="143">
        <v>37802</v>
      </c>
      <c r="I52" s="143">
        <v>48353</v>
      </c>
      <c r="J52" s="143">
        <v>65936</v>
      </c>
      <c r="K52" s="143">
        <v>88888</v>
      </c>
      <c r="L52" s="143">
        <v>76798</v>
      </c>
      <c r="M52" s="143">
        <v>71970</v>
      </c>
      <c r="N52" s="143">
        <v>70686</v>
      </c>
      <c r="O52" s="144">
        <v>80973</v>
      </c>
    </row>
    <row r="53" spans="1:15" s="89" customFormat="1" ht="30.1" customHeight="1" x14ac:dyDescent="0.3">
      <c r="A53" s="56">
        <v>2021</v>
      </c>
      <c r="B53" s="126">
        <f t="shared" ref="B53" si="4">SUM(D53:O53)</f>
        <v>1222541</v>
      </c>
      <c r="C53" s="127">
        <f t="shared" ref="C53" si="5">(B53/B52-1)*100</f>
        <v>-71.409277723183735</v>
      </c>
      <c r="D53" s="142">
        <v>86143</v>
      </c>
      <c r="E53" s="143">
        <v>68213</v>
      </c>
      <c r="F53" s="143">
        <v>73999</v>
      </c>
      <c r="G53" s="143">
        <v>71302</v>
      </c>
      <c r="H53" s="143">
        <v>75416</v>
      </c>
      <c r="I53" s="143">
        <v>79446</v>
      </c>
      <c r="J53" s="143">
        <v>101963</v>
      </c>
      <c r="K53" s="143">
        <v>137712</v>
      </c>
      <c r="L53" s="143">
        <v>116615</v>
      </c>
      <c r="M53" s="143">
        <v>124399</v>
      </c>
      <c r="N53" s="143">
        <v>147907</v>
      </c>
      <c r="O53" s="144">
        <v>139426</v>
      </c>
    </row>
    <row r="54" spans="1:15" s="89" customFormat="1" ht="30.1" customHeight="1" x14ac:dyDescent="0.3">
      <c r="A54" s="56">
        <v>2022</v>
      </c>
      <c r="B54" s="126">
        <f t="shared" ref="B54" si="6">SUM(D54:O54)</f>
        <v>6554031</v>
      </c>
      <c r="C54" s="127">
        <f t="shared" ref="C54" si="7">(B54/B53-1)*100</f>
        <v>436.09907561382403</v>
      </c>
      <c r="D54" s="142">
        <v>147434</v>
      </c>
      <c r="E54" s="143">
        <v>112722</v>
      </c>
      <c r="F54" s="143">
        <v>145503</v>
      </c>
      <c r="G54" s="143">
        <v>215246</v>
      </c>
      <c r="H54" s="143">
        <v>315945</v>
      </c>
      <c r="I54" s="143">
        <v>412798</v>
      </c>
      <c r="J54" s="143">
        <v>674022</v>
      </c>
      <c r="K54" s="143">
        <v>702153</v>
      </c>
      <c r="L54" s="143">
        <v>619954</v>
      </c>
      <c r="M54" s="143">
        <v>773480</v>
      </c>
      <c r="N54" s="143">
        <v>1041431</v>
      </c>
      <c r="O54" s="144">
        <v>1393343</v>
      </c>
    </row>
    <row r="55" spans="1:15" s="89" customFormat="1" ht="30.1" customHeight="1" thickBot="1" x14ac:dyDescent="0.35">
      <c r="A55" s="84">
        <v>2023</v>
      </c>
      <c r="B55" s="148">
        <f t="shared" ref="B55" si="8">SUM(D55:O55)</f>
        <v>22715841</v>
      </c>
      <c r="C55" s="149">
        <f t="shared" ref="C55" si="9">(B55/B54-1)*100</f>
        <v>246.5934323472074</v>
      </c>
      <c r="D55" s="150">
        <v>1782313</v>
      </c>
      <c r="E55" s="151">
        <v>1724880</v>
      </c>
      <c r="F55" s="151">
        <v>1472193</v>
      </c>
      <c r="G55" s="151">
        <v>1497105</v>
      </c>
      <c r="H55" s="151">
        <v>1683022</v>
      </c>
      <c r="I55" s="151">
        <v>1771962</v>
      </c>
      <c r="J55" s="151">
        <v>2153857</v>
      </c>
      <c r="K55" s="151">
        <v>2093236</v>
      </c>
      <c r="L55" s="151">
        <v>2017157</v>
      </c>
      <c r="M55" s="151">
        <v>2042703</v>
      </c>
      <c r="N55" s="151">
        <v>2061646</v>
      </c>
      <c r="O55" s="152">
        <v>2415767</v>
      </c>
    </row>
    <row r="56" spans="1:15" ht="15.8" customHeight="1" x14ac:dyDescent="0.15"/>
    <row r="57" spans="1:15" ht="15.8" customHeight="1" x14ac:dyDescent="0.15">
      <c r="A57" s="16" t="s">
        <v>46</v>
      </c>
      <c r="F57" s="90"/>
      <c r="G57" s="74"/>
      <c r="H57" s="74"/>
      <c r="I57" s="74"/>
      <c r="J57" s="74"/>
      <c r="K57" s="74"/>
      <c r="L57" s="74"/>
      <c r="M57" s="74"/>
      <c r="N57" s="90"/>
    </row>
    <row r="58" spans="1:15" ht="15.8" customHeight="1" x14ac:dyDescent="0.15"/>
    <row r="59" spans="1:15" ht="15.8" customHeight="1" x14ac:dyDescent="0.15">
      <c r="D59" s="91"/>
    </row>
    <row r="60" spans="1:15" ht="15.8" customHeight="1" x14ac:dyDescent="0.15">
      <c r="D60" s="91"/>
    </row>
    <row r="61" spans="1:15" ht="15.8" customHeight="1" x14ac:dyDescent="0.15">
      <c r="D61" s="91"/>
    </row>
    <row r="62" spans="1:15" ht="15.8" customHeight="1" x14ac:dyDescent="0.15">
      <c r="D62" s="91"/>
    </row>
    <row r="63" spans="1:15" ht="15.8" customHeight="1" x14ac:dyDescent="0.15">
      <c r="D63" s="91"/>
    </row>
    <row r="64" spans="1:15" ht="15.8" customHeight="1" x14ac:dyDescent="0.15">
      <c r="D64" s="91"/>
    </row>
    <row r="65" spans="4:4" ht="15.8" customHeight="1" x14ac:dyDescent="0.15">
      <c r="D65" s="91"/>
    </row>
    <row r="66" spans="4:4" ht="15.8" customHeight="1" x14ac:dyDescent="0.15">
      <c r="D66" s="91"/>
    </row>
    <row r="67" spans="4:4" ht="15.8" customHeight="1" x14ac:dyDescent="0.15">
      <c r="D67" s="91"/>
    </row>
    <row r="68" spans="4:4" ht="15.8" customHeight="1" x14ac:dyDescent="0.15">
      <c r="D68" s="91"/>
    </row>
    <row r="69" spans="4:4" ht="15.8" customHeight="1" x14ac:dyDescent="0.15">
      <c r="D69" s="91"/>
    </row>
    <row r="70" spans="4:4" ht="15.8" customHeight="1" x14ac:dyDescent="0.15">
      <c r="D70" s="91"/>
    </row>
    <row r="71" spans="4:4" ht="15.8" customHeight="1" x14ac:dyDescent="0.15">
      <c r="D71" s="91"/>
    </row>
    <row r="72" spans="4:4" ht="15.8" customHeight="1" x14ac:dyDescent="0.15">
      <c r="D72" s="91"/>
    </row>
    <row r="73" spans="4:4" ht="15.8" customHeight="1" x14ac:dyDescent="0.15">
      <c r="D73" s="91"/>
    </row>
    <row r="74" spans="4:4" ht="15.8" customHeight="1" x14ac:dyDescent="0.15">
      <c r="D74" s="91"/>
    </row>
    <row r="75" spans="4:4" ht="15.8" customHeight="1" x14ac:dyDescent="0.15">
      <c r="D75" s="91"/>
    </row>
    <row r="76" spans="4:4" ht="15.8" customHeight="1" x14ac:dyDescent="0.15">
      <c r="D76" s="91"/>
    </row>
    <row r="77" spans="4:4" ht="15.8" customHeight="1" x14ac:dyDescent="0.15">
      <c r="D77" s="91"/>
    </row>
    <row r="78" spans="4:4" ht="15.8" customHeight="1" x14ac:dyDescent="0.15">
      <c r="D78" s="91"/>
    </row>
    <row r="79" spans="4:4" x14ac:dyDescent="0.15">
      <c r="D79" s="91"/>
    </row>
    <row r="80" spans="4:4" x14ac:dyDescent="0.15">
      <c r="D80" s="91"/>
    </row>
    <row r="81" spans="4:4" x14ac:dyDescent="0.15">
      <c r="D81" s="91"/>
    </row>
    <row r="82" spans="4:4" x14ac:dyDescent="0.15">
      <c r="D82" s="91"/>
    </row>
    <row r="83" spans="4:4" x14ac:dyDescent="0.15">
      <c r="D83" s="91"/>
    </row>
    <row r="84" spans="4:4" x14ac:dyDescent="0.15">
      <c r="D84" s="91"/>
    </row>
    <row r="85" spans="4:4" x14ac:dyDescent="0.15">
      <c r="D85" s="91"/>
    </row>
    <row r="86" spans="4:4" x14ac:dyDescent="0.15">
      <c r="D86" s="91"/>
    </row>
    <row r="87" spans="4:4" x14ac:dyDescent="0.15">
      <c r="D87" s="91"/>
    </row>
  </sheetData>
  <phoneticPr fontId="4" type="noConversion"/>
  <printOptions horizontalCentered="1"/>
  <pageMargins left="0.27559055118110237" right="0.11811023622047245" top="0.98425196850393704" bottom="0.98425196850393704" header="0.51181102362204722" footer="0.51181102362204722"/>
  <pageSetup paperSize="9" scale="4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zoomScale="85" zoomScaleNormal="85" workbookViewId="0">
      <pane xSplit="1" ySplit="5" topLeftCell="B38" activePane="bottomRight" state="frozen"/>
      <selection pane="topRight" activeCell="B1" sqref="B1"/>
      <selection pane="bottomLeft" activeCell="A6" sqref="A6"/>
      <selection pane="bottomRight" sqref="A1:G1"/>
    </sheetView>
  </sheetViews>
  <sheetFormatPr defaultRowHeight="13.4" x14ac:dyDescent="0.15"/>
  <cols>
    <col min="1" max="1" width="12.125" style="7" customWidth="1"/>
    <col min="2" max="2" width="17.25" style="7" customWidth="1"/>
    <col min="3" max="3" width="9.125" style="7" customWidth="1"/>
    <col min="4" max="4" width="13.375" style="7" customWidth="1"/>
    <col min="5" max="5" width="17.5" style="7" bestFit="1" customWidth="1"/>
    <col min="6" max="6" width="15.875" style="7" bestFit="1" customWidth="1"/>
    <col min="7" max="15" width="17.5" style="7" bestFit="1" customWidth="1"/>
    <col min="16" max="16" width="17" style="7" customWidth="1"/>
    <col min="17" max="17" width="15.125" style="7" customWidth="1"/>
    <col min="18" max="16384" width="9" style="7"/>
  </cols>
  <sheetData>
    <row r="1" spans="1:17" ht="19.5" customHeight="1" thickBot="1" x14ac:dyDescent="0.3">
      <c r="A1" s="174" t="s">
        <v>72</v>
      </c>
      <c r="B1" s="174"/>
      <c r="C1" s="174"/>
      <c r="D1" s="174"/>
      <c r="E1" s="174"/>
      <c r="F1" s="174"/>
      <c r="G1" s="174"/>
    </row>
    <row r="2" spans="1:17" ht="18.600000000000001" thickTop="1" x14ac:dyDescent="0.25">
      <c r="A2" s="5" t="s">
        <v>73</v>
      </c>
      <c r="B2" s="5"/>
      <c r="C2" s="5"/>
      <c r="D2" s="5"/>
      <c r="E2" s="5"/>
      <c r="F2" s="6"/>
    </row>
    <row r="3" spans="1:17" ht="15.8" customHeight="1" x14ac:dyDescent="0.15">
      <c r="B3" s="8"/>
      <c r="C3" s="8"/>
      <c r="D3" s="9"/>
      <c r="E3" s="9"/>
      <c r="F3" s="9"/>
    </row>
    <row r="4" spans="1:17" ht="15.8" customHeight="1" thickBot="1" x14ac:dyDescent="0.2">
      <c r="A4" s="10"/>
      <c r="B4" s="10"/>
      <c r="C4" s="10"/>
      <c r="D4" s="10"/>
      <c r="E4" s="11"/>
      <c r="F4" s="9"/>
      <c r="P4" s="8" t="s">
        <v>27</v>
      </c>
    </row>
    <row r="5" spans="1:17" s="29" customFormat="1" ht="51.05" customHeight="1" thickBot="1" x14ac:dyDescent="0.3">
      <c r="A5" s="65" t="s">
        <v>50</v>
      </c>
      <c r="B5" s="69" t="s">
        <v>65</v>
      </c>
      <c r="C5" s="59" t="s">
        <v>52</v>
      </c>
      <c r="D5" s="70" t="s">
        <v>67</v>
      </c>
      <c r="E5" s="50" t="s">
        <v>53</v>
      </c>
      <c r="F5" s="27" t="s">
        <v>54</v>
      </c>
      <c r="G5" s="27" t="s">
        <v>55</v>
      </c>
      <c r="H5" s="27" t="s">
        <v>56</v>
      </c>
      <c r="I5" s="27" t="s">
        <v>57</v>
      </c>
      <c r="J5" s="27" t="s">
        <v>58</v>
      </c>
      <c r="K5" s="27" t="s">
        <v>59</v>
      </c>
      <c r="L5" s="27" t="s">
        <v>60</v>
      </c>
      <c r="M5" s="27" t="s">
        <v>61</v>
      </c>
      <c r="N5" s="27" t="s">
        <v>62</v>
      </c>
      <c r="O5" s="27" t="s">
        <v>63</v>
      </c>
      <c r="P5" s="28" t="s">
        <v>64</v>
      </c>
    </row>
    <row r="6" spans="1:17" s="31" customFormat="1" ht="30.1" customHeight="1" thickTop="1" x14ac:dyDescent="0.3">
      <c r="A6" s="66">
        <v>1975</v>
      </c>
      <c r="B6" s="106">
        <f>SUM(E6:P6)</f>
        <v>140629</v>
      </c>
      <c r="C6" s="109">
        <v>-11.3</v>
      </c>
      <c r="D6" s="103">
        <v>222.2167794376515</v>
      </c>
      <c r="E6" s="112">
        <v>9635</v>
      </c>
      <c r="F6" s="113">
        <v>10060</v>
      </c>
      <c r="G6" s="113">
        <v>10221</v>
      </c>
      <c r="H6" s="113">
        <v>12673</v>
      </c>
      <c r="I6" s="113">
        <v>11915</v>
      </c>
      <c r="J6" s="113">
        <v>11021</v>
      </c>
      <c r="K6" s="113">
        <v>9638</v>
      </c>
      <c r="L6" s="113">
        <v>10722</v>
      </c>
      <c r="M6" s="113">
        <v>13169</v>
      </c>
      <c r="N6" s="113">
        <v>14676</v>
      </c>
      <c r="O6" s="113">
        <v>14246</v>
      </c>
      <c r="P6" s="114">
        <v>12653</v>
      </c>
      <c r="Q6" s="30"/>
    </row>
    <row r="7" spans="1:17" s="31" customFormat="1" ht="30.1" customHeight="1" x14ac:dyDescent="0.3">
      <c r="A7" s="66">
        <v>1976</v>
      </c>
      <c r="B7" s="106">
        <f t="shared" ref="B7:B49" si="0">SUM(E7:P7)</f>
        <v>275011</v>
      </c>
      <c r="C7" s="109">
        <f t="shared" ref="C7:C14" si="1">(B7/B6-1)*100</f>
        <v>95.557815244366367</v>
      </c>
      <c r="D7" s="103">
        <v>329.65493102096639</v>
      </c>
      <c r="E7" s="112">
        <v>13197</v>
      </c>
      <c r="F7" s="113">
        <v>16073</v>
      </c>
      <c r="G7" s="113">
        <v>19548</v>
      </c>
      <c r="H7" s="113">
        <v>23582</v>
      </c>
      <c r="I7" s="113">
        <v>24900</v>
      </c>
      <c r="J7" s="113">
        <v>25072</v>
      </c>
      <c r="K7" s="113">
        <v>23026</v>
      </c>
      <c r="L7" s="113">
        <v>22715</v>
      </c>
      <c r="M7" s="113">
        <v>25889</v>
      </c>
      <c r="N7" s="113">
        <v>29014</v>
      </c>
      <c r="O7" s="113">
        <v>26804</v>
      </c>
      <c r="P7" s="114">
        <v>25191</v>
      </c>
      <c r="Q7" s="30"/>
    </row>
    <row r="8" spans="1:17" s="31" customFormat="1" ht="30.1" customHeight="1" x14ac:dyDescent="0.3">
      <c r="A8" s="66">
        <v>1977</v>
      </c>
      <c r="B8" s="106">
        <f t="shared" si="0"/>
        <v>370030</v>
      </c>
      <c r="C8" s="109">
        <f t="shared" si="1"/>
        <v>34.550981597099749</v>
      </c>
      <c r="D8" s="103">
        <v>389.64225317111487</v>
      </c>
      <c r="E8" s="112">
        <v>21041</v>
      </c>
      <c r="F8" s="113">
        <v>23731</v>
      </c>
      <c r="G8" s="113">
        <v>29635</v>
      </c>
      <c r="H8" s="113">
        <v>30992</v>
      </c>
      <c r="I8" s="113">
        <v>33935</v>
      </c>
      <c r="J8" s="113">
        <v>31492</v>
      </c>
      <c r="K8" s="113">
        <v>27461</v>
      </c>
      <c r="L8" s="113">
        <v>29908</v>
      </c>
      <c r="M8" s="113">
        <v>32553</v>
      </c>
      <c r="N8" s="113">
        <v>36544</v>
      </c>
      <c r="O8" s="113">
        <v>48536</v>
      </c>
      <c r="P8" s="114">
        <v>24202</v>
      </c>
      <c r="Q8" s="30"/>
    </row>
    <row r="9" spans="1:17" s="31" customFormat="1" ht="30.1" customHeight="1" x14ac:dyDescent="0.3">
      <c r="A9" s="66">
        <v>1978</v>
      </c>
      <c r="B9" s="106">
        <f t="shared" si="0"/>
        <v>408106</v>
      </c>
      <c r="C9" s="109">
        <f t="shared" si="1"/>
        <v>10.289976488392828</v>
      </c>
      <c r="D9" s="103">
        <v>378.08737479108686</v>
      </c>
      <c r="E9" s="112">
        <v>24321</v>
      </c>
      <c r="F9" s="113">
        <v>26745</v>
      </c>
      <c r="G9" s="113">
        <v>35234</v>
      </c>
      <c r="H9" s="113">
        <v>34417</v>
      </c>
      <c r="I9" s="113">
        <v>40513</v>
      </c>
      <c r="J9" s="113">
        <v>37649</v>
      </c>
      <c r="K9" s="113">
        <v>32852</v>
      </c>
      <c r="L9" s="113">
        <v>35200</v>
      </c>
      <c r="M9" s="113">
        <v>37770</v>
      </c>
      <c r="N9" s="113">
        <v>40100</v>
      </c>
      <c r="O9" s="113">
        <v>35731</v>
      </c>
      <c r="P9" s="114">
        <v>27574</v>
      </c>
      <c r="Q9" s="30"/>
    </row>
    <row r="10" spans="1:17" s="31" customFormat="1" ht="30.1" customHeight="1" x14ac:dyDescent="0.3">
      <c r="A10" s="67">
        <v>1979</v>
      </c>
      <c r="B10" s="107">
        <f t="shared" si="0"/>
        <v>326006</v>
      </c>
      <c r="C10" s="110">
        <f t="shared" si="1"/>
        <v>-20.117322460341182</v>
      </c>
      <c r="D10" s="104">
        <v>289.5000444010301</v>
      </c>
      <c r="E10" s="115">
        <v>24600</v>
      </c>
      <c r="F10" s="116">
        <v>26709</v>
      </c>
      <c r="G10" s="116">
        <v>30547</v>
      </c>
      <c r="H10" s="116">
        <v>27909</v>
      </c>
      <c r="I10" s="116">
        <v>37130</v>
      </c>
      <c r="J10" s="116">
        <v>28887</v>
      </c>
      <c r="K10" s="116">
        <v>26414</v>
      </c>
      <c r="L10" s="116">
        <v>28072</v>
      </c>
      <c r="M10" s="116">
        <v>29278</v>
      </c>
      <c r="N10" s="116">
        <v>28411</v>
      </c>
      <c r="O10" s="116">
        <v>21310</v>
      </c>
      <c r="P10" s="117">
        <v>16739</v>
      </c>
      <c r="Q10" s="30"/>
    </row>
    <row r="11" spans="1:17" s="31" customFormat="1" ht="30.1" customHeight="1" x14ac:dyDescent="0.3">
      <c r="A11" s="66">
        <v>1980</v>
      </c>
      <c r="B11" s="106">
        <f t="shared" si="0"/>
        <v>369300</v>
      </c>
      <c r="C11" s="109">
        <f t="shared" si="1"/>
        <v>13.280123678705301</v>
      </c>
      <c r="D11" s="103">
        <v>378.22032639809919</v>
      </c>
      <c r="E11" s="112">
        <v>16600</v>
      </c>
      <c r="F11" s="113">
        <v>20200</v>
      </c>
      <c r="G11" s="113">
        <v>27000</v>
      </c>
      <c r="H11" s="113">
        <v>33700</v>
      </c>
      <c r="I11" s="113">
        <v>34800</v>
      </c>
      <c r="J11" s="113">
        <v>22000</v>
      </c>
      <c r="K11" s="113">
        <v>27700</v>
      </c>
      <c r="L11" s="113">
        <v>35600</v>
      </c>
      <c r="M11" s="113">
        <v>39000</v>
      </c>
      <c r="N11" s="113">
        <v>34500</v>
      </c>
      <c r="O11" s="113">
        <v>32400</v>
      </c>
      <c r="P11" s="114">
        <v>45800</v>
      </c>
      <c r="Q11" s="30"/>
    </row>
    <row r="12" spans="1:17" s="31" customFormat="1" ht="30.1" customHeight="1" x14ac:dyDescent="0.3">
      <c r="A12" s="66">
        <v>1981</v>
      </c>
      <c r="B12" s="106">
        <f t="shared" si="0"/>
        <v>447600</v>
      </c>
      <c r="C12" s="109">
        <f t="shared" si="1"/>
        <v>21.202274573517464</v>
      </c>
      <c r="D12" s="103">
        <v>409.43493222735896</v>
      </c>
      <c r="E12" s="112">
        <v>37200</v>
      </c>
      <c r="F12" s="113">
        <v>30900</v>
      </c>
      <c r="G12" s="113">
        <v>37500</v>
      </c>
      <c r="H12" s="113">
        <v>38700</v>
      </c>
      <c r="I12" s="113">
        <v>42700</v>
      </c>
      <c r="J12" s="113">
        <v>40400</v>
      </c>
      <c r="K12" s="113">
        <v>34900</v>
      </c>
      <c r="L12" s="113">
        <v>37200</v>
      </c>
      <c r="M12" s="113">
        <v>34700</v>
      </c>
      <c r="N12" s="113">
        <v>39400</v>
      </c>
      <c r="O12" s="113">
        <v>39500</v>
      </c>
      <c r="P12" s="114">
        <v>34500</v>
      </c>
      <c r="Q12" s="30"/>
    </row>
    <row r="13" spans="1:17" s="31" customFormat="1" ht="30.1" customHeight="1" x14ac:dyDescent="0.3">
      <c r="A13" s="66">
        <v>1982</v>
      </c>
      <c r="B13" s="106">
        <f t="shared" si="0"/>
        <v>502300</v>
      </c>
      <c r="C13" s="109">
        <f t="shared" si="1"/>
        <v>12.220732797140311</v>
      </c>
      <c r="D13" s="103">
        <v>438.67309902501563</v>
      </c>
      <c r="E13" s="112">
        <v>39200</v>
      </c>
      <c r="F13" s="113">
        <v>34800</v>
      </c>
      <c r="G13" s="113">
        <v>48000</v>
      </c>
      <c r="H13" s="113">
        <v>48400</v>
      </c>
      <c r="I13" s="113">
        <v>52400</v>
      </c>
      <c r="J13" s="113">
        <v>47900</v>
      </c>
      <c r="K13" s="113">
        <v>35600</v>
      </c>
      <c r="L13" s="113">
        <v>34900</v>
      </c>
      <c r="M13" s="113">
        <v>33600</v>
      </c>
      <c r="N13" s="113">
        <v>40800</v>
      </c>
      <c r="O13" s="113">
        <v>45800</v>
      </c>
      <c r="P13" s="114">
        <v>40900</v>
      </c>
      <c r="Q13" s="30"/>
    </row>
    <row r="14" spans="1:17" s="31" customFormat="1" ht="30.1" customHeight="1" x14ac:dyDescent="0.3">
      <c r="A14" s="66">
        <v>1983</v>
      </c>
      <c r="B14" s="106">
        <f t="shared" si="0"/>
        <v>596200</v>
      </c>
      <c r="C14" s="109">
        <f t="shared" si="1"/>
        <v>18.694007565200078</v>
      </c>
      <c r="D14" s="103">
        <v>499.0996617138992</v>
      </c>
      <c r="E14" s="112">
        <v>38100</v>
      </c>
      <c r="F14" s="113">
        <v>51100</v>
      </c>
      <c r="G14" s="113">
        <v>56000</v>
      </c>
      <c r="H14" s="113">
        <v>54600</v>
      </c>
      <c r="I14" s="113">
        <v>57200</v>
      </c>
      <c r="J14" s="113">
        <v>48400</v>
      </c>
      <c r="K14" s="113">
        <v>46500</v>
      </c>
      <c r="L14" s="113">
        <v>48600</v>
      </c>
      <c r="M14" s="113">
        <v>49600</v>
      </c>
      <c r="N14" s="113">
        <v>57600</v>
      </c>
      <c r="O14" s="113">
        <v>42800</v>
      </c>
      <c r="P14" s="114">
        <v>45700</v>
      </c>
      <c r="Q14" s="30"/>
    </row>
    <row r="15" spans="1:17" s="31" customFormat="1" ht="30.1" customHeight="1" x14ac:dyDescent="0.3">
      <c r="A15" s="67">
        <v>1984</v>
      </c>
      <c r="B15" s="107">
        <f t="shared" si="0"/>
        <v>673500</v>
      </c>
      <c r="C15" s="110">
        <f t="shared" ref="C15:C49" si="2">(B15/B14-1)*100</f>
        <v>12.965447836296541</v>
      </c>
      <c r="D15" s="104">
        <v>519.14796526372095</v>
      </c>
      <c r="E15" s="115">
        <v>38900</v>
      </c>
      <c r="F15" s="116">
        <v>34500</v>
      </c>
      <c r="G15" s="116">
        <v>50900</v>
      </c>
      <c r="H15" s="116">
        <v>64099.999999999993</v>
      </c>
      <c r="I15" s="116">
        <v>61600</v>
      </c>
      <c r="J15" s="116">
        <v>66500</v>
      </c>
      <c r="K15" s="116">
        <v>63300</v>
      </c>
      <c r="L15" s="116">
        <v>61100</v>
      </c>
      <c r="M15" s="116">
        <v>57600</v>
      </c>
      <c r="N15" s="116">
        <v>62500</v>
      </c>
      <c r="O15" s="116">
        <v>59900</v>
      </c>
      <c r="P15" s="117">
        <v>52600</v>
      </c>
      <c r="Q15" s="30"/>
    </row>
    <row r="16" spans="1:17" s="31" customFormat="1" ht="30.1" customHeight="1" x14ac:dyDescent="0.3">
      <c r="A16" s="66">
        <v>1985</v>
      </c>
      <c r="B16" s="106">
        <f t="shared" si="0"/>
        <v>784300</v>
      </c>
      <c r="C16" s="109">
        <f t="shared" si="2"/>
        <v>16.4513734224202</v>
      </c>
      <c r="D16" s="103">
        <v>549.982644306456</v>
      </c>
      <c r="E16" s="112">
        <v>44700</v>
      </c>
      <c r="F16" s="113">
        <v>44100</v>
      </c>
      <c r="G16" s="113">
        <v>51500</v>
      </c>
      <c r="H16" s="113">
        <v>65300</v>
      </c>
      <c r="I16" s="113">
        <v>70000</v>
      </c>
      <c r="J16" s="113">
        <v>61400</v>
      </c>
      <c r="K16" s="113">
        <v>62800</v>
      </c>
      <c r="L16" s="113">
        <v>62900</v>
      </c>
      <c r="M16" s="113">
        <v>68700</v>
      </c>
      <c r="N16" s="113">
        <v>84000</v>
      </c>
      <c r="O16" s="113">
        <v>92100</v>
      </c>
      <c r="P16" s="114">
        <v>76800</v>
      </c>
      <c r="Q16" s="30"/>
    </row>
    <row r="17" spans="1:17" s="31" customFormat="1" ht="30.1" customHeight="1" x14ac:dyDescent="0.3">
      <c r="A17" s="66">
        <v>1986</v>
      </c>
      <c r="B17" s="106">
        <f t="shared" si="0"/>
        <v>1547500</v>
      </c>
      <c r="C17" s="109">
        <f t="shared" si="2"/>
        <v>97.309702919801097</v>
      </c>
      <c r="D17" s="103">
        <v>932.24464027104068</v>
      </c>
      <c r="E17" s="112">
        <v>63800</v>
      </c>
      <c r="F17" s="113">
        <v>73400</v>
      </c>
      <c r="G17" s="113">
        <v>88600</v>
      </c>
      <c r="H17" s="113">
        <v>117800</v>
      </c>
      <c r="I17" s="113">
        <v>123400</v>
      </c>
      <c r="J17" s="113">
        <v>120100</v>
      </c>
      <c r="K17" s="113">
        <v>152000</v>
      </c>
      <c r="L17" s="113">
        <v>152100</v>
      </c>
      <c r="M17" s="113">
        <v>163900</v>
      </c>
      <c r="N17" s="113">
        <v>165000</v>
      </c>
      <c r="O17" s="113">
        <v>170200</v>
      </c>
      <c r="P17" s="114">
        <v>157200</v>
      </c>
      <c r="Q17" s="30"/>
    </row>
    <row r="18" spans="1:17" s="31" customFormat="1" ht="30.1" customHeight="1" x14ac:dyDescent="0.3">
      <c r="A18" s="66">
        <v>1987</v>
      </c>
      <c r="B18" s="106">
        <f t="shared" si="0"/>
        <v>2212500</v>
      </c>
      <c r="C18" s="109">
        <f t="shared" si="2"/>
        <v>42.97253634894993</v>
      </c>
      <c r="D18" s="103">
        <v>1180.314120931384</v>
      </c>
      <c r="E18" s="112">
        <v>150200</v>
      </c>
      <c r="F18" s="113">
        <v>129000</v>
      </c>
      <c r="G18" s="113">
        <v>157500</v>
      </c>
      <c r="H18" s="113">
        <v>191800</v>
      </c>
      <c r="I18" s="113">
        <v>190000</v>
      </c>
      <c r="J18" s="113">
        <v>197900</v>
      </c>
      <c r="K18" s="113">
        <v>164700</v>
      </c>
      <c r="L18" s="113">
        <v>180300</v>
      </c>
      <c r="M18" s="113">
        <v>178900</v>
      </c>
      <c r="N18" s="113">
        <v>217900</v>
      </c>
      <c r="O18" s="113">
        <v>240000</v>
      </c>
      <c r="P18" s="114">
        <v>214300</v>
      </c>
      <c r="Q18" s="30"/>
    </row>
    <row r="19" spans="1:17" s="31" customFormat="1" ht="30.1" customHeight="1" x14ac:dyDescent="0.3">
      <c r="A19" s="66">
        <v>1988</v>
      </c>
      <c r="B19" s="106">
        <f t="shared" si="0"/>
        <v>3115700</v>
      </c>
      <c r="C19" s="109">
        <f t="shared" si="2"/>
        <v>40.822598870056503</v>
      </c>
      <c r="D19" s="103">
        <v>1331.2328933347349</v>
      </c>
      <c r="E19" s="112">
        <v>188000</v>
      </c>
      <c r="F19" s="113">
        <v>208000</v>
      </c>
      <c r="G19" s="113">
        <v>251400</v>
      </c>
      <c r="H19" s="113">
        <v>282200</v>
      </c>
      <c r="I19" s="113">
        <v>284300</v>
      </c>
      <c r="J19" s="113">
        <v>284800</v>
      </c>
      <c r="K19" s="113">
        <v>257500</v>
      </c>
      <c r="L19" s="113">
        <v>267900</v>
      </c>
      <c r="M19" s="113">
        <v>234800</v>
      </c>
      <c r="N19" s="113">
        <v>278100</v>
      </c>
      <c r="O19" s="113">
        <v>313400</v>
      </c>
      <c r="P19" s="114">
        <v>265300</v>
      </c>
      <c r="Q19" s="30"/>
    </row>
    <row r="20" spans="1:17" s="31" customFormat="1" ht="30.1" customHeight="1" x14ac:dyDescent="0.3">
      <c r="A20" s="67">
        <v>1989</v>
      </c>
      <c r="B20" s="107">
        <f t="shared" si="0"/>
        <v>3311000</v>
      </c>
      <c r="C20" s="110">
        <f t="shared" si="2"/>
        <v>6.2682543248708145</v>
      </c>
      <c r="D20" s="104">
        <v>1213.6856528499802</v>
      </c>
      <c r="E20" s="115">
        <v>241500</v>
      </c>
      <c r="F20" s="116">
        <v>242500</v>
      </c>
      <c r="G20" s="116">
        <v>278500</v>
      </c>
      <c r="H20" s="116">
        <v>283300</v>
      </c>
      <c r="I20" s="116">
        <v>320700</v>
      </c>
      <c r="J20" s="116">
        <v>276600</v>
      </c>
      <c r="K20" s="116">
        <v>256200</v>
      </c>
      <c r="L20" s="116">
        <v>259600.00000000003</v>
      </c>
      <c r="M20" s="116">
        <v>277900</v>
      </c>
      <c r="N20" s="116">
        <v>296700</v>
      </c>
      <c r="O20" s="116">
        <v>298300</v>
      </c>
      <c r="P20" s="117">
        <v>279200</v>
      </c>
      <c r="Q20" s="30"/>
    </row>
    <row r="21" spans="1:17" s="31" customFormat="1" ht="30.1" customHeight="1" x14ac:dyDescent="0.3">
      <c r="A21" s="66">
        <v>1990</v>
      </c>
      <c r="B21" s="106">
        <f t="shared" si="0"/>
        <v>3161100</v>
      </c>
      <c r="C21" s="109">
        <f t="shared" si="2"/>
        <v>-4.5273331319842907</v>
      </c>
      <c r="D21" s="103">
        <v>1068.3582310494082</v>
      </c>
      <c r="E21" s="112">
        <v>265600</v>
      </c>
      <c r="F21" s="113">
        <v>233200</v>
      </c>
      <c r="G21" s="113">
        <v>245700</v>
      </c>
      <c r="H21" s="113">
        <v>257300</v>
      </c>
      <c r="I21" s="113">
        <v>284400</v>
      </c>
      <c r="J21" s="113">
        <v>244400</v>
      </c>
      <c r="K21" s="113">
        <v>264200</v>
      </c>
      <c r="L21" s="113">
        <v>258700</v>
      </c>
      <c r="M21" s="113">
        <v>255000</v>
      </c>
      <c r="N21" s="113">
        <v>304200</v>
      </c>
      <c r="O21" s="113">
        <v>288200</v>
      </c>
      <c r="P21" s="114">
        <v>260200</v>
      </c>
      <c r="Q21" s="30"/>
    </row>
    <row r="22" spans="1:17" s="31" customFormat="1" ht="30.1" customHeight="1" x14ac:dyDescent="0.3">
      <c r="A22" s="66">
        <v>1991</v>
      </c>
      <c r="B22" s="106">
        <f t="shared" si="0"/>
        <v>2855700</v>
      </c>
      <c r="C22" s="109">
        <f t="shared" si="2"/>
        <v>-9.6611938882034778</v>
      </c>
      <c r="D22" s="103">
        <v>893.42810839898129</v>
      </c>
      <c r="E22" s="112">
        <v>218700</v>
      </c>
      <c r="F22" s="113">
        <v>206000</v>
      </c>
      <c r="G22" s="113">
        <v>198300</v>
      </c>
      <c r="H22" s="113">
        <v>224300</v>
      </c>
      <c r="I22" s="113">
        <v>253500</v>
      </c>
      <c r="J22" s="113">
        <v>226800</v>
      </c>
      <c r="K22" s="113">
        <v>226200</v>
      </c>
      <c r="L22" s="113">
        <v>270700</v>
      </c>
      <c r="M22" s="113">
        <v>249200</v>
      </c>
      <c r="N22" s="113">
        <v>259500</v>
      </c>
      <c r="O22" s="113">
        <v>269700</v>
      </c>
      <c r="P22" s="114">
        <v>252800</v>
      </c>
      <c r="Q22" s="30"/>
    </row>
    <row r="23" spans="1:17" s="31" customFormat="1" ht="30.1" customHeight="1" x14ac:dyDescent="0.3">
      <c r="A23" s="66">
        <v>1992</v>
      </c>
      <c r="B23" s="106">
        <f t="shared" si="0"/>
        <v>2689500</v>
      </c>
      <c r="C23" s="109">
        <f t="shared" si="2"/>
        <v>-5.819939069229962</v>
      </c>
      <c r="D23" s="103">
        <v>492.4</v>
      </c>
      <c r="E23" s="112">
        <v>232600</v>
      </c>
      <c r="F23" s="113">
        <v>209600</v>
      </c>
      <c r="G23" s="113">
        <v>214200</v>
      </c>
      <c r="H23" s="113">
        <v>222100</v>
      </c>
      <c r="I23" s="113">
        <v>226000</v>
      </c>
      <c r="J23" s="113">
        <v>238800</v>
      </c>
      <c r="K23" s="113">
        <v>228100</v>
      </c>
      <c r="L23" s="113">
        <v>247100</v>
      </c>
      <c r="M23" s="113">
        <v>216300</v>
      </c>
      <c r="N23" s="113">
        <v>240200</v>
      </c>
      <c r="O23" s="113">
        <v>218600</v>
      </c>
      <c r="P23" s="114">
        <v>195900</v>
      </c>
      <c r="Q23" s="30"/>
    </row>
    <row r="24" spans="1:17" s="31" customFormat="1" ht="30.1" customHeight="1" x14ac:dyDescent="0.3">
      <c r="A24" s="66">
        <v>1993</v>
      </c>
      <c r="B24" s="106">
        <f t="shared" si="0"/>
        <v>2929500</v>
      </c>
      <c r="C24" s="109">
        <f t="shared" si="2"/>
        <v>8.9235917456776281</v>
      </c>
      <c r="D24" s="103">
        <v>525.4</v>
      </c>
      <c r="E24" s="112">
        <v>164200</v>
      </c>
      <c r="F24" s="113">
        <v>186900</v>
      </c>
      <c r="G24" s="113">
        <v>224400</v>
      </c>
      <c r="H24" s="113">
        <v>240100</v>
      </c>
      <c r="I24" s="113">
        <v>281900</v>
      </c>
      <c r="J24" s="113">
        <v>264800</v>
      </c>
      <c r="K24" s="113">
        <v>255300</v>
      </c>
      <c r="L24" s="113">
        <v>277100</v>
      </c>
      <c r="M24" s="113">
        <v>241800</v>
      </c>
      <c r="N24" s="113">
        <v>273600</v>
      </c>
      <c r="O24" s="113">
        <v>272900</v>
      </c>
      <c r="P24" s="114">
        <v>246500</v>
      </c>
      <c r="Q24" s="30"/>
    </row>
    <row r="25" spans="1:17" s="31" customFormat="1" ht="30.1" customHeight="1" x14ac:dyDescent="0.3">
      <c r="A25" s="67">
        <v>1994</v>
      </c>
      <c r="B25" s="107">
        <f t="shared" si="0"/>
        <v>3316500</v>
      </c>
      <c r="C25" s="110">
        <f t="shared" si="2"/>
        <v>13.210445468509979</v>
      </c>
      <c r="D25" s="104">
        <v>701.3</v>
      </c>
      <c r="E25" s="115">
        <v>198900</v>
      </c>
      <c r="F25" s="116">
        <v>228900</v>
      </c>
      <c r="G25" s="116">
        <v>243700</v>
      </c>
      <c r="H25" s="116">
        <v>257700</v>
      </c>
      <c r="I25" s="116">
        <v>242500</v>
      </c>
      <c r="J25" s="116">
        <v>270100</v>
      </c>
      <c r="K25" s="116">
        <v>251900</v>
      </c>
      <c r="L25" s="116">
        <v>288200</v>
      </c>
      <c r="M25" s="116">
        <v>298700</v>
      </c>
      <c r="N25" s="116">
        <v>370300</v>
      </c>
      <c r="O25" s="116">
        <v>337100</v>
      </c>
      <c r="P25" s="117">
        <v>328500</v>
      </c>
      <c r="Q25" s="30"/>
    </row>
    <row r="26" spans="1:17" s="31" customFormat="1" ht="30.1" customHeight="1" x14ac:dyDescent="0.3">
      <c r="A26" s="66">
        <v>1995</v>
      </c>
      <c r="B26" s="106">
        <f t="shared" si="0"/>
        <v>5060200</v>
      </c>
      <c r="C26" s="109">
        <f t="shared" si="2"/>
        <v>52.576511382481542</v>
      </c>
      <c r="D26" s="103">
        <v>1350.1</v>
      </c>
      <c r="E26" s="112">
        <v>318400</v>
      </c>
      <c r="F26" s="113">
        <v>346100</v>
      </c>
      <c r="G26" s="113">
        <v>436100</v>
      </c>
      <c r="H26" s="113">
        <v>435800</v>
      </c>
      <c r="I26" s="113">
        <v>503900</v>
      </c>
      <c r="J26" s="113">
        <v>451100</v>
      </c>
      <c r="K26" s="113">
        <v>427400</v>
      </c>
      <c r="L26" s="113">
        <v>456000</v>
      </c>
      <c r="M26" s="113">
        <v>419700</v>
      </c>
      <c r="N26" s="113">
        <v>441300</v>
      </c>
      <c r="O26" s="113">
        <v>436400</v>
      </c>
      <c r="P26" s="114">
        <v>388000</v>
      </c>
      <c r="Q26" s="30"/>
    </row>
    <row r="27" spans="1:17" s="31" customFormat="1" ht="30.1" customHeight="1" x14ac:dyDescent="0.3">
      <c r="A27" s="66">
        <v>1996</v>
      </c>
      <c r="B27" s="106">
        <f t="shared" si="0"/>
        <v>4855400</v>
      </c>
      <c r="C27" s="109">
        <f t="shared" si="2"/>
        <v>-4.0472708588593314</v>
      </c>
      <c r="D27" s="103">
        <v>1320.3</v>
      </c>
      <c r="E27" s="112">
        <v>372300</v>
      </c>
      <c r="F27" s="113">
        <v>387200</v>
      </c>
      <c r="G27" s="113">
        <v>392200</v>
      </c>
      <c r="H27" s="113">
        <v>412200</v>
      </c>
      <c r="I27" s="113">
        <v>449100</v>
      </c>
      <c r="J27" s="113">
        <v>415400</v>
      </c>
      <c r="K27" s="113">
        <v>426700</v>
      </c>
      <c r="L27" s="113">
        <v>438600</v>
      </c>
      <c r="M27" s="113">
        <v>397100</v>
      </c>
      <c r="N27" s="113">
        <v>426300</v>
      </c>
      <c r="O27" s="113">
        <v>377200</v>
      </c>
      <c r="P27" s="114">
        <v>361100</v>
      </c>
      <c r="Q27" s="30"/>
    </row>
    <row r="28" spans="1:17" s="31" customFormat="1" ht="30.1" customHeight="1" x14ac:dyDescent="0.3">
      <c r="A28" s="66">
        <v>1997</v>
      </c>
      <c r="B28" s="106">
        <f t="shared" si="0"/>
        <v>4710200</v>
      </c>
      <c r="C28" s="109">
        <f t="shared" si="2"/>
        <v>-2.9904848210240198</v>
      </c>
      <c r="D28" s="103">
        <v>1207.5</v>
      </c>
      <c r="E28" s="112">
        <v>326400</v>
      </c>
      <c r="F28" s="113">
        <v>330900</v>
      </c>
      <c r="G28" s="113">
        <v>366600</v>
      </c>
      <c r="H28" s="113">
        <v>373900</v>
      </c>
      <c r="I28" s="113">
        <v>432400</v>
      </c>
      <c r="J28" s="113">
        <v>403100</v>
      </c>
      <c r="K28" s="113">
        <v>393900</v>
      </c>
      <c r="L28" s="113">
        <v>380200</v>
      </c>
      <c r="M28" s="113">
        <v>381900</v>
      </c>
      <c r="N28" s="113">
        <v>431500</v>
      </c>
      <c r="O28" s="113">
        <v>492300</v>
      </c>
      <c r="P28" s="114">
        <v>397100</v>
      </c>
      <c r="Q28" s="30"/>
    </row>
    <row r="29" spans="1:17" s="31" customFormat="1" ht="30.1" customHeight="1" x14ac:dyDescent="0.3">
      <c r="A29" s="66">
        <v>1998</v>
      </c>
      <c r="B29" s="106">
        <f t="shared" si="0"/>
        <v>6865400</v>
      </c>
      <c r="C29" s="109">
        <f t="shared" si="2"/>
        <v>45.756018852702638</v>
      </c>
      <c r="D29" s="103">
        <v>1618.4</v>
      </c>
      <c r="E29" s="112">
        <v>407900</v>
      </c>
      <c r="F29" s="113">
        <v>563900</v>
      </c>
      <c r="G29" s="113">
        <v>572200</v>
      </c>
      <c r="H29" s="113">
        <v>587600</v>
      </c>
      <c r="I29" s="113">
        <v>583900</v>
      </c>
      <c r="J29" s="113">
        <v>543000</v>
      </c>
      <c r="K29" s="113">
        <v>551500</v>
      </c>
      <c r="L29" s="113">
        <v>557200</v>
      </c>
      <c r="M29" s="113">
        <v>591600</v>
      </c>
      <c r="N29" s="113">
        <v>636300</v>
      </c>
      <c r="O29" s="113">
        <v>581000</v>
      </c>
      <c r="P29" s="114">
        <v>689300</v>
      </c>
      <c r="Q29" s="30"/>
    </row>
    <row r="30" spans="1:17" s="31" customFormat="1" ht="30.1" customHeight="1" x14ac:dyDescent="0.3">
      <c r="A30" s="67">
        <v>1999</v>
      </c>
      <c r="B30" s="107">
        <f t="shared" si="0"/>
        <v>6801900</v>
      </c>
      <c r="C30" s="110">
        <f t="shared" si="2"/>
        <v>-0.92492789932123731</v>
      </c>
      <c r="D30" s="104">
        <v>1462.3</v>
      </c>
      <c r="E30" s="115">
        <v>543400</v>
      </c>
      <c r="F30" s="116">
        <v>558500</v>
      </c>
      <c r="G30" s="116">
        <v>619100</v>
      </c>
      <c r="H30" s="116">
        <v>497200</v>
      </c>
      <c r="I30" s="116">
        <v>528900</v>
      </c>
      <c r="J30" s="116">
        <v>517299.99999999994</v>
      </c>
      <c r="K30" s="116">
        <v>596000</v>
      </c>
      <c r="L30" s="116">
        <v>548800</v>
      </c>
      <c r="M30" s="116">
        <v>592100</v>
      </c>
      <c r="N30" s="116">
        <v>602900</v>
      </c>
      <c r="O30" s="116">
        <v>590300</v>
      </c>
      <c r="P30" s="117">
        <v>607400</v>
      </c>
      <c r="Q30" s="30"/>
    </row>
    <row r="31" spans="1:17" s="31" customFormat="1" ht="30.1" customHeight="1" x14ac:dyDescent="0.3">
      <c r="A31" s="66">
        <v>2000</v>
      </c>
      <c r="B31" s="106">
        <f t="shared" si="0"/>
        <v>6811300</v>
      </c>
      <c r="C31" s="109">
        <f t="shared" si="2"/>
        <v>0.13819668033931976</v>
      </c>
      <c r="D31" s="103">
        <v>1282.0999999999999</v>
      </c>
      <c r="E31" s="112">
        <v>478900</v>
      </c>
      <c r="F31" s="113">
        <v>539500</v>
      </c>
      <c r="G31" s="113">
        <v>582900</v>
      </c>
      <c r="H31" s="113">
        <v>559300</v>
      </c>
      <c r="I31" s="113">
        <v>583900</v>
      </c>
      <c r="J31" s="113">
        <v>629000</v>
      </c>
      <c r="K31" s="113">
        <v>529600</v>
      </c>
      <c r="L31" s="113">
        <v>605300</v>
      </c>
      <c r="M31" s="113">
        <v>552400</v>
      </c>
      <c r="N31" s="113">
        <v>575200</v>
      </c>
      <c r="O31" s="113">
        <v>623200</v>
      </c>
      <c r="P31" s="114">
        <v>552100</v>
      </c>
      <c r="Q31" s="30"/>
    </row>
    <row r="32" spans="1:17" s="33" customFormat="1" ht="30.1" customHeight="1" x14ac:dyDescent="0.3">
      <c r="A32" s="68">
        <v>2001</v>
      </c>
      <c r="B32" s="106">
        <f t="shared" si="0"/>
        <v>6370700</v>
      </c>
      <c r="C32" s="109">
        <f t="shared" si="2"/>
        <v>-6.4686623698853367</v>
      </c>
      <c r="D32" s="103">
        <v>1240.4000000000001</v>
      </c>
      <c r="E32" s="118">
        <v>513700.00000000006</v>
      </c>
      <c r="F32" s="119">
        <v>494500</v>
      </c>
      <c r="G32" s="119">
        <v>572100</v>
      </c>
      <c r="H32" s="119">
        <v>529300</v>
      </c>
      <c r="I32" s="119">
        <v>610500</v>
      </c>
      <c r="J32" s="119">
        <v>538700</v>
      </c>
      <c r="K32" s="119">
        <v>558400</v>
      </c>
      <c r="L32" s="119">
        <v>594400</v>
      </c>
      <c r="M32" s="119">
        <v>544200</v>
      </c>
      <c r="N32" s="119">
        <v>463700</v>
      </c>
      <c r="O32" s="119">
        <v>467400</v>
      </c>
      <c r="P32" s="120">
        <v>483800</v>
      </c>
      <c r="Q32" s="30"/>
    </row>
    <row r="33" spans="1:17" s="33" customFormat="1" ht="30.1" customHeight="1" x14ac:dyDescent="0.3">
      <c r="A33" s="68">
        <v>2002</v>
      </c>
      <c r="B33" s="106">
        <f t="shared" si="0"/>
        <v>5915000</v>
      </c>
      <c r="C33" s="109">
        <f t="shared" si="2"/>
        <v>-7.153060103285358</v>
      </c>
      <c r="D33" s="103">
        <v>1109.0999999999999</v>
      </c>
      <c r="E33" s="118">
        <v>441500</v>
      </c>
      <c r="F33" s="119">
        <v>426500</v>
      </c>
      <c r="G33" s="119">
        <v>485000</v>
      </c>
      <c r="H33" s="119">
        <v>533800</v>
      </c>
      <c r="I33" s="119">
        <v>560900</v>
      </c>
      <c r="J33" s="119">
        <v>473900</v>
      </c>
      <c r="K33" s="119">
        <v>544500</v>
      </c>
      <c r="L33" s="119">
        <v>545600</v>
      </c>
      <c r="M33" s="119">
        <v>511200</v>
      </c>
      <c r="N33" s="119">
        <v>506600</v>
      </c>
      <c r="O33" s="119">
        <v>411700</v>
      </c>
      <c r="P33" s="120">
        <v>473800</v>
      </c>
      <c r="Q33" s="30"/>
    </row>
    <row r="34" spans="1:17" s="33" customFormat="1" ht="30.1" customHeight="1" x14ac:dyDescent="0.3">
      <c r="A34" s="68">
        <v>2003</v>
      </c>
      <c r="B34" s="106">
        <f t="shared" si="0"/>
        <v>5339900</v>
      </c>
      <c r="C34" s="109">
        <f t="shared" si="2"/>
        <v>-9.7227387996618795</v>
      </c>
      <c r="D34" s="103">
        <v>1127.9000000000001</v>
      </c>
      <c r="E34" s="118">
        <v>381900</v>
      </c>
      <c r="F34" s="119">
        <v>416600</v>
      </c>
      <c r="G34" s="119">
        <v>463100</v>
      </c>
      <c r="H34" s="119">
        <v>421700</v>
      </c>
      <c r="I34" s="119">
        <v>366600</v>
      </c>
      <c r="J34" s="119">
        <v>326100</v>
      </c>
      <c r="K34" s="119">
        <v>397300</v>
      </c>
      <c r="L34" s="119">
        <v>420500</v>
      </c>
      <c r="M34" s="119">
        <v>516600</v>
      </c>
      <c r="N34" s="119">
        <v>556700</v>
      </c>
      <c r="O34" s="119">
        <v>489900</v>
      </c>
      <c r="P34" s="120">
        <v>582900</v>
      </c>
      <c r="Q34" s="30"/>
    </row>
    <row r="35" spans="1:17" s="94" customFormat="1" ht="30.1" customHeight="1" x14ac:dyDescent="0.3">
      <c r="A35" s="92">
        <v>2004</v>
      </c>
      <c r="B35" s="107">
        <f t="shared" si="0"/>
        <v>6049300</v>
      </c>
      <c r="C35" s="110">
        <f t="shared" si="2"/>
        <v>13.284892975523888</v>
      </c>
      <c r="D35" s="104">
        <v>1044.7</v>
      </c>
      <c r="E35" s="121">
        <v>431100</v>
      </c>
      <c r="F35" s="122">
        <v>453100</v>
      </c>
      <c r="G35" s="122">
        <v>535600</v>
      </c>
      <c r="H35" s="122">
        <v>492900</v>
      </c>
      <c r="I35" s="122">
        <v>558100</v>
      </c>
      <c r="J35" s="122">
        <v>522600</v>
      </c>
      <c r="K35" s="122">
        <v>502500</v>
      </c>
      <c r="L35" s="122">
        <v>514700.00000000006</v>
      </c>
      <c r="M35" s="122">
        <v>482200</v>
      </c>
      <c r="N35" s="122">
        <v>548900</v>
      </c>
      <c r="O35" s="122">
        <v>490800</v>
      </c>
      <c r="P35" s="123">
        <v>516799.99999999994</v>
      </c>
      <c r="Q35" s="93"/>
    </row>
    <row r="36" spans="1:17" s="35" customFormat="1" ht="30.1" customHeight="1" x14ac:dyDescent="0.3">
      <c r="A36" s="68">
        <v>2005</v>
      </c>
      <c r="B36" s="106">
        <f t="shared" si="0"/>
        <v>5785100</v>
      </c>
      <c r="C36" s="109">
        <f t="shared" si="2"/>
        <v>-4.3674474732613655</v>
      </c>
      <c r="D36" s="103">
        <v>966.3</v>
      </c>
      <c r="E36" s="118">
        <v>454300</v>
      </c>
      <c r="F36" s="119">
        <v>499900</v>
      </c>
      <c r="G36" s="119">
        <v>485500</v>
      </c>
      <c r="H36" s="119">
        <v>417000</v>
      </c>
      <c r="I36" s="119">
        <v>448800</v>
      </c>
      <c r="J36" s="119">
        <v>460800</v>
      </c>
      <c r="K36" s="119">
        <v>459700</v>
      </c>
      <c r="L36" s="119">
        <v>539100</v>
      </c>
      <c r="M36" s="119">
        <v>500900</v>
      </c>
      <c r="N36" s="119">
        <v>541900</v>
      </c>
      <c r="O36" s="119">
        <v>502300</v>
      </c>
      <c r="P36" s="120">
        <v>474900</v>
      </c>
      <c r="Q36" s="95"/>
    </row>
    <row r="37" spans="1:17" s="35" customFormat="1" ht="30.1" customHeight="1" x14ac:dyDescent="0.3">
      <c r="A37" s="68">
        <v>2006</v>
      </c>
      <c r="B37" s="106">
        <f t="shared" si="0"/>
        <v>5689000</v>
      </c>
      <c r="C37" s="109">
        <f t="shared" si="2"/>
        <v>-1.6611640248223924</v>
      </c>
      <c r="D37" s="103">
        <v>924.3</v>
      </c>
      <c r="E37" s="118">
        <v>407200</v>
      </c>
      <c r="F37" s="119">
        <v>450000</v>
      </c>
      <c r="G37" s="119">
        <v>504100</v>
      </c>
      <c r="H37" s="119">
        <v>440200</v>
      </c>
      <c r="I37" s="119">
        <v>537000</v>
      </c>
      <c r="J37" s="119">
        <v>517600</v>
      </c>
      <c r="K37" s="119">
        <v>454000</v>
      </c>
      <c r="L37" s="119">
        <v>497700</v>
      </c>
      <c r="M37" s="119">
        <v>448800</v>
      </c>
      <c r="N37" s="119">
        <v>505400</v>
      </c>
      <c r="O37" s="119">
        <v>476600</v>
      </c>
      <c r="P37" s="120">
        <v>450400</v>
      </c>
      <c r="Q37" s="32"/>
    </row>
    <row r="38" spans="1:17" s="35" customFormat="1" ht="30.1" customHeight="1" x14ac:dyDescent="0.3">
      <c r="A38" s="68">
        <v>2007</v>
      </c>
      <c r="B38" s="106">
        <f t="shared" si="0"/>
        <v>6057600</v>
      </c>
      <c r="C38" s="109">
        <f t="shared" si="2"/>
        <v>6.4791703287045088</v>
      </c>
      <c r="D38" s="103">
        <v>939.4</v>
      </c>
      <c r="E38" s="118">
        <v>435600</v>
      </c>
      <c r="F38" s="119">
        <v>442900</v>
      </c>
      <c r="G38" s="119">
        <v>497700</v>
      </c>
      <c r="H38" s="119">
        <v>461400</v>
      </c>
      <c r="I38" s="119">
        <v>486600</v>
      </c>
      <c r="J38" s="119">
        <v>468100</v>
      </c>
      <c r="K38" s="119">
        <v>487300</v>
      </c>
      <c r="L38" s="119">
        <v>580700</v>
      </c>
      <c r="M38" s="119">
        <v>445500</v>
      </c>
      <c r="N38" s="119">
        <v>594100</v>
      </c>
      <c r="O38" s="119">
        <v>632800</v>
      </c>
      <c r="P38" s="120">
        <v>524900</v>
      </c>
      <c r="Q38" s="95"/>
    </row>
    <row r="39" spans="1:17" s="35" customFormat="1" ht="30.1" customHeight="1" x14ac:dyDescent="0.3">
      <c r="A39" s="68">
        <v>2008</v>
      </c>
      <c r="B39" s="106">
        <f t="shared" si="0"/>
        <v>9680500</v>
      </c>
      <c r="C39" s="109">
        <f t="shared" si="2"/>
        <v>59.807514527205498</v>
      </c>
      <c r="D39" s="103">
        <v>1404.8</v>
      </c>
      <c r="E39" s="118">
        <v>589300</v>
      </c>
      <c r="F39" s="119">
        <v>557300</v>
      </c>
      <c r="G39" s="119">
        <v>850500</v>
      </c>
      <c r="H39" s="119">
        <v>655200</v>
      </c>
      <c r="I39" s="119">
        <v>697400</v>
      </c>
      <c r="J39" s="119">
        <v>593800</v>
      </c>
      <c r="K39" s="119">
        <v>588100</v>
      </c>
      <c r="L39" s="119">
        <v>628600</v>
      </c>
      <c r="M39" s="119">
        <v>884100</v>
      </c>
      <c r="N39" s="119">
        <v>1462000</v>
      </c>
      <c r="O39" s="119">
        <v>1153600</v>
      </c>
      <c r="P39" s="120">
        <v>1020600</v>
      </c>
      <c r="Q39" s="95"/>
    </row>
    <row r="40" spans="1:17" s="33" customFormat="1" ht="30.1" customHeight="1" x14ac:dyDescent="0.3">
      <c r="A40" s="92">
        <v>2009</v>
      </c>
      <c r="B40" s="107">
        <f t="shared" si="0"/>
        <v>9737000</v>
      </c>
      <c r="C40" s="110">
        <f t="shared" si="2"/>
        <v>0.58364753886679388</v>
      </c>
      <c r="D40" s="104">
        <v>1245.5</v>
      </c>
      <c r="E40" s="121">
        <v>943900</v>
      </c>
      <c r="F40" s="122">
        <v>1104300</v>
      </c>
      <c r="G40" s="122">
        <v>984800</v>
      </c>
      <c r="H40" s="122">
        <v>791300</v>
      </c>
      <c r="I40" s="122">
        <v>640000</v>
      </c>
      <c r="J40" s="122">
        <v>695900</v>
      </c>
      <c r="K40" s="122">
        <v>664600</v>
      </c>
      <c r="L40" s="122">
        <v>734700</v>
      </c>
      <c r="M40" s="122">
        <v>751900</v>
      </c>
      <c r="N40" s="122">
        <v>827400</v>
      </c>
      <c r="O40" s="122">
        <v>810500</v>
      </c>
      <c r="P40" s="123">
        <v>787700</v>
      </c>
      <c r="Q40" s="30"/>
    </row>
    <row r="41" spans="1:17" s="35" customFormat="1" ht="30.1" customHeight="1" x14ac:dyDescent="0.3">
      <c r="A41" s="68">
        <v>2010</v>
      </c>
      <c r="B41" s="106">
        <f t="shared" si="0"/>
        <v>10225400</v>
      </c>
      <c r="C41" s="109">
        <f t="shared" si="2"/>
        <v>5.0159186607784845</v>
      </c>
      <c r="D41" s="103">
        <v>1162.3</v>
      </c>
      <c r="E41" s="118">
        <v>694300</v>
      </c>
      <c r="F41" s="119">
        <v>713000</v>
      </c>
      <c r="G41" s="119">
        <v>749100</v>
      </c>
      <c r="H41" s="119">
        <v>764500</v>
      </c>
      <c r="I41" s="119">
        <v>1102800</v>
      </c>
      <c r="J41" s="119">
        <v>957200</v>
      </c>
      <c r="K41" s="119">
        <v>792700</v>
      </c>
      <c r="L41" s="119">
        <v>858800</v>
      </c>
      <c r="M41" s="119">
        <v>745000</v>
      </c>
      <c r="N41" s="119">
        <v>948100</v>
      </c>
      <c r="O41" s="119">
        <v>968600</v>
      </c>
      <c r="P41" s="120">
        <v>931300</v>
      </c>
      <c r="Q41" s="34"/>
    </row>
    <row r="42" spans="1:17" s="35" customFormat="1" ht="30.1" customHeight="1" x14ac:dyDescent="0.3">
      <c r="A42" s="68">
        <v>2011</v>
      </c>
      <c r="B42" s="106">
        <f t="shared" si="0"/>
        <v>12233900</v>
      </c>
      <c r="C42" s="109">
        <f t="shared" si="2"/>
        <v>19.642263383339518</v>
      </c>
      <c r="D42" s="103">
        <v>1249</v>
      </c>
      <c r="E42" s="118">
        <v>680200</v>
      </c>
      <c r="F42" s="119">
        <v>753400</v>
      </c>
      <c r="G42" s="119">
        <v>952000</v>
      </c>
      <c r="H42" s="119">
        <v>786600</v>
      </c>
      <c r="I42" s="119">
        <v>926800</v>
      </c>
      <c r="J42" s="119">
        <v>895300</v>
      </c>
      <c r="K42" s="119">
        <v>948100</v>
      </c>
      <c r="L42" s="119">
        <v>1235800</v>
      </c>
      <c r="M42" s="119">
        <v>1358200</v>
      </c>
      <c r="N42" s="119">
        <v>1220300</v>
      </c>
      <c r="O42" s="119">
        <v>1257100</v>
      </c>
      <c r="P42" s="120">
        <v>1220100</v>
      </c>
      <c r="Q42" s="34"/>
    </row>
    <row r="43" spans="1:17" s="96" customFormat="1" ht="30.1" customHeight="1" x14ac:dyDescent="0.3">
      <c r="A43" s="68">
        <v>2012</v>
      </c>
      <c r="B43" s="106">
        <f t="shared" si="0"/>
        <v>13201100</v>
      </c>
      <c r="C43" s="109">
        <f t="shared" si="2"/>
        <v>7.9059008165834221</v>
      </c>
      <c r="D43" s="103">
        <v>1185</v>
      </c>
      <c r="E43" s="118">
        <v>993300</v>
      </c>
      <c r="F43" s="119">
        <v>1022300</v>
      </c>
      <c r="G43" s="119">
        <v>1165200</v>
      </c>
      <c r="H43" s="119">
        <v>1288600</v>
      </c>
      <c r="I43" s="119">
        <v>1371400</v>
      </c>
      <c r="J43" s="119">
        <v>1126200</v>
      </c>
      <c r="K43" s="119">
        <v>1090200</v>
      </c>
      <c r="L43" s="119">
        <v>1052600</v>
      </c>
      <c r="M43" s="119">
        <v>1028000</v>
      </c>
      <c r="N43" s="119">
        <v>1137100</v>
      </c>
      <c r="O43" s="119">
        <v>975000</v>
      </c>
      <c r="P43" s="120">
        <v>951200</v>
      </c>
    </row>
    <row r="44" spans="1:17" s="96" customFormat="1" ht="30.1" customHeight="1" x14ac:dyDescent="0.3">
      <c r="A44" s="68">
        <v>2013</v>
      </c>
      <c r="B44" s="106">
        <f t="shared" si="0"/>
        <v>14288400</v>
      </c>
      <c r="C44" s="109">
        <f t="shared" si="2"/>
        <v>8.2364348425510094</v>
      </c>
      <c r="D44" s="103">
        <v>1173.5</v>
      </c>
      <c r="E44" s="118">
        <v>1058200</v>
      </c>
      <c r="F44" s="119">
        <v>975100</v>
      </c>
      <c r="G44" s="119">
        <v>1193200</v>
      </c>
      <c r="H44" s="119">
        <v>1245100</v>
      </c>
      <c r="I44" s="119">
        <v>1177400</v>
      </c>
      <c r="J44" s="119">
        <v>1260500</v>
      </c>
      <c r="K44" s="119">
        <v>1250000</v>
      </c>
      <c r="L44" s="119">
        <v>1147300</v>
      </c>
      <c r="M44" s="119">
        <v>1374100</v>
      </c>
      <c r="N44" s="119">
        <v>1330300</v>
      </c>
      <c r="O44" s="119">
        <v>1098300</v>
      </c>
      <c r="P44" s="120">
        <v>1178900</v>
      </c>
    </row>
    <row r="45" spans="1:17" s="96" customFormat="1" ht="30.1" customHeight="1" x14ac:dyDescent="0.3">
      <c r="A45" s="92">
        <v>2014</v>
      </c>
      <c r="B45" s="107">
        <f t="shared" si="0"/>
        <v>17335900</v>
      </c>
      <c r="C45" s="110">
        <f t="shared" si="2"/>
        <v>21.328490243834164</v>
      </c>
      <c r="D45" s="104">
        <v>1220.7</v>
      </c>
      <c r="E45" s="121">
        <v>1021800</v>
      </c>
      <c r="F45" s="122">
        <v>1091200</v>
      </c>
      <c r="G45" s="122">
        <v>1304700</v>
      </c>
      <c r="H45" s="122">
        <v>1356400</v>
      </c>
      <c r="I45" s="122">
        <v>1342600</v>
      </c>
      <c r="J45" s="122">
        <v>1369900</v>
      </c>
      <c r="K45" s="122">
        <v>1557300</v>
      </c>
      <c r="L45" s="122">
        <v>1549000</v>
      </c>
      <c r="M45" s="122">
        <v>1703700</v>
      </c>
      <c r="N45" s="122">
        <v>1738000</v>
      </c>
      <c r="O45" s="122">
        <v>1702100</v>
      </c>
      <c r="P45" s="123">
        <v>1599200</v>
      </c>
    </row>
    <row r="46" spans="1:17" s="96" customFormat="1" ht="30.1" customHeight="1" x14ac:dyDescent="0.3">
      <c r="A46" s="68">
        <v>2015</v>
      </c>
      <c r="B46" s="106">
        <f t="shared" si="0"/>
        <v>14675800</v>
      </c>
      <c r="C46" s="109">
        <f t="shared" si="2"/>
        <v>-15.344458609013667</v>
      </c>
      <c r="D46" s="103">
        <v>1109.0999999999999</v>
      </c>
      <c r="E46" s="118">
        <v>1230500</v>
      </c>
      <c r="F46" s="119">
        <v>1221300</v>
      </c>
      <c r="G46" s="119">
        <v>1561500</v>
      </c>
      <c r="H46" s="119">
        <v>1499600</v>
      </c>
      <c r="I46" s="119">
        <v>1485500</v>
      </c>
      <c r="J46" s="119">
        <v>938000</v>
      </c>
      <c r="K46" s="119">
        <v>783100</v>
      </c>
      <c r="L46" s="119">
        <v>1099800</v>
      </c>
      <c r="M46" s="119">
        <v>1171400</v>
      </c>
      <c r="N46" s="119">
        <v>1255400</v>
      </c>
      <c r="O46" s="119">
        <v>1180700</v>
      </c>
      <c r="P46" s="120">
        <v>1249000</v>
      </c>
    </row>
    <row r="47" spans="1:17" s="96" customFormat="1" ht="30.1" customHeight="1" x14ac:dyDescent="0.3">
      <c r="A47" s="68">
        <v>2016</v>
      </c>
      <c r="B47" s="106">
        <f t="shared" si="0"/>
        <v>16753900</v>
      </c>
      <c r="C47" s="109">
        <f t="shared" si="2"/>
        <v>14.160045789667342</v>
      </c>
      <c r="D47" s="103">
        <v>971.7</v>
      </c>
      <c r="E47" s="118">
        <v>1281600</v>
      </c>
      <c r="F47" s="119">
        <v>1374500</v>
      </c>
      <c r="G47" s="119">
        <v>1471100</v>
      </c>
      <c r="H47" s="119">
        <v>1364300</v>
      </c>
      <c r="I47" s="119">
        <v>1669400</v>
      </c>
      <c r="J47" s="119">
        <v>1464500</v>
      </c>
      <c r="K47" s="119">
        <v>1213300</v>
      </c>
      <c r="L47" s="119">
        <v>1464100</v>
      </c>
      <c r="M47" s="119">
        <v>1274500</v>
      </c>
      <c r="N47" s="119">
        <v>1483900</v>
      </c>
      <c r="O47" s="119">
        <v>1370500</v>
      </c>
      <c r="P47" s="120">
        <v>1322200</v>
      </c>
    </row>
    <row r="48" spans="1:17" s="96" customFormat="1" ht="30.1" customHeight="1" x14ac:dyDescent="0.3">
      <c r="A48" s="68">
        <v>2017</v>
      </c>
      <c r="B48" s="106">
        <f t="shared" si="0"/>
        <v>13263900</v>
      </c>
      <c r="C48" s="109">
        <f t="shared" si="2"/>
        <v>-20.830970699359554</v>
      </c>
      <c r="D48" s="103">
        <v>994.6</v>
      </c>
      <c r="E48" s="118">
        <v>1176700</v>
      </c>
      <c r="F48" s="119">
        <v>1272600</v>
      </c>
      <c r="G48" s="119">
        <v>1125600</v>
      </c>
      <c r="H48" s="119">
        <v>988400</v>
      </c>
      <c r="I48" s="119">
        <v>988100</v>
      </c>
      <c r="J48" s="119">
        <v>1008700</v>
      </c>
      <c r="K48" s="119">
        <v>956000</v>
      </c>
      <c r="L48" s="119">
        <v>1375500</v>
      </c>
      <c r="M48" s="119">
        <v>1216400</v>
      </c>
      <c r="N48" s="119">
        <v>1045000</v>
      </c>
      <c r="O48" s="119">
        <v>1081200</v>
      </c>
      <c r="P48" s="120">
        <v>1029700</v>
      </c>
    </row>
    <row r="49" spans="1:16" s="96" customFormat="1" ht="30.1" customHeight="1" x14ac:dyDescent="0.3">
      <c r="A49" s="68">
        <v>2018</v>
      </c>
      <c r="B49" s="106">
        <f t="shared" si="0"/>
        <v>18461800</v>
      </c>
      <c r="C49" s="109">
        <f t="shared" si="2"/>
        <v>39.188323193027699</v>
      </c>
      <c r="D49" s="103">
        <v>1203</v>
      </c>
      <c r="E49" s="118">
        <v>1241100</v>
      </c>
      <c r="F49" s="119">
        <v>1276900</v>
      </c>
      <c r="G49" s="119">
        <v>1590700</v>
      </c>
      <c r="H49" s="119">
        <v>1713400</v>
      </c>
      <c r="I49" s="119">
        <v>1615300</v>
      </c>
      <c r="J49" s="119">
        <v>1669600</v>
      </c>
      <c r="K49" s="119">
        <v>1487400</v>
      </c>
      <c r="L49" s="119">
        <v>1562000</v>
      </c>
      <c r="M49" s="119">
        <v>1521900</v>
      </c>
      <c r="N49" s="119">
        <v>1850400</v>
      </c>
      <c r="O49" s="119">
        <v>1401900</v>
      </c>
      <c r="P49" s="120">
        <v>1531200</v>
      </c>
    </row>
    <row r="50" spans="1:16" s="96" customFormat="1" ht="30.1" customHeight="1" x14ac:dyDescent="0.3">
      <c r="A50" s="92">
        <v>2019</v>
      </c>
      <c r="B50" s="107">
        <f t="shared" ref="B50:B51" si="3">SUM(E50:P50)</f>
        <v>20744900</v>
      </c>
      <c r="C50" s="110">
        <f t="shared" ref="C50:C51" si="4">(B50/B49-1)*100</f>
        <v>12.366616472933289</v>
      </c>
      <c r="D50" s="104">
        <v>1185</v>
      </c>
      <c r="E50" s="121">
        <v>1446000</v>
      </c>
      <c r="F50" s="122">
        <v>1450000</v>
      </c>
      <c r="G50" s="122">
        <v>2062199.9999999998</v>
      </c>
      <c r="H50" s="122">
        <v>2014000</v>
      </c>
      <c r="I50" s="122">
        <v>1850700</v>
      </c>
      <c r="J50" s="122">
        <v>1519300</v>
      </c>
      <c r="K50" s="122">
        <v>1695700</v>
      </c>
      <c r="L50" s="122">
        <v>1767600</v>
      </c>
      <c r="M50" s="122">
        <v>1624700</v>
      </c>
      <c r="N50" s="122">
        <v>1745300</v>
      </c>
      <c r="O50" s="122">
        <v>1733600</v>
      </c>
      <c r="P50" s="123">
        <v>1835800</v>
      </c>
    </row>
    <row r="51" spans="1:16" s="96" customFormat="1" ht="30.1" customHeight="1" x14ac:dyDescent="0.3">
      <c r="A51" s="68">
        <v>2020</v>
      </c>
      <c r="B51" s="106">
        <f t="shared" si="3"/>
        <v>10181100</v>
      </c>
      <c r="C51" s="109">
        <f t="shared" si="4"/>
        <v>-50.922395383925689</v>
      </c>
      <c r="D51" s="103">
        <v>4042</v>
      </c>
      <c r="E51" s="118">
        <v>1642800</v>
      </c>
      <c r="F51" s="118">
        <v>1442000</v>
      </c>
      <c r="G51" s="118">
        <v>816900</v>
      </c>
      <c r="H51" s="118">
        <v>536300</v>
      </c>
      <c r="I51" s="118">
        <v>583500</v>
      </c>
      <c r="J51" s="118">
        <v>594800</v>
      </c>
      <c r="K51" s="118">
        <v>732600</v>
      </c>
      <c r="L51" s="118">
        <v>783300</v>
      </c>
      <c r="M51" s="118">
        <v>788800</v>
      </c>
      <c r="N51" s="118">
        <v>752200</v>
      </c>
      <c r="O51" s="118">
        <v>762800</v>
      </c>
      <c r="P51" s="120">
        <v>745100</v>
      </c>
    </row>
    <row r="52" spans="1:16" s="96" customFormat="1" ht="30.1" customHeight="1" x14ac:dyDescent="0.3">
      <c r="A52" s="68">
        <v>2021</v>
      </c>
      <c r="B52" s="106">
        <f t="shared" ref="B52" si="5">SUM(E52:P52)</f>
        <v>10622500</v>
      </c>
      <c r="C52" s="109">
        <f t="shared" ref="C52" si="6">(B52/B51-1)*100</f>
        <v>4.3354843779159324</v>
      </c>
      <c r="D52" s="103">
        <v>10985</v>
      </c>
      <c r="E52" s="118">
        <v>873600</v>
      </c>
      <c r="F52" s="118">
        <v>713300</v>
      </c>
      <c r="G52" s="118">
        <v>858800</v>
      </c>
      <c r="H52" s="118">
        <v>895300</v>
      </c>
      <c r="I52" s="118">
        <v>937800</v>
      </c>
      <c r="J52" s="118">
        <v>793000</v>
      </c>
      <c r="K52" s="118">
        <v>825600</v>
      </c>
      <c r="L52" s="118">
        <v>937600</v>
      </c>
      <c r="M52" s="118">
        <v>966600</v>
      </c>
      <c r="N52" s="118">
        <v>918900</v>
      </c>
      <c r="O52" s="118">
        <v>1039099.9999999999</v>
      </c>
      <c r="P52" s="120">
        <v>862900</v>
      </c>
    </row>
    <row r="53" spans="1:16" s="96" customFormat="1" ht="30.1" customHeight="1" x14ac:dyDescent="0.3">
      <c r="A53" s="68">
        <v>2022</v>
      </c>
      <c r="B53" s="106">
        <f t="shared" ref="B53" si="7">SUM(E53:P53)</f>
        <v>12240600</v>
      </c>
      <c r="C53" s="109">
        <f t="shared" ref="C53" si="8">(B53/B52-1)*100</f>
        <v>15.232760649564604</v>
      </c>
      <c r="D53" s="103">
        <v>3828</v>
      </c>
      <c r="E53" s="118">
        <v>741200</v>
      </c>
      <c r="F53" s="118">
        <v>769300</v>
      </c>
      <c r="G53" s="118">
        <v>962400</v>
      </c>
      <c r="H53" s="118">
        <v>891900</v>
      </c>
      <c r="I53" s="118">
        <v>984700</v>
      </c>
      <c r="J53" s="118">
        <v>995700</v>
      </c>
      <c r="K53" s="118">
        <v>867300</v>
      </c>
      <c r="L53" s="118">
        <v>1169100</v>
      </c>
      <c r="M53" s="118">
        <v>1200400</v>
      </c>
      <c r="N53" s="118">
        <v>1361500</v>
      </c>
      <c r="O53" s="118">
        <v>1169000</v>
      </c>
      <c r="P53" s="120">
        <v>1128100</v>
      </c>
    </row>
    <row r="54" spans="1:16" s="96" customFormat="1" ht="30.1" customHeight="1" thickBot="1" x14ac:dyDescent="0.35">
      <c r="A54" s="97">
        <v>2023</v>
      </c>
      <c r="B54" s="108">
        <f t="shared" ref="B54" si="9">SUM(E54:P54)</f>
        <v>15111500</v>
      </c>
      <c r="C54" s="111">
        <f t="shared" ref="C54" si="10">(B54/B53-1)*100</f>
        <v>23.453915657729183</v>
      </c>
      <c r="D54" s="105">
        <v>1370</v>
      </c>
      <c r="E54" s="124">
        <v>861200</v>
      </c>
      <c r="F54" s="124">
        <v>976100</v>
      </c>
      <c r="G54" s="124">
        <v>1245900</v>
      </c>
      <c r="H54" s="124">
        <v>1422100</v>
      </c>
      <c r="I54" s="124">
        <v>1437800</v>
      </c>
      <c r="J54" s="124">
        <v>1183100</v>
      </c>
      <c r="K54" s="124">
        <v>1125000</v>
      </c>
      <c r="L54" s="124">
        <v>1361700</v>
      </c>
      <c r="M54" s="124">
        <v>1309200</v>
      </c>
      <c r="N54" s="124">
        <v>1663400</v>
      </c>
      <c r="O54" s="124">
        <v>1302200</v>
      </c>
      <c r="P54" s="125">
        <v>1223800</v>
      </c>
    </row>
    <row r="55" spans="1:16" x14ac:dyDescent="0.15">
      <c r="A55" s="175" t="s">
        <v>43</v>
      </c>
      <c r="B55" s="175"/>
      <c r="C55" s="175"/>
      <c r="D55" s="175"/>
      <c r="E55" s="175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</row>
    <row r="56" spans="1:16" x14ac:dyDescent="0.15">
      <c r="A56" s="7" t="s">
        <v>74</v>
      </c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</row>
    <row r="57" spans="1:16" x14ac:dyDescent="0.15"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</sheetData>
  <mergeCells count="2">
    <mergeCell ref="A1:G1"/>
    <mergeCell ref="A55:E55"/>
  </mergeCells>
  <phoneticPr fontId="4" type="noConversion"/>
  <pageMargins left="0.13" right="0.44" top="1" bottom="1" header="0.5" footer="0.5"/>
  <pageSetup paperSize="9" scale="35" orientation="portrait" verticalDpi="300" r:id="rId1"/>
  <headerFooter alignWithMargins="0"/>
  <ignoredErrors>
    <ignoredError sqref="B6:B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3"/>
  <sheetViews>
    <sheetView zoomScale="85" workbookViewId="0">
      <pane xSplit="1" ySplit="5" topLeftCell="B37" activePane="bottomRight" state="frozen"/>
      <selection pane="topRight" activeCell="B1" sqref="B1"/>
      <selection pane="bottomLeft" activeCell="A6" sqref="A6"/>
      <selection pane="bottomRight" sqref="A1:G1"/>
    </sheetView>
  </sheetViews>
  <sheetFormatPr defaultRowHeight="13.4" x14ac:dyDescent="0.15"/>
  <cols>
    <col min="1" max="1" width="12.125" style="7" customWidth="1"/>
    <col min="2" max="2" width="18.125" style="7" customWidth="1"/>
    <col min="3" max="3" width="9.875" style="7" customWidth="1"/>
    <col min="4" max="4" width="12.75" style="7" customWidth="1"/>
    <col min="5" max="5" width="16.625" style="7" customWidth="1"/>
    <col min="6" max="6" width="16.75" style="7" customWidth="1"/>
    <col min="7" max="7" width="16.625" style="7" customWidth="1"/>
    <col min="8" max="8" width="17" style="7" customWidth="1"/>
    <col min="9" max="9" width="17.25" style="7" customWidth="1"/>
    <col min="10" max="16" width="17.5" style="7" bestFit="1" customWidth="1"/>
    <col min="17" max="33" width="12.125" style="7" customWidth="1"/>
    <col min="34" max="16384" width="9" style="7"/>
  </cols>
  <sheetData>
    <row r="1" spans="1:16" ht="19.5" customHeight="1" thickBot="1" x14ac:dyDescent="0.3">
      <c r="A1" s="174" t="s">
        <v>76</v>
      </c>
      <c r="B1" s="174"/>
      <c r="C1" s="174"/>
      <c r="D1" s="174"/>
      <c r="E1" s="174"/>
      <c r="F1" s="174"/>
      <c r="G1" s="174"/>
    </row>
    <row r="2" spans="1:16" ht="17.3" customHeight="1" thickTop="1" x14ac:dyDescent="0.25">
      <c r="A2" s="5" t="s">
        <v>77</v>
      </c>
      <c r="B2" s="5"/>
      <c r="C2" s="5"/>
      <c r="D2" s="5"/>
      <c r="E2" s="5"/>
      <c r="F2" s="6"/>
    </row>
    <row r="3" spans="1:16" ht="15.8" customHeight="1" x14ac:dyDescent="0.25">
      <c r="A3" s="6"/>
      <c r="B3" s="6"/>
      <c r="C3" s="6"/>
      <c r="D3" s="6"/>
      <c r="E3" s="6"/>
      <c r="F3" s="6"/>
    </row>
    <row r="4" spans="1:16" ht="15.8" customHeight="1" thickBot="1" x14ac:dyDescent="0.2">
      <c r="N4" s="100"/>
      <c r="O4" s="100"/>
      <c r="P4" s="8" t="s">
        <v>27</v>
      </c>
    </row>
    <row r="5" spans="1:16" s="17" customFormat="1" ht="41.2" customHeight="1" thickBot="1" x14ac:dyDescent="0.2">
      <c r="A5" s="53" t="s">
        <v>28</v>
      </c>
      <c r="B5" s="71" t="s">
        <v>65</v>
      </c>
      <c r="C5" s="60" t="s">
        <v>29</v>
      </c>
      <c r="D5" s="70" t="s">
        <v>30</v>
      </c>
      <c r="E5" s="51" t="s">
        <v>31</v>
      </c>
      <c r="F5" s="22" t="s">
        <v>32</v>
      </c>
      <c r="G5" s="22" t="s">
        <v>33</v>
      </c>
      <c r="H5" s="22" t="s">
        <v>34</v>
      </c>
      <c r="I5" s="22" t="s">
        <v>35</v>
      </c>
      <c r="J5" s="22" t="s">
        <v>36</v>
      </c>
      <c r="K5" s="22" t="s">
        <v>37</v>
      </c>
      <c r="L5" s="22" t="s">
        <v>38</v>
      </c>
      <c r="M5" s="22" t="s">
        <v>39</v>
      </c>
      <c r="N5" s="22" t="s">
        <v>40</v>
      </c>
      <c r="O5" s="22" t="s">
        <v>41</v>
      </c>
      <c r="P5" s="23" t="s">
        <v>42</v>
      </c>
    </row>
    <row r="6" spans="1:16" s="19" customFormat="1" ht="30.1" customHeight="1" thickTop="1" x14ac:dyDescent="0.3">
      <c r="A6" s="66">
        <v>1975</v>
      </c>
      <c r="B6" s="106">
        <f t="shared" ref="B6:B49" si="0">SUM(E6:P6)</f>
        <v>30709</v>
      </c>
      <c r="C6" s="109">
        <v>11.2</v>
      </c>
      <c r="D6" s="103">
        <v>237.35874723677904</v>
      </c>
      <c r="E6" s="112">
        <v>1849</v>
      </c>
      <c r="F6" s="113">
        <v>2422</v>
      </c>
      <c r="G6" s="113">
        <v>2515</v>
      </c>
      <c r="H6" s="113">
        <v>2421</v>
      </c>
      <c r="I6" s="113">
        <v>2736</v>
      </c>
      <c r="J6" s="113">
        <v>2470</v>
      </c>
      <c r="K6" s="113">
        <v>2310</v>
      </c>
      <c r="L6" s="113">
        <v>2968</v>
      </c>
      <c r="M6" s="113">
        <v>3004</v>
      </c>
      <c r="N6" s="113">
        <v>2912</v>
      </c>
      <c r="O6" s="113">
        <v>2829</v>
      </c>
      <c r="P6" s="114">
        <v>2273</v>
      </c>
    </row>
    <row r="7" spans="1:16" s="19" customFormat="1" ht="30.1" customHeight="1" x14ac:dyDescent="0.3">
      <c r="A7" s="66">
        <v>1976</v>
      </c>
      <c r="B7" s="106">
        <f t="shared" si="0"/>
        <v>46234</v>
      </c>
      <c r="C7" s="109">
        <v>50.555211827151645</v>
      </c>
      <c r="D7" s="103">
        <v>280.67044261110806</v>
      </c>
      <c r="E7" s="112">
        <v>2917</v>
      </c>
      <c r="F7" s="113">
        <v>3300</v>
      </c>
      <c r="G7" s="113">
        <v>3234</v>
      </c>
      <c r="H7" s="113">
        <v>2985</v>
      </c>
      <c r="I7" s="113">
        <v>4198</v>
      </c>
      <c r="J7" s="113">
        <v>3992</v>
      </c>
      <c r="K7" s="113">
        <v>3608</v>
      </c>
      <c r="L7" s="113">
        <v>4138</v>
      </c>
      <c r="M7" s="113">
        <v>4161</v>
      </c>
      <c r="N7" s="113">
        <v>4639</v>
      </c>
      <c r="O7" s="113">
        <v>4938</v>
      </c>
      <c r="P7" s="114">
        <v>4124</v>
      </c>
    </row>
    <row r="8" spans="1:16" s="19" customFormat="1" ht="30.1" customHeight="1" x14ac:dyDescent="0.3">
      <c r="A8" s="66">
        <v>1977</v>
      </c>
      <c r="B8" s="106">
        <f t="shared" si="0"/>
        <v>102714</v>
      </c>
      <c r="C8" s="109">
        <v>122.16118008392091</v>
      </c>
      <c r="D8" s="103">
        <v>489.81869164226651</v>
      </c>
      <c r="E8" s="112">
        <v>5422</v>
      </c>
      <c r="F8" s="113">
        <v>7060</v>
      </c>
      <c r="G8" s="113">
        <v>7781</v>
      </c>
      <c r="H8" s="113">
        <v>6865</v>
      </c>
      <c r="I8" s="113">
        <v>8386</v>
      </c>
      <c r="J8" s="113">
        <v>7459</v>
      </c>
      <c r="K8" s="113">
        <v>7538</v>
      </c>
      <c r="L8" s="113">
        <v>9899</v>
      </c>
      <c r="M8" s="113">
        <v>10312</v>
      </c>
      <c r="N8" s="113">
        <v>10293</v>
      </c>
      <c r="O8" s="113">
        <v>11788</v>
      </c>
      <c r="P8" s="114">
        <v>9911</v>
      </c>
    </row>
    <row r="9" spans="1:16" s="19" customFormat="1" ht="30.1" customHeight="1" x14ac:dyDescent="0.3">
      <c r="A9" s="66">
        <v>1978</v>
      </c>
      <c r="B9" s="106">
        <f t="shared" si="0"/>
        <v>208019</v>
      </c>
      <c r="C9" s="109">
        <v>102.52253831025955</v>
      </c>
      <c r="D9" s="103">
        <v>801.37376819299016</v>
      </c>
      <c r="E9" s="112">
        <v>11669</v>
      </c>
      <c r="F9" s="113">
        <v>10677</v>
      </c>
      <c r="G9" s="113">
        <v>13793</v>
      </c>
      <c r="H9" s="113">
        <v>13382</v>
      </c>
      <c r="I9" s="113">
        <v>15782</v>
      </c>
      <c r="J9" s="113">
        <v>14746</v>
      </c>
      <c r="K9" s="113">
        <v>15505</v>
      </c>
      <c r="L9" s="113">
        <v>16894</v>
      </c>
      <c r="M9" s="113">
        <v>20579</v>
      </c>
      <c r="N9" s="113">
        <v>23826</v>
      </c>
      <c r="O9" s="113">
        <v>27986</v>
      </c>
      <c r="P9" s="114">
        <v>23180</v>
      </c>
    </row>
    <row r="10" spans="1:16" s="19" customFormat="1" ht="30.1" customHeight="1" x14ac:dyDescent="0.3">
      <c r="A10" s="67">
        <v>1979</v>
      </c>
      <c r="B10" s="107">
        <f t="shared" si="0"/>
        <v>405284</v>
      </c>
      <c r="C10" s="110">
        <v>94.830279926352873</v>
      </c>
      <c r="D10" s="104">
        <v>1371.3059895921447</v>
      </c>
      <c r="E10" s="115">
        <v>28893</v>
      </c>
      <c r="F10" s="116">
        <v>31090</v>
      </c>
      <c r="G10" s="116">
        <v>33896</v>
      </c>
      <c r="H10" s="116">
        <v>35794</v>
      </c>
      <c r="I10" s="116">
        <v>35232</v>
      </c>
      <c r="J10" s="116">
        <v>33079</v>
      </c>
      <c r="K10" s="116">
        <v>31015</v>
      </c>
      <c r="L10" s="116">
        <v>35733</v>
      </c>
      <c r="M10" s="116">
        <v>40298</v>
      </c>
      <c r="N10" s="116">
        <v>32013</v>
      </c>
      <c r="O10" s="116">
        <v>35018</v>
      </c>
      <c r="P10" s="117">
        <v>33223</v>
      </c>
    </row>
    <row r="11" spans="1:16" s="19" customFormat="1" ht="30.1" customHeight="1" x14ac:dyDescent="0.3">
      <c r="A11" s="66">
        <v>1980</v>
      </c>
      <c r="B11" s="106">
        <f t="shared" si="0"/>
        <v>349600</v>
      </c>
      <c r="C11" s="109">
        <v>-13.750111033250759</v>
      </c>
      <c r="D11" s="103">
        <v>1031.7554007791289</v>
      </c>
      <c r="E11" s="112">
        <v>30900</v>
      </c>
      <c r="F11" s="113">
        <v>25600</v>
      </c>
      <c r="G11" s="113">
        <v>26100</v>
      </c>
      <c r="H11" s="113">
        <v>27200</v>
      </c>
      <c r="I11" s="113">
        <v>31200</v>
      </c>
      <c r="J11" s="113">
        <v>29500</v>
      </c>
      <c r="K11" s="113">
        <v>30200</v>
      </c>
      <c r="L11" s="113">
        <v>30700</v>
      </c>
      <c r="M11" s="113">
        <v>29900</v>
      </c>
      <c r="N11" s="113">
        <v>32299.999999999996</v>
      </c>
      <c r="O11" s="113">
        <v>30200</v>
      </c>
      <c r="P11" s="114">
        <v>25800</v>
      </c>
    </row>
    <row r="12" spans="1:16" s="19" customFormat="1" ht="30.1" customHeight="1" x14ac:dyDescent="0.3">
      <c r="A12" s="66">
        <v>1981</v>
      </c>
      <c r="B12" s="106">
        <f t="shared" si="0"/>
        <v>439000</v>
      </c>
      <c r="C12" s="109">
        <v>25.595825573511615</v>
      </c>
      <c r="D12" s="103">
        <v>1006.8230032681612</v>
      </c>
      <c r="E12" s="112">
        <v>28700</v>
      </c>
      <c r="F12" s="113">
        <v>24900</v>
      </c>
      <c r="G12" s="113">
        <v>27100</v>
      </c>
      <c r="H12" s="113">
        <v>31100</v>
      </c>
      <c r="I12" s="113">
        <v>33100</v>
      </c>
      <c r="J12" s="113">
        <v>36600</v>
      </c>
      <c r="K12" s="113">
        <v>44600</v>
      </c>
      <c r="L12" s="113">
        <v>44300</v>
      </c>
      <c r="M12" s="113">
        <v>42500</v>
      </c>
      <c r="N12" s="113">
        <v>45300</v>
      </c>
      <c r="O12" s="113">
        <v>40400</v>
      </c>
      <c r="P12" s="114">
        <v>40400</v>
      </c>
    </row>
    <row r="13" spans="1:16" s="19" customFormat="1" ht="30.1" customHeight="1" x14ac:dyDescent="0.3">
      <c r="A13" s="66">
        <v>1982</v>
      </c>
      <c r="B13" s="106">
        <f t="shared" si="0"/>
        <v>632200</v>
      </c>
      <c r="C13" s="109">
        <v>43.994360281439263</v>
      </c>
      <c r="D13" s="103">
        <v>1265.1413728444868</v>
      </c>
      <c r="E13" s="112">
        <v>43100</v>
      </c>
      <c r="F13" s="113">
        <v>39200</v>
      </c>
      <c r="G13" s="113">
        <v>44900</v>
      </c>
      <c r="H13" s="113">
        <v>44900</v>
      </c>
      <c r="I13" s="113">
        <v>48900</v>
      </c>
      <c r="J13" s="113">
        <v>49200</v>
      </c>
      <c r="K13" s="113">
        <v>68000</v>
      </c>
      <c r="L13" s="113">
        <v>74700</v>
      </c>
      <c r="M13" s="113">
        <v>56700</v>
      </c>
      <c r="N13" s="113">
        <v>55200</v>
      </c>
      <c r="O13" s="113">
        <v>56000</v>
      </c>
      <c r="P13" s="114">
        <v>51400</v>
      </c>
    </row>
    <row r="14" spans="1:16" s="19" customFormat="1" ht="30.1" customHeight="1" x14ac:dyDescent="0.3">
      <c r="A14" s="66">
        <v>1983</v>
      </c>
      <c r="B14" s="106">
        <f t="shared" si="0"/>
        <v>555400</v>
      </c>
      <c r="C14" s="109">
        <v>-12.144699981176158</v>
      </c>
      <c r="D14" s="103">
        <v>1125.5195446043356</v>
      </c>
      <c r="E14" s="112">
        <v>53400</v>
      </c>
      <c r="F14" s="113">
        <v>42100</v>
      </c>
      <c r="G14" s="113">
        <v>43200</v>
      </c>
      <c r="H14" s="113">
        <v>42900</v>
      </c>
      <c r="I14" s="113">
        <v>43500</v>
      </c>
      <c r="J14" s="113">
        <v>44100</v>
      </c>
      <c r="K14" s="113">
        <v>53000</v>
      </c>
      <c r="L14" s="113">
        <v>53500</v>
      </c>
      <c r="M14" s="113">
        <v>44600</v>
      </c>
      <c r="N14" s="113">
        <v>43300</v>
      </c>
      <c r="O14" s="113">
        <v>45500</v>
      </c>
      <c r="P14" s="114">
        <v>46300</v>
      </c>
    </row>
    <row r="15" spans="1:16" s="19" customFormat="1" ht="30.1" customHeight="1" x14ac:dyDescent="0.3">
      <c r="A15" s="67">
        <v>1984</v>
      </c>
      <c r="B15" s="107">
        <f t="shared" si="0"/>
        <v>576300</v>
      </c>
      <c r="C15" s="110">
        <v>3.7538643250552304</v>
      </c>
      <c r="D15" s="104">
        <v>1168.7094916326646</v>
      </c>
      <c r="E15" s="115">
        <v>44800</v>
      </c>
      <c r="F15" s="116">
        <v>42600</v>
      </c>
      <c r="G15" s="116">
        <v>42100</v>
      </c>
      <c r="H15" s="116">
        <v>40100</v>
      </c>
      <c r="I15" s="116">
        <v>46400</v>
      </c>
      <c r="J15" s="116">
        <v>45900</v>
      </c>
      <c r="K15" s="116">
        <v>56800</v>
      </c>
      <c r="L15" s="116">
        <v>60400</v>
      </c>
      <c r="M15" s="116">
        <v>47900</v>
      </c>
      <c r="N15" s="116">
        <v>50800</v>
      </c>
      <c r="O15" s="116">
        <v>52500</v>
      </c>
      <c r="P15" s="117">
        <v>46000</v>
      </c>
    </row>
    <row r="16" spans="1:16" s="19" customFormat="1" ht="30.1" customHeight="1" x14ac:dyDescent="0.3">
      <c r="A16" s="66">
        <v>1985</v>
      </c>
      <c r="B16" s="106">
        <f t="shared" si="0"/>
        <v>605900</v>
      </c>
      <c r="C16" s="109">
        <v>5.158004338394794</v>
      </c>
      <c r="D16" s="103">
        <v>1251.4587270605489</v>
      </c>
      <c r="E16" s="112">
        <v>55200</v>
      </c>
      <c r="F16" s="113">
        <v>44000</v>
      </c>
      <c r="G16" s="113">
        <v>52300</v>
      </c>
      <c r="H16" s="113">
        <v>47300</v>
      </c>
      <c r="I16" s="113">
        <v>49700</v>
      </c>
      <c r="J16" s="113">
        <v>47000</v>
      </c>
      <c r="K16" s="113">
        <v>58300</v>
      </c>
      <c r="L16" s="113">
        <v>63700</v>
      </c>
      <c r="M16" s="113">
        <v>51700</v>
      </c>
      <c r="N16" s="113">
        <v>48300</v>
      </c>
      <c r="O16" s="113">
        <v>46100</v>
      </c>
      <c r="P16" s="114">
        <v>42300</v>
      </c>
    </row>
    <row r="17" spans="1:16" s="19" customFormat="1" ht="30.1" customHeight="1" x14ac:dyDescent="0.3">
      <c r="A17" s="66">
        <v>1986</v>
      </c>
      <c r="B17" s="106">
        <f t="shared" si="0"/>
        <v>613000</v>
      </c>
      <c r="C17" s="109">
        <v>1.1545068839700778</v>
      </c>
      <c r="D17" s="103">
        <v>1347.3297375234629</v>
      </c>
      <c r="E17" s="112">
        <v>51100</v>
      </c>
      <c r="F17" s="113">
        <v>43900</v>
      </c>
      <c r="G17" s="113">
        <v>47200</v>
      </c>
      <c r="H17" s="113">
        <v>47700</v>
      </c>
      <c r="I17" s="113">
        <v>54200</v>
      </c>
      <c r="J17" s="113">
        <v>46600</v>
      </c>
      <c r="K17" s="113">
        <v>53600</v>
      </c>
      <c r="L17" s="113">
        <v>62800</v>
      </c>
      <c r="M17" s="113">
        <v>51500</v>
      </c>
      <c r="N17" s="113">
        <v>54500</v>
      </c>
      <c r="O17" s="113">
        <v>49600</v>
      </c>
      <c r="P17" s="114">
        <v>50300</v>
      </c>
    </row>
    <row r="18" spans="1:16" s="19" customFormat="1" ht="30.1" customHeight="1" x14ac:dyDescent="0.3">
      <c r="A18" s="66">
        <v>1987</v>
      </c>
      <c r="B18" s="106">
        <f t="shared" si="0"/>
        <v>617600</v>
      </c>
      <c r="C18" s="109">
        <v>14.883623804792739</v>
      </c>
      <c r="D18" s="103">
        <v>1209.7042727475721</v>
      </c>
      <c r="E18" s="112">
        <v>46500</v>
      </c>
      <c r="F18" s="113">
        <v>43600</v>
      </c>
      <c r="G18" s="113">
        <v>44000</v>
      </c>
      <c r="H18" s="113">
        <v>40700</v>
      </c>
      <c r="I18" s="113">
        <v>46200</v>
      </c>
      <c r="J18" s="113">
        <v>48500</v>
      </c>
      <c r="K18" s="113">
        <v>58200</v>
      </c>
      <c r="L18" s="113">
        <v>59000</v>
      </c>
      <c r="M18" s="113">
        <v>62800</v>
      </c>
      <c r="N18" s="113">
        <v>54100</v>
      </c>
      <c r="O18" s="113">
        <v>53700</v>
      </c>
      <c r="P18" s="114">
        <v>60300</v>
      </c>
    </row>
    <row r="19" spans="1:16" s="19" customFormat="1" ht="30.1" customHeight="1" x14ac:dyDescent="0.3">
      <c r="A19" s="66">
        <v>1988</v>
      </c>
      <c r="B19" s="106">
        <f t="shared" si="0"/>
        <v>1204500</v>
      </c>
      <c r="C19" s="109">
        <v>92.259170322109739</v>
      </c>
      <c r="D19" s="103">
        <v>1660.9760940792305</v>
      </c>
      <c r="E19" s="112">
        <v>87000</v>
      </c>
      <c r="F19" s="113">
        <v>73900</v>
      </c>
      <c r="G19" s="113">
        <v>75200</v>
      </c>
      <c r="H19" s="113">
        <v>85000</v>
      </c>
      <c r="I19" s="113">
        <v>96600</v>
      </c>
      <c r="J19" s="113">
        <v>99100</v>
      </c>
      <c r="K19" s="113">
        <v>116900</v>
      </c>
      <c r="L19" s="113">
        <v>127600</v>
      </c>
      <c r="M19" s="113">
        <v>88500</v>
      </c>
      <c r="N19" s="113">
        <v>113100</v>
      </c>
      <c r="O19" s="113">
        <v>123000</v>
      </c>
      <c r="P19" s="114">
        <v>118600</v>
      </c>
    </row>
    <row r="20" spans="1:16" s="19" customFormat="1" ht="30.1" customHeight="1" x14ac:dyDescent="0.3">
      <c r="A20" s="67">
        <v>1989</v>
      </c>
      <c r="B20" s="107">
        <f t="shared" si="0"/>
        <v>2356000</v>
      </c>
      <c r="C20" s="110">
        <v>92.152248593128988</v>
      </c>
      <c r="D20" s="104">
        <v>1942.1125172284176</v>
      </c>
      <c r="E20" s="115">
        <v>176500</v>
      </c>
      <c r="F20" s="116">
        <v>144400</v>
      </c>
      <c r="G20" s="116">
        <v>180200</v>
      </c>
      <c r="H20" s="116">
        <v>169700</v>
      </c>
      <c r="I20" s="116">
        <v>187700</v>
      </c>
      <c r="J20" s="116">
        <v>199700</v>
      </c>
      <c r="K20" s="116">
        <v>221100</v>
      </c>
      <c r="L20" s="116">
        <v>230100</v>
      </c>
      <c r="M20" s="116">
        <v>231100</v>
      </c>
      <c r="N20" s="116">
        <v>208200</v>
      </c>
      <c r="O20" s="116">
        <v>199700</v>
      </c>
      <c r="P20" s="117">
        <v>207600</v>
      </c>
    </row>
    <row r="21" spans="1:16" s="19" customFormat="1" ht="30.1" customHeight="1" x14ac:dyDescent="0.3">
      <c r="A21" s="66">
        <v>1990</v>
      </c>
      <c r="B21" s="106">
        <f t="shared" si="0"/>
        <v>2768000</v>
      </c>
      <c r="C21" s="109">
        <v>21.683031383046604</v>
      </c>
      <c r="D21" s="103">
        <v>1773.30976608071</v>
      </c>
      <c r="E21" s="112">
        <v>226900</v>
      </c>
      <c r="F21" s="113">
        <v>225600</v>
      </c>
      <c r="G21" s="113">
        <v>233600</v>
      </c>
      <c r="H21" s="113">
        <v>230300</v>
      </c>
      <c r="I21" s="113">
        <v>221200</v>
      </c>
      <c r="J21" s="113">
        <v>218200</v>
      </c>
      <c r="K21" s="113">
        <v>275700</v>
      </c>
      <c r="L21" s="113">
        <v>257600.00000000003</v>
      </c>
      <c r="M21" s="113">
        <v>233800</v>
      </c>
      <c r="N21" s="113">
        <v>190900</v>
      </c>
      <c r="O21" s="113">
        <v>216700</v>
      </c>
      <c r="P21" s="114">
        <v>237500</v>
      </c>
    </row>
    <row r="22" spans="1:16" s="19" customFormat="1" ht="30.1" customHeight="1" x14ac:dyDescent="0.3">
      <c r="A22" s="66">
        <v>1991</v>
      </c>
      <c r="B22" s="106">
        <f t="shared" si="0"/>
        <v>3213600</v>
      </c>
      <c r="C22" s="109">
        <v>19.54373594076111</v>
      </c>
      <c r="D22" s="103">
        <v>1731.4487251740015</v>
      </c>
      <c r="E22" s="112">
        <v>254700</v>
      </c>
      <c r="F22" s="113">
        <v>172700</v>
      </c>
      <c r="G22" s="113">
        <v>234700</v>
      </c>
      <c r="H22" s="113">
        <v>257700</v>
      </c>
      <c r="I22" s="113">
        <v>298900</v>
      </c>
      <c r="J22" s="113">
        <v>302500</v>
      </c>
      <c r="K22" s="113">
        <v>358600</v>
      </c>
      <c r="L22" s="113">
        <v>348800</v>
      </c>
      <c r="M22" s="113">
        <v>245600</v>
      </c>
      <c r="N22" s="113">
        <v>245000</v>
      </c>
      <c r="O22" s="113">
        <v>230100</v>
      </c>
      <c r="P22" s="114">
        <v>264300</v>
      </c>
    </row>
    <row r="23" spans="1:16" s="19" customFormat="1" ht="30.1" customHeight="1" x14ac:dyDescent="0.3">
      <c r="A23" s="66">
        <v>1992</v>
      </c>
      <c r="B23" s="106">
        <f t="shared" si="0"/>
        <v>3212500</v>
      </c>
      <c r="C23" s="109">
        <v>0.26702400230002665</v>
      </c>
      <c r="D23" s="103">
        <v>1572.2</v>
      </c>
      <c r="E23" s="112">
        <v>292400</v>
      </c>
      <c r="F23" s="113">
        <v>226900</v>
      </c>
      <c r="G23" s="113">
        <v>244800</v>
      </c>
      <c r="H23" s="113">
        <v>267400</v>
      </c>
      <c r="I23" s="113">
        <v>239100</v>
      </c>
      <c r="J23" s="113">
        <v>263900</v>
      </c>
      <c r="K23" s="113">
        <v>317100</v>
      </c>
      <c r="L23" s="113">
        <v>292000</v>
      </c>
      <c r="M23" s="113">
        <v>308500</v>
      </c>
      <c r="N23" s="113">
        <v>258200</v>
      </c>
      <c r="O23" s="113">
        <v>230200</v>
      </c>
      <c r="P23" s="114">
        <v>272000</v>
      </c>
    </row>
    <row r="24" spans="1:16" s="19" customFormat="1" ht="30.1" customHeight="1" x14ac:dyDescent="0.3">
      <c r="A24" s="66">
        <v>1993</v>
      </c>
      <c r="B24" s="106">
        <f t="shared" si="0"/>
        <v>3235900</v>
      </c>
      <c r="C24" s="109">
        <v>-14.112922460388431</v>
      </c>
      <c r="D24" s="103">
        <v>1337.2</v>
      </c>
      <c r="E24" s="112">
        <v>247600</v>
      </c>
      <c r="F24" s="113">
        <v>215000</v>
      </c>
      <c r="G24" s="113">
        <v>237600</v>
      </c>
      <c r="H24" s="113">
        <v>247800</v>
      </c>
      <c r="I24" s="113">
        <v>223400</v>
      </c>
      <c r="J24" s="113">
        <v>269300</v>
      </c>
      <c r="K24" s="113">
        <v>331600</v>
      </c>
      <c r="L24" s="113">
        <v>333900</v>
      </c>
      <c r="M24" s="113">
        <v>285400</v>
      </c>
      <c r="N24" s="113">
        <v>255100</v>
      </c>
      <c r="O24" s="113">
        <v>288100</v>
      </c>
      <c r="P24" s="114">
        <v>301100</v>
      </c>
    </row>
    <row r="25" spans="1:16" s="19" customFormat="1" ht="30.1" customHeight="1" x14ac:dyDescent="0.3">
      <c r="A25" s="67">
        <v>1994</v>
      </c>
      <c r="B25" s="107">
        <f t="shared" si="0"/>
        <v>3567900</v>
      </c>
      <c r="C25" s="110">
        <v>25.443315811098628</v>
      </c>
      <c r="D25" s="104">
        <v>1131.0999999999999</v>
      </c>
      <c r="E25" s="115">
        <v>281800</v>
      </c>
      <c r="F25" s="116">
        <v>206900</v>
      </c>
      <c r="G25" s="116">
        <v>236900</v>
      </c>
      <c r="H25" s="116">
        <v>247200</v>
      </c>
      <c r="I25" s="116">
        <v>283100</v>
      </c>
      <c r="J25" s="116">
        <v>329900</v>
      </c>
      <c r="K25" s="116">
        <v>345800</v>
      </c>
      <c r="L25" s="116">
        <v>323800</v>
      </c>
      <c r="M25" s="116">
        <v>318700</v>
      </c>
      <c r="N25" s="116">
        <v>308900</v>
      </c>
      <c r="O25" s="116">
        <v>323300</v>
      </c>
      <c r="P25" s="117">
        <v>361600</v>
      </c>
    </row>
    <row r="26" spans="1:16" s="19" customFormat="1" ht="30.1" customHeight="1" x14ac:dyDescent="0.3">
      <c r="A26" s="66">
        <v>1995</v>
      </c>
      <c r="B26" s="106">
        <f t="shared" si="0"/>
        <v>5342600</v>
      </c>
      <c r="C26" s="109">
        <v>44.387868048602755</v>
      </c>
      <c r="D26" s="103">
        <v>1399</v>
      </c>
      <c r="E26" s="112">
        <v>431700</v>
      </c>
      <c r="F26" s="113">
        <v>365100</v>
      </c>
      <c r="G26" s="113">
        <v>389200</v>
      </c>
      <c r="H26" s="113">
        <v>380400</v>
      </c>
      <c r="I26" s="113">
        <v>426600</v>
      </c>
      <c r="J26" s="113">
        <v>456800</v>
      </c>
      <c r="K26" s="113">
        <v>566900</v>
      </c>
      <c r="L26" s="113">
        <v>535500</v>
      </c>
      <c r="M26" s="113">
        <v>443200</v>
      </c>
      <c r="N26" s="113">
        <v>423500</v>
      </c>
      <c r="O26" s="113">
        <v>430500</v>
      </c>
      <c r="P26" s="114">
        <v>493200</v>
      </c>
    </row>
    <row r="27" spans="1:16" s="19" customFormat="1" ht="30.1" customHeight="1" x14ac:dyDescent="0.3">
      <c r="A27" s="66">
        <v>1996</v>
      </c>
      <c r="B27" s="106">
        <f t="shared" si="0"/>
        <v>6354300</v>
      </c>
      <c r="C27" s="109">
        <v>17.96051395524043</v>
      </c>
      <c r="D27" s="103">
        <v>1366.7</v>
      </c>
      <c r="E27" s="112">
        <v>527400</v>
      </c>
      <c r="F27" s="113">
        <v>433000</v>
      </c>
      <c r="G27" s="113">
        <v>450700</v>
      </c>
      <c r="H27" s="113">
        <v>519500</v>
      </c>
      <c r="I27" s="113">
        <v>585700</v>
      </c>
      <c r="J27" s="113">
        <v>569400</v>
      </c>
      <c r="K27" s="113">
        <v>667600</v>
      </c>
      <c r="L27" s="113">
        <v>610200</v>
      </c>
      <c r="M27" s="113">
        <v>459200</v>
      </c>
      <c r="N27" s="113">
        <v>520100</v>
      </c>
      <c r="O27" s="113">
        <v>477900</v>
      </c>
      <c r="P27" s="114">
        <v>533600</v>
      </c>
    </row>
    <row r="28" spans="1:16" s="19" customFormat="1" ht="30.1" customHeight="1" x14ac:dyDescent="0.3">
      <c r="A28" s="66">
        <v>1997</v>
      </c>
      <c r="B28" s="106">
        <f t="shared" si="0"/>
        <v>5829800</v>
      </c>
      <c r="C28" s="109">
        <v>-10.072144339808126</v>
      </c>
      <c r="D28" s="103">
        <v>1283.5</v>
      </c>
      <c r="E28" s="112">
        <v>563400</v>
      </c>
      <c r="F28" s="113">
        <v>486800</v>
      </c>
      <c r="G28" s="113">
        <v>486500</v>
      </c>
      <c r="H28" s="113">
        <v>489800</v>
      </c>
      <c r="I28" s="113">
        <v>519799.99999999994</v>
      </c>
      <c r="J28" s="113">
        <v>570100</v>
      </c>
      <c r="K28" s="113">
        <v>678500</v>
      </c>
      <c r="L28" s="113">
        <v>621100</v>
      </c>
      <c r="M28" s="113">
        <v>528400</v>
      </c>
      <c r="N28" s="113">
        <v>495200</v>
      </c>
      <c r="O28" s="113">
        <v>328000</v>
      </c>
      <c r="P28" s="114">
        <v>62200</v>
      </c>
    </row>
    <row r="29" spans="1:16" s="19" customFormat="1" ht="30.1" customHeight="1" x14ac:dyDescent="0.3">
      <c r="A29" s="66">
        <v>1998</v>
      </c>
      <c r="B29" s="106">
        <f t="shared" si="0"/>
        <v>2640300</v>
      </c>
      <c r="C29" s="109">
        <v>-57.833050309197141</v>
      </c>
      <c r="D29" s="103">
        <v>860.9</v>
      </c>
      <c r="E29" s="112">
        <v>109100</v>
      </c>
      <c r="F29" s="113">
        <v>138400</v>
      </c>
      <c r="G29" s="113">
        <v>201600</v>
      </c>
      <c r="H29" s="113">
        <v>210300</v>
      </c>
      <c r="I29" s="113">
        <v>241000</v>
      </c>
      <c r="J29" s="113">
        <v>261899.99999999997</v>
      </c>
      <c r="K29" s="113">
        <v>345600</v>
      </c>
      <c r="L29" s="113">
        <v>275500</v>
      </c>
      <c r="M29" s="113">
        <v>199700</v>
      </c>
      <c r="N29" s="113">
        <v>196300</v>
      </c>
      <c r="O29" s="113">
        <v>204400</v>
      </c>
      <c r="P29" s="114">
        <v>256500</v>
      </c>
    </row>
    <row r="30" spans="1:16" s="19" customFormat="1" ht="30.1" customHeight="1" x14ac:dyDescent="0.3">
      <c r="A30" s="67">
        <v>1999</v>
      </c>
      <c r="B30" s="107">
        <f t="shared" si="0"/>
        <v>3975400</v>
      </c>
      <c r="C30" s="110">
        <v>50.6</v>
      </c>
      <c r="D30" s="104">
        <v>915.7</v>
      </c>
      <c r="E30" s="115">
        <v>271300</v>
      </c>
      <c r="F30" s="116">
        <v>232200</v>
      </c>
      <c r="G30" s="116">
        <v>244700</v>
      </c>
      <c r="H30" s="116">
        <v>276900</v>
      </c>
      <c r="I30" s="116">
        <v>298300</v>
      </c>
      <c r="J30" s="116">
        <v>358400</v>
      </c>
      <c r="K30" s="116">
        <v>406400</v>
      </c>
      <c r="L30" s="116">
        <v>394200</v>
      </c>
      <c r="M30" s="116">
        <v>327200</v>
      </c>
      <c r="N30" s="116">
        <v>343000</v>
      </c>
      <c r="O30" s="116">
        <v>381000</v>
      </c>
      <c r="P30" s="117">
        <v>441800</v>
      </c>
    </row>
    <row r="31" spans="1:16" s="19" customFormat="1" ht="30.1" customHeight="1" x14ac:dyDescent="0.3">
      <c r="A31" s="66">
        <v>2000</v>
      </c>
      <c r="B31" s="106">
        <f t="shared" si="0"/>
        <v>6174000</v>
      </c>
      <c r="C31" s="109">
        <v>55.3</v>
      </c>
      <c r="D31" s="103">
        <v>1120.9000000000001</v>
      </c>
      <c r="E31" s="112">
        <v>434400</v>
      </c>
      <c r="F31" s="113">
        <v>410300</v>
      </c>
      <c r="G31" s="113">
        <v>455300</v>
      </c>
      <c r="H31" s="113">
        <v>426200</v>
      </c>
      <c r="I31" s="113">
        <v>513100</v>
      </c>
      <c r="J31" s="113">
        <v>561900</v>
      </c>
      <c r="K31" s="113">
        <v>673600</v>
      </c>
      <c r="L31" s="113">
        <v>661600</v>
      </c>
      <c r="M31" s="113">
        <v>528900</v>
      </c>
      <c r="N31" s="113">
        <v>498400</v>
      </c>
      <c r="O31" s="113">
        <v>531800</v>
      </c>
      <c r="P31" s="114">
        <v>478500</v>
      </c>
    </row>
    <row r="32" spans="1:16" s="26" customFormat="1" ht="30.1" customHeight="1" x14ac:dyDescent="0.3">
      <c r="A32" s="68">
        <v>2001</v>
      </c>
      <c r="B32" s="106">
        <f t="shared" si="0"/>
        <v>6547000</v>
      </c>
      <c r="C32" s="109">
        <f>(B32-B31)/B31*100</f>
        <v>6.0414642047295111</v>
      </c>
      <c r="D32" s="103">
        <v>1076</v>
      </c>
      <c r="E32" s="118">
        <v>472900</v>
      </c>
      <c r="F32" s="119">
        <v>440100</v>
      </c>
      <c r="G32" s="119">
        <v>449100</v>
      </c>
      <c r="H32" s="119">
        <v>434700</v>
      </c>
      <c r="I32" s="119">
        <v>549300</v>
      </c>
      <c r="J32" s="119">
        <v>602800</v>
      </c>
      <c r="K32" s="119">
        <v>708200</v>
      </c>
      <c r="L32" s="119">
        <v>754500</v>
      </c>
      <c r="M32" s="119">
        <v>523700.00000000006</v>
      </c>
      <c r="N32" s="119">
        <v>487300</v>
      </c>
      <c r="O32" s="119">
        <v>573600</v>
      </c>
      <c r="P32" s="120">
        <v>550800</v>
      </c>
    </row>
    <row r="33" spans="1:29" s="26" customFormat="1" ht="30.1" customHeight="1" x14ac:dyDescent="0.3">
      <c r="A33" s="68">
        <v>2002</v>
      </c>
      <c r="B33" s="106">
        <f t="shared" si="0"/>
        <v>9037900</v>
      </c>
      <c r="C33" s="109">
        <f>(B33-B32)/B32*100</f>
        <v>38.046433480983652</v>
      </c>
      <c r="D33" s="103">
        <v>1268.8</v>
      </c>
      <c r="E33" s="118">
        <v>725000</v>
      </c>
      <c r="F33" s="119">
        <v>648500</v>
      </c>
      <c r="G33" s="119">
        <v>664100</v>
      </c>
      <c r="H33" s="119">
        <v>712200</v>
      </c>
      <c r="I33" s="119">
        <v>820900</v>
      </c>
      <c r="J33" s="119">
        <v>787200</v>
      </c>
      <c r="K33" s="119">
        <v>941700</v>
      </c>
      <c r="L33" s="119">
        <v>957100</v>
      </c>
      <c r="M33" s="119">
        <v>731000</v>
      </c>
      <c r="N33" s="119">
        <v>675200</v>
      </c>
      <c r="O33" s="119">
        <v>669100</v>
      </c>
      <c r="P33" s="120">
        <v>705900</v>
      </c>
    </row>
    <row r="34" spans="1:29" s="26" customFormat="1" ht="30.1" customHeight="1" x14ac:dyDescent="0.3">
      <c r="A34" s="68">
        <v>2003</v>
      </c>
      <c r="B34" s="106">
        <f t="shared" si="0"/>
        <v>8248100</v>
      </c>
      <c r="C34" s="109">
        <f>(B34-B33)/B33*100</f>
        <v>-8.738755684395711</v>
      </c>
      <c r="D34" s="103">
        <v>1164</v>
      </c>
      <c r="E34" s="118">
        <v>813600</v>
      </c>
      <c r="F34" s="119">
        <v>609300</v>
      </c>
      <c r="G34" s="119">
        <v>608500</v>
      </c>
      <c r="H34" s="119">
        <v>463500</v>
      </c>
      <c r="I34" s="119">
        <v>545600</v>
      </c>
      <c r="J34" s="119">
        <v>693200</v>
      </c>
      <c r="K34" s="119">
        <v>897300</v>
      </c>
      <c r="L34" s="119">
        <v>852200</v>
      </c>
      <c r="M34" s="119">
        <v>741100</v>
      </c>
      <c r="N34" s="119">
        <v>685800</v>
      </c>
      <c r="O34" s="119">
        <v>651100</v>
      </c>
      <c r="P34" s="120">
        <v>686900</v>
      </c>
    </row>
    <row r="35" spans="1:29" s="38" customFormat="1" ht="30.1" customHeight="1" x14ac:dyDescent="0.3">
      <c r="A35" s="92">
        <v>2004</v>
      </c>
      <c r="B35" s="107">
        <f t="shared" si="0"/>
        <v>9856400</v>
      </c>
      <c r="C35" s="110">
        <f t="shared" ref="C35:C49" si="1">(B35-B34)/B34*100</f>
        <v>19.499036141656866</v>
      </c>
      <c r="D35" s="104">
        <v>1116.8</v>
      </c>
      <c r="E35" s="121">
        <v>753700</v>
      </c>
      <c r="F35" s="122">
        <v>693000</v>
      </c>
      <c r="G35" s="122">
        <v>711300</v>
      </c>
      <c r="H35" s="122">
        <v>728700</v>
      </c>
      <c r="I35" s="122">
        <v>686300</v>
      </c>
      <c r="J35" s="122">
        <v>870600</v>
      </c>
      <c r="K35" s="122">
        <v>938400</v>
      </c>
      <c r="L35" s="122">
        <v>963400</v>
      </c>
      <c r="M35" s="122">
        <v>831400</v>
      </c>
      <c r="N35" s="122">
        <v>827200</v>
      </c>
      <c r="O35" s="122">
        <v>931400</v>
      </c>
      <c r="P35" s="123">
        <v>921000</v>
      </c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</row>
    <row r="36" spans="1:29" s="25" customFormat="1" ht="30.1" customHeight="1" x14ac:dyDescent="0.3">
      <c r="A36" s="68">
        <v>2005</v>
      </c>
      <c r="B36" s="106">
        <f t="shared" si="0"/>
        <v>12025000</v>
      </c>
      <c r="C36" s="109">
        <f t="shared" si="1"/>
        <v>22.001947972890711</v>
      </c>
      <c r="D36" s="103">
        <v>1192.9000000000001</v>
      </c>
      <c r="E36" s="118">
        <v>940300</v>
      </c>
      <c r="F36" s="119">
        <v>841100</v>
      </c>
      <c r="G36" s="119">
        <v>905700</v>
      </c>
      <c r="H36" s="119">
        <v>937400</v>
      </c>
      <c r="I36" s="119">
        <v>1014200</v>
      </c>
      <c r="J36" s="119">
        <v>1055100</v>
      </c>
      <c r="K36" s="119">
        <v>1153900</v>
      </c>
      <c r="L36" s="119">
        <v>1249300</v>
      </c>
      <c r="M36" s="119">
        <v>991500</v>
      </c>
      <c r="N36" s="119">
        <v>933100</v>
      </c>
      <c r="O36" s="119">
        <v>954900</v>
      </c>
      <c r="P36" s="120">
        <v>1048500</v>
      </c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</row>
    <row r="37" spans="1:29" s="25" customFormat="1" ht="30.1" customHeight="1" x14ac:dyDescent="0.3">
      <c r="A37" s="68">
        <v>2006</v>
      </c>
      <c r="B37" s="106">
        <f t="shared" si="0"/>
        <v>14294500</v>
      </c>
      <c r="C37" s="109">
        <f t="shared" si="1"/>
        <v>18.873180873180871</v>
      </c>
      <c r="D37" s="103">
        <v>1231.2</v>
      </c>
      <c r="E37" s="118">
        <v>1208100</v>
      </c>
      <c r="F37" s="119">
        <v>1085800</v>
      </c>
      <c r="G37" s="119">
        <v>1017200</v>
      </c>
      <c r="H37" s="119">
        <v>1042700</v>
      </c>
      <c r="I37" s="119">
        <v>1131700</v>
      </c>
      <c r="J37" s="119">
        <v>1215700</v>
      </c>
      <c r="K37" s="119">
        <v>1311100</v>
      </c>
      <c r="L37" s="119">
        <v>1374300</v>
      </c>
      <c r="M37" s="119">
        <v>1233100</v>
      </c>
      <c r="N37" s="119">
        <v>1127000</v>
      </c>
      <c r="O37" s="119">
        <v>1239400</v>
      </c>
      <c r="P37" s="120">
        <v>1308400</v>
      </c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</row>
    <row r="38" spans="1:29" s="25" customFormat="1" ht="30.1" customHeight="1" x14ac:dyDescent="0.3">
      <c r="A38" s="68">
        <v>2007</v>
      </c>
      <c r="B38" s="106">
        <f t="shared" si="0"/>
        <v>16931500</v>
      </c>
      <c r="C38" s="109">
        <f t="shared" si="1"/>
        <v>18.447654692364196</v>
      </c>
      <c r="D38" s="103">
        <v>1270.7</v>
      </c>
      <c r="E38" s="118">
        <v>1485300</v>
      </c>
      <c r="F38" s="119">
        <v>1192700</v>
      </c>
      <c r="G38" s="119">
        <v>1239600</v>
      </c>
      <c r="H38" s="119">
        <v>1268200</v>
      </c>
      <c r="I38" s="119">
        <v>1359200</v>
      </c>
      <c r="J38" s="119">
        <v>1459900</v>
      </c>
      <c r="K38" s="119">
        <v>1613100</v>
      </c>
      <c r="L38" s="119">
        <v>1612600</v>
      </c>
      <c r="M38" s="119">
        <v>1316500</v>
      </c>
      <c r="N38" s="119">
        <v>1490600</v>
      </c>
      <c r="O38" s="119">
        <v>1439100</v>
      </c>
      <c r="P38" s="120">
        <v>1454700</v>
      </c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</row>
    <row r="39" spans="1:29" s="25" customFormat="1" ht="30.1" customHeight="1" x14ac:dyDescent="0.3">
      <c r="A39" s="68">
        <v>2008</v>
      </c>
      <c r="B39" s="106">
        <f t="shared" si="0"/>
        <v>14571700</v>
      </c>
      <c r="C39" s="109">
        <f t="shared" si="1"/>
        <v>-13.937335735168176</v>
      </c>
      <c r="D39" s="103">
        <v>1214.7</v>
      </c>
      <c r="E39" s="118">
        <v>1640000</v>
      </c>
      <c r="F39" s="119">
        <v>1362000</v>
      </c>
      <c r="G39" s="119">
        <v>1204000</v>
      </c>
      <c r="H39" s="119">
        <v>1325500</v>
      </c>
      <c r="I39" s="119">
        <v>1317900</v>
      </c>
      <c r="J39" s="119">
        <v>1405100</v>
      </c>
      <c r="K39" s="119">
        <v>1688500</v>
      </c>
      <c r="L39" s="119">
        <v>1370900</v>
      </c>
      <c r="M39" s="119">
        <v>1000400</v>
      </c>
      <c r="N39" s="119">
        <v>800500</v>
      </c>
      <c r="O39" s="119">
        <v>606800</v>
      </c>
      <c r="P39" s="120">
        <v>850100</v>
      </c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</row>
    <row r="40" spans="1:29" s="26" customFormat="1" ht="30.1" customHeight="1" x14ac:dyDescent="0.3">
      <c r="A40" s="92">
        <v>2009</v>
      </c>
      <c r="B40" s="107">
        <f t="shared" si="0"/>
        <v>11035700</v>
      </c>
      <c r="C40" s="110">
        <f t="shared" si="1"/>
        <v>-24.266214648942814</v>
      </c>
      <c r="D40" s="104">
        <v>1162.4000000000001</v>
      </c>
      <c r="E40" s="121">
        <v>745500</v>
      </c>
      <c r="F40" s="122">
        <v>650400</v>
      </c>
      <c r="G40" s="122">
        <v>719900</v>
      </c>
      <c r="H40" s="122">
        <v>850600</v>
      </c>
      <c r="I40" s="122">
        <v>861500</v>
      </c>
      <c r="J40" s="122">
        <v>946600</v>
      </c>
      <c r="K40" s="122">
        <v>1184200</v>
      </c>
      <c r="L40" s="122">
        <v>1079600</v>
      </c>
      <c r="M40" s="122">
        <v>963300</v>
      </c>
      <c r="N40" s="122">
        <v>916100</v>
      </c>
      <c r="O40" s="122">
        <v>961900</v>
      </c>
      <c r="P40" s="123">
        <v>1156100</v>
      </c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</row>
    <row r="41" spans="1:29" s="25" customFormat="1" ht="30.1" customHeight="1" x14ac:dyDescent="0.3">
      <c r="A41" s="68">
        <v>2010</v>
      </c>
      <c r="B41" s="106">
        <f t="shared" si="0"/>
        <v>14277700</v>
      </c>
      <c r="C41" s="109">
        <f t="shared" si="1"/>
        <v>29.377384307293603</v>
      </c>
      <c r="D41" s="103">
        <v>1143.3</v>
      </c>
      <c r="E41" s="118">
        <v>1190900</v>
      </c>
      <c r="F41" s="119">
        <v>976100</v>
      </c>
      <c r="G41" s="119">
        <v>1202000</v>
      </c>
      <c r="H41" s="119">
        <v>1193100</v>
      </c>
      <c r="I41" s="119">
        <v>1035700</v>
      </c>
      <c r="J41" s="119">
        <v>1125200</v>
      </c>
      <c r="K41" s="119">
        <v>1305100</v>
      </c>
      <c r="L41" s="119">
        <v>1270200</v>
      </c>
      <c r="M41" s="119">
        <v>1248800</v>
      </c>
      <c r="N41" s="119">
        <v>1224700</v>
      </c>
      <c r="O41" s="119">
        <v>1205600</v>
      </c>
      <c r="P41" s="120">
        <v>1300300</v>
      </c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1:29" s="25" customFormat="1" ht="30.1" customHeight="1" x14ac:dyDescent="0.3">
      <c r="A42" s="68">
        <v>2011</v>
      </c>
      <c r="B42" s="106">
        <f t="shared" si="0"/>
        <v>15530800</v>
      </c>
      <c r="C42" s="109">
        <f t="shared" si="1"/>
        <v>8.7766236858877829</v>
      </c>
      <c r="D42" s="103">
        <v>1223.5</v>
      </c>
      <c r="E42" s="118">
        <v>1475500</v>
      </c>
      <c r="F42" s="119">
        <v>1140300</v>
      </c>
      <c r="G42" s="119">
        <v>1179800</v>
      </c>
      <c r="H42" s="119">
        <v>1215300</v>
      </c>
      <c r="I42" s="119">
        <v>1315700</v>
      </c>
      <c r="J42" s="119">
        <v>1404200</v>
      </c>
      <c r="K42" s="119">
        <v>1519200</v>
      </c>
      <c r="L42" s="119">
        <v>1429200</v>
      </c>
      <c r="M42" s="119">
        <v>1233700</v>
      </c>
      <c r="N42" s="119">
        <v>1169100</v>
      </c>
      <c r="O42" s="119">
        <v>1185100</v>
      </c>
      <c r="P42" s="120">
        <v>1263700</v>
      </c>
      <c r="Q42" s="24"/>
    </row>
    <row r="43" spans="1:29" s="25" customFormat="1" ht="30.1" customHeight="1" x14ac:dyDescent="0.3">
      <c r="A43" s="68">
        <v>2012</v>
      </c>
      <c r="B43" s="106">
        <f t="shared" si="0"/>
        <v>16494500</v>
      </c>
      <c r="C43" s="109">
        <f t="shared" si="1"/>
        <v>6.2050892420223036</v>
      </c>
      <c r="D43" s="103">
        <v>1200.7</v>
      </c>
      <c r="E43" s="118">
        <v>1374800</v>
      </c>
      <c r="F43" s="119">
        <v>1334100</v>
      </c>
      <c r="G43" s="119">
        <v>1257200</v>
      </c>
      <c r="H43" s="119">
        <v>1210500</v>
      </c>
      <c r="I43" s="119">
        <v>1286900</v>
      </c>
      <c r="J43" s="119">
        <v>1372300</v>
      </c>
      <c r="K43" s="119">
        <v>1520900</v>
      </c>
      <c r="L43" s="119">
        <v>1473800</v>
      </c>
      <c r="M43" s="119">
        <v>1333500</v>
      </c>
      <c r="N43" s="119">
        <v>1443300</v>
      </c>
      <c r="O43" s="119">
        <v>1421900</v>
      </c>
      <c r="P43" s="120">
        <v>1465300</v>
      </c>
      <c r="Q43" s="24"/>
    </row>
    <row r="44" spans="1:29" s="25" customFormat="1" ht="30.1" customHeight="1" x14ac:dyDescent="0.3">
      <c r="A44" s="68">
        <v>2013</v>
      </c>
      <c r="B44" s="106">
        <f t="shared" si="0"/>
        <v>17340700</v>
      </c>
      <c r="C44" s="109">
        <f t="shared" si="1"/>
        <v>5.1301949134560001</v>
      </c>
      <c r="D44" s="103">
        <v>1168</v>
      </c>
      <c r="E44" s="118">
        <v>1533900</v>
      </c>
      <c r="F44" s="119">
        <v>1259700</v>
      </c>
      <c r="G44" s="119">
        <v>1260000</v>
      </c>
      <c r="H44" s="119">
        <v>1321100</v>
      </c>
      <c r="I44" s="119">
        <v>1408100</v>
      </c>
      <c r="J44" s="119">
        <v>1330200</v>
      </c>
      <c r="K44" s="119">
        <v>1649300</v>
      </c>
      <c r="L44" s="119">
        <v>1543400</v>
      </c>
      <c r="M44" s="119">
        <v>1513100</v>
      </c>
      <c r="N44" s="119">
        <v>1528000</v>
      </c>
      <c r="O44" s="119">
        <v>1419200</v>
      </c>
      <c r="P44" s="120">
        <v>1574700</v>
      </c>
      <c r="Q44" s="24"/>
    </row>
    <row r="45" spans="1:29" s="82" customFormat="1" ht="30.1" customHeight="1" x14ac:dyDescent="0.3">
      <c r="A45" s="92">
        <v>2014</v>
      </c>
      <c r="B45" s="107">
        <f t="shared" si="0"/>
        <v>19469900</v>
      </c>
      <c r="C45" s="110">
        <f t="shared" si="1"/>
        <v>12.278627737057905</v>
      </c>
      <c r="D45" s="104">
        <v>1210.8</v>
      </c>
      <c r="E45" s="121">
        <v>1610900</v>
      </c>
      <c r="F45" s="122">
        <v>1408100</v>
      </c>
      <c r="G45" s="122">
        <v>1393800</v>
      </c>
      <c r="H45" s="122">
        <v>1650000</v>
      </c>
      <c r="I45" s="122">
        <v>1622600</v>
      </c>
      <c r="J45" s="122">
        <v>1661200</v>
      </c>
      <c r="K45" s="122">
        <v>1780800</v>
      </c>
      <c r="L45" s="122">
        <v>1800400</v>
      </c>
      <c r="M45" s="122">
        <v>1645000</v>
      </c>
      <c r="N45" s="122">
        <v>1697100</v>
      </c>
      <c r="O45" s="122">
        <v>1453600</v>
      </c>
      <c r="P45" s="123">
        <v>1746400</v>
      </c>
    </row>
    <row r="46" spans="1:29" s="82" customFormat="1" ht="30.1" customHeight="1" x14ac:dyDescent="0.3">
      <c r="A46" s="68">
        <v>2015</v>
      </c>
      <c r="B46" s="106">
        <f t="shared" si="0"/>
        <v>21528000</v>
      </c>
      <c r="C46" s="109">
        <f t="shared" si="1"/>
        <v>10.570675761046539</v>
      </c>
      <c r="D46" s="103">
        <v>1114.8</v>
      </c>
      <c r="E46" s="118">
        <v>1859600</v>
      </c>
      <c r="F46" s="119">
        <v>1541400</v>
      </c>
      <c r="G46" s="119">
        <v>1702400</v>
      </c>
      <c r="H46" s="119">
        <v>1855700</v>
      </c>
      <c r="I46" s="119">
        <v>1718400</v>
      </c>
      <c r="J46" s="119">
        <v>1789100</v>
      </c>
      <c r="K46" s="119">
        <v>1942100</v>
      </c>
      <c r="L46" s="119">
        <v>1777500</v>
      </c>
      <c r="M46" s="119">
        <v>1685700</v>
      </c>
      <c r="N46" s="119">
        <v>1959800</v>
      </c>
      <c r="O46" s="119">
        <v>1764000</v>
      </c>
      <c r="P46" s="120">
        <v>1932300</v>
      </c>
    </row>
    <row r="47" spans="1:29" s="82" customFormat="1" ht="30.1" customHeight="1" x14ac:dyDescent="0.3">
      <c r="A47" s="68">
        <v>2016</v>
      </c>
      <c r="B47" s="106">
        <f t="shared" si="0"/>
        <v>23688600</v>
      </c>
      <c r="C47" s="109">
        <f t="shared" si="1"/>
        <v>10.036231884057971</v>
      </c>
      <c r="D47" s="103">
        <v>1058.3</v>
      </c>
      <c r="E47" s="118">
        <v>1827800</v>
      </c>
      <c r="F47" s="119">
        <v>1703200</v>
      </c>
      <c r="G47" s="119">
        <v>1849100</v>
      </c>
      <c r="H47" s="119">
        <v>1814400</v>
      </c>
      <c r="I47" s="119">
        <v>1785300</v>
      </c>
      <c r="J47" s="119">
        <v>2032800</v>
      </c>
      <c r="K47" s="119">
        <v>2260500</v>
      </c>
      <c r="L47" s="119">
        <v>2359600</v>
      </c>
      <c r="M47" s="119">
        <v>2181500</v>
      </c>
      <c r="N47" s="119">
        <v>1853000</v>
      </c>
      <c r="O47" s="119">
        <v>1950900</v>
      </c>
      <c r="P47" s="120">
        <v>2070500</v>
      </c>
    </row>
    <row r="48" spans="1:29" s="82" customFormat="1" ht="30.1" customHeight="1" x14ac:dyDescent="0.3">
      <c r="A48" s="68">
        <v>2017</v>
      </c>
      <c r="B48" s="106">
        <f t="shared" si="0"/>
        <v>27959800</v>
      </c>
      <c r="C48" s="109">
        <f t="shared" si="1"/>
        <v>18.030613881782799</v>
      </c>
      <c r="D48" s="103">
        <v>1055.2</v>
      </c>
      <c r="E48" s="118">
        <v>2258900</v>
      </c>
      <c r="F48" s="119">
        <v>2265600</v>
      </c>
      <c r="G48" s="119">
        <v>2252700</v>
      </c>
      <c r="H48" s="119">
        <v>2098200</v>
      </c>
      <c r="I48" s="119">
        <v>2305400</v>
      </c>
      <c r="J48" s="119">
        <v>2231200</v>
      </c>
      <c r="K48" s="119">
        <v>2483600</v>
      </c>
      <c r="L48" s="119">
        <v>2387500</v>
      </c>
      <c r="M48" s="119">
        <v>2221800</v>
      </c>
      <c r="N48" s="119">
        <v>2600700</v>
      </c>
      <c r="O48" s="119">
        <v>2407700</v>
      </c>
      <c r="P48" s="120">
        <v>2446500</v>
      </c>
    </row>
    <row r="49" spans="1:16" s="82" customFormat="1" ht="30.1" customHeight="1" x14ac:dyDescent="0.3">
      <c r="A49" s="68">
        <v>2018</v>
      </c>
      <c r="B49" s="106">
        <f t="shared" si="0"/>
        <v>31527900</v>
      </c>
      <c r="C49" s="109">
        <f t="shared" si="1"/>
        <v>12.761536205552257</v>
      </c>
      <c r="D49" s="103">
        <v>1099</v>
      </c>
      <c r="E49" s="118">
        <v>3141600</v>
      </c>
      <c r="F49" s="119">
        <v>2561400</v>
      </c>
      <c r="G49" s="119">
        <v>2729300</v>
      </c>
      <c r="H49" s="119">
        <v>2499000</v>
      </c>
      <c r="I49" s="119">
        <v>2688900</v>
      </c>
      <c r="J49" s="119">
        <v>2544500</v>
      </c>
      <c r="K49" s="119">
        <v>2587400</v>
      </c>
      <c r="L49" s="119">
        <v>2690800</v>
      </c>
      <c r="M49" s="119">
        <v>2426900</v>
      </c>
      <c r="N49" s="119">
        <v>2502600</v>
      </c>
      <c r="O49" s="119">
        <v>2523800</v>
      </c>
      <c r="P49" s="120">
        <v>2631700</v>
      </c>
    </row>
    <row r="50" spans="1:16" s="82" customFormat="1" ht="30.1" customHeight="1" x14ac:dyDescent="0.3">
      <c r="A50" s="92">
        <v>2019</v>
      </c>
      <c r="B50" s="107">
        <f t="shared" ref="B50:B51" si="2">SUM(E50:P50)</f>
        <v>29260500</v>
      </c>
      <c r="C50" s="110">
        <f t="shared" ref="C50:C51" si="3">(B50-B49)/B49*100</f>
        <v>-7.1917254241481352</v>
      </c>
      <c r="D50" s="104">
        <v>1019</v>
      </c>
      <c r="E50" s="121">
        <v>2765900</v>
      </c>
      <c r="F50" s="122">
        <v>2231900</v>
      </c>
      <c r="G50" s="122">
        <v>2194700</v>
      </c>
      <c r="H50" s="122">
        <v>2332000</v>
      </c>
      <c r="I50" s="122">
        <v>2516900</v>
      </c>
      <c r="J50" s="122">
        <v>2484500</v>
      </c>
      <c r="K50" s="122">
        <v>2631400</v>
      </c>
      <c r="L50" s="122">
        <v>2456800</v>
      </c>
      <c r="M50" s="122">
        <v>2250500</v>
      </c>
      <c r="N50" s="122">
        <v>2344400</v>
      </c>
      <c r="O50" s="122">
        <v>2456400</v>
      </c>
      <c r="P50" s="123">
        <v>2595100</v>
      </c>
    </row>
    <row r="51" spans="1:16" s="82" customFormat="1" ht="30.1" customHeight="1" x14ac:dyDescent="0.3">
      <c r="A51" s="68">
        <v>2020</v>
      </c>
      <c r="B51" s="106">
        <f t="shared" si="2"/>
        <v>13356400</v>
      </c>
      <c r="C51" s="109">
        <f t="shared" si="3"/>
        <v>-54.353479947369323</v>
      </c>
      <c r="D51" s="103">
        <v>3124</v>
      </c>
      <c r="E51" s="118">
        <v>2631200</v>
      </c>
      <c r="F51" s="118">
        <v>1402600</v>
      </c>
      <c r="G51" s="118">
        <v>1032900.0000000001</v>
      </c>
      <c r="H51" s="118">
        <v>735800</v>
      </c>
      <c r="I51" s="118">
        <v>658000</v>
      </c>
      <c r="J51" s="118">
        <v>822100</v>
      </c>
      <c r="K51" s="118">
        <v>884400</v>
      </c>
      <c r="L51" s="118">
        <v>942300</v>
      </c>
      <c r="M51" s="118">
        <v>980700</v>
      </c>
      <c r="N51" s="118">
        <v>1045000</v>
      </c>
      <c r="O51" s="118">
        <v>1125000</v>
      </c>
      <c r="P51" s="120">
        <v>1096400</v>
      </c>
    </row>
    <row r="52" spans="1:16" s="82" customFormat="1" ht="30.1" customHeight="1" x14ac:dyDescent="0.3">
      <c r="A52" s="68">
        <v>2021</v>
      </c>
      <c r="B52" s="106">
        <f t="shared" ref="B52" si="4">SUM(E52:P52)</f>
        <v>14951100</v>
      </c>
      <c r="C52" s="109">
        <f t="shared" ref="C52" si="5">(B52-B51)/B51*100</f>
        <v>11.939594501512383</v>
      </c>
      <c r="D52" s="103">
        <v>12230</v>
      </c>
      <c r="E52" s="118">
        <v>1143200</v>
      </c>
      <c r="F52" s="118">
        <v>927500</v>
      </c>
      <c r="G52" s="118">
        <v>1100200</v>
      </c>
      <c r="H52" s="118">
        <v>1422900</v>
      </c>
      <c r="I52" s="118">
        <v>1579000</v>
      </c>
      <c r="J52" s="118">
        <v>1202900</v>
      </c>
      <c r="K52" s="118">
        <v>1116900</v>
      </c>
      <c r="L52" s="118">
        <v>1226700</v>
      </c>
      <c r="M52" s="118">
        <v>1246500</v>
      </c>
      <c r="N52" s="118">
        <v>1273900</v>
      </c>
      <c r="O52" s="118">
        <v>1435700</v>
      </c>
      <c r="P52" s="120">
        <v>1275700</v>
      </c>
    </row>
    <row r="53" spans="1:16" s="82" customFormat="1" ht="30.1" customHeight="1" x14ac:dyDescent="0.3">
      <c r="A53" s="68">
        <v>2022</v>
      </c>
      <c r="B53" s="106">
        <f t="shared" ref="B53" si="6">SUM(E53:P53)</f>
        <v>17955700</v>
      </c>
      <c r="C53" s="109">
        <f t="shared" ref="C53" si="7">(B53-B52)/B52*100</f>
        <v>20.096180214164843</v>
      </c>
      <c r="D53" s="103">
        <v>2740</v>
      </c>
      <c r="E53" s="118">
        <v>1020400</v>
      </c>
      <c r="F53" s="118">
        <v>1066800</v>
      </c>
      <c r="G53" s="118">
        <v>1287500</v>
      </c>
      <c r="H53" s="118">
        <v>1291300</v>
      </c>
      <c r="I53" s="118">
        <v>1440800</v>
      </c>
      <c r="J53" s="118">
        <v>1555200</v>
      </c>
      <c r="K53" s="118">
        <v>1522800</v>
      </c>
      <c r="L53" s="118">
        <v>1767500</v>
      </c>
      <c r="M53" s="118">
        <v>1526300</v>
      </c>
      <c r="N53" s="118">
        <v>1717200</v>
      </c>
      <c r="O53" s="118">
        <v>1770400</v>
      </c>
      <c r="P53" s="120">
        <v>1989500</v>
      </c>
    </row>
    <row r="54" spans="1:16" s="82" customFormat="1" ht="30.1" customHeight="1" thickBot="1" x14ac:dyDescent="0.35">
      <c r="A54" s="97">
        <v>2023</v>
      </c>
      <c r="B54" s="108">
        <f t="shared" ref="B54" si="8">SUM(E54:P54)</f>
        <v>24970800</v>
      </c>
      <c r="C54" s="111">
        <f t="shared" ref="C54" si="9">(B54-B53)/B53*100</f>
        <v>39.068930757363958</v>
      </c>
      <c r="D54" s="105">
        <v>1099</v>
      </c>
      <c r="E54" s="124">
        <v>2011900</v>
      </c>
      <c r="F54" s="124">
        <v>1844400</v>
      </c>
      <c r="G54" s="124">
        <v>1826900</v>
      </c>
      <c r="H54" s="124">
        <v>1708300</v>
      </c>
      <c r="I54" s="124">
        <v>2034500</v>
      </c>
      <c r="J54" s="124">
        <v>2281300</v>
      </c>
      <c r="K54" s="124">
        <v>2303600</v>
      </c>
      <c r="L54" s="124">
        <v>2133700</v>
      </c>
      <c r="M54" s="124">
        <v>2058800</v>
      </c>
      <c r="N54" s="124">
        <v>2097200</v>
      </c>
      <c r="O54" s="124">
        <v>2379600</v>
      </c>
      <c r="P54" s="125">
        <v>2290600</v>
      </c>
    </row>
    <row r="55" spans="1:16" ht="15.8" customHeight="1" x14ac:dyDescent="0.15">
      <c r="A55" s="176" t="s">
        <v>44</v>
      </c>
      <c r="B55" s="176"/>
      <c r="C55" s="176"/>
      <c r="D55" s="176"/>
      <c r="E55" s="176"/>
    </row>
    <row r="56" spans="1:16" x14ac:dyDescent="0.15">
      <c r="A56" s="7" t="s">
        <v>75</v>
      </c>
    </row>
    <row r="57" spans="1:16" x14ac:dyDescent="0.15">
      <c r="B57" s="99"/>
    </row>
    <row r="63" spans="1:16" x14ac:dyDescent="0.15">
      <c r="F63" s="7" t="s">
        <v>66</v>
      </c>
    </row>
  </sheetData>
  <mergeCells count="2">
    <mergeCell ref="A1:G1"/>
    <mergeCell ref="A55:E55"/>
  </mergeCells>
  <phoneticPr fontId="4" type="noConversion"/>
  <pageMargins left="0.23622047244094491" right="0.15748031496062992" top="0.98425196850393704" bottom="0.98425196850393704" header="0.51181102362204722" footer="0.51181102362204722"/>
  <pageSetup paperSize="9" scale="38" orientation="portrait" horizontalDpi="300" verticalDpi="300" r:id="rId1"/>
  <headerFooter alignWithMargins="0"/>
  <ignoredErrors>
    <ignoredError sqref="B6:B3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8"/>
  <sheetViews>
    <sheetView zoomScale="85" zoomScaleNormal="85" workbookViewId="0">
      <pane xSplit="1" ySplit="5" topLeftCell="B37" activePane="bottomRight" state="frozen"/>
      <selection pane="topRight" activeCell="B1" sqref="B1"/>
      <selection pane="bottomLeft" activeCell="A6" sqref="A6"/>
      <selection pane="bottomRight" sqref="A1:G1"/>
    </sheetView>
  </sheetViews>
  <sheetFormatPr defaultRowHeight="13.4" x14ac:dyDescent="0.15"/>
  <cols>
    <col min="1" max="1" width="12.125" style="7" customWidth="1"/>
    <col min="2" max="2" width="20.375" style="12" customWidth="1"/>
    <col min="3" max="3" width="15.375" style="12" bestFit="1" customWidth="1"/>
    <col min="4" max="8" width="14.875" style="7" bestFit="1" customWidth="1"/>
    <col min="9" max="10" width="15.375" style="7" bestFit="1" customWidth="1"/>
    <col min="11" max="14" width="14.875" style="7" bestFit="1" customWidth="1"/>
    <col min="15" max="16384" width="9" style="7"/>
  </cols>
  <sheetData>
    <row r="1" spans="1:14" ht="19.5" customHeight="1" thickBot="1" x14ac:dyDescent="0.3">
      <c r="A1" s="174" t="s">
        <v>78</v>
      </c>
      <c r="B1" s="174"/>
      <c r="C1" s="174"/>
      <c r="D1" s="174"/>
      <c r="E1" s="174"/>
      <c r="F1" s="174"/>
      <c r="G1" s="174"/>
    </row>
    <row r="2" spans="1:14" ht="17.3" customHeight="1" thickTop="1" x14ac:dyDescent="0.25">
      <c r="A2" s="5" t="s">
        <v>79</v>
      </c>
      <c r="B2" s="5"/>
      <c r="C2" s="5"/>
      <c r="D2" s="6"/>
      <c r="E2" s="75"/>
      <c r="F2" s="75"/>
    </row>
    <row r="3" spans="1:14" ht="15.8" customHeight="1" x14ac:dyDescent="0.25">
      <c r="A3" s="6"/>
      <c r="B3" s="6"/>
      <c r="C3" s="6"/>
      <c r="D3" s="6"/>
      <c r="E3" s="75"/>
      <c r="F3" s="75"/>
    </row>
    <row r="4" spans="1:14" ht="15.8" customHeight="1" thickBot="1" x14ac:dyDescent="0.3">
      <c r="A4" s="6"/>
      <c r="B4" s="6"/>
      <c r="C4" s="6"/>
      <c r="D4" s="6"/>
      <c r="E4" s="75"/>
      <c r="F4" s="75"/>
    </row>
    <row r="5" spans="1:14" s="17" customFormat="1" ht="36" customHeight="1" thickBot="1" x14ac:dyDescent="0.2">
      <c r="A5" s="72" t="s">
        <v>50</v>
      </c>
      <c r="B5" s="73" t="s">
        <v>51</v>
      </c>
      <c r="C5" s="51" t="s">
        <v>53</v>
      </c>
      <c r="D5" s="22" t="s">
        <v>54</v>
      </c>
      <c r="E5" s="22" t="s">
        <v>55</v>
      </c>
      <c r="F5" s="22" t="s">
        <v>56</v>
      </c>
      <c r="G5" s="22" t="s">
        <v>57</v>
      </c>
      <c r="H5" s="22" t="s">
        <v>58</v>
      </c>
      <c r="I5" s="22" t="s">
        <v>59</v>
      </c>
      <c r="J5" s="22" t="s">
        <v>60</v>
      </c>
      <c r="K5" s="22" t="s">
        <v>61</v>
      </c>
      <c r="L5" s="22" t="s">
        <v>62</v>
      </c>
      <c r="M5" s="22" t="s">
        <v>63</v>
      </c>
      <c r="N5" s="23" t="s">
        <v>64</v>
      </c>
    </row>
    <row r="6" spans="1:14" s="19" customFormat="1" ht="30.1" customHeight="1" thickTop="1" x14ac:dyDescent="0.3">
      <c r="A6" s="54">
        <v>1975</v>
      </c>
      <c r="B6" s="153">
        <f>SUM(C6:N6)</f>
        <v>109920</v>
      </c>
      <c r="C6" s="154">
        <f>관광수입!E6-관광지출!E6</f>
        <v>7786</v>
      </c>
      <c r="D6" s="155">
        <f>관광수입!F6-관광지출!F6</f>
        <v>7638</v>
      </c>
      <c r="E6" s="155">
        <f>관광수입!G6-관광지출!G6</f>
        <v>7706</v>
      </c>
      <c r="F6" s="155">
        <f>관광수입!H6-관광지출!H6</f>
        <v>10252</v>
      </c>
      <c r="G6" s="155">
        <f>관광수입!I6-관광지출!I6</f>
        <v>9179</v>
      </c>
      <c r="H6" s="155">
        <f>관광수입!J6-관광지출!J6</f>
        <v>8551</v>
      </c>
      <c r="I6" s="155">
        <f>관광수입!K6-관광지출!K6</f>
        <v>7328</v>
      </c>
      <c r="J6" s="155">
        <f>관광수입!L6-관광지출!L6</f>
        <v>7754</v>
      </c>
      <c r="K6" s="155">
        <f>관광수입!M6-관광지출!M6</f>
        <v>10165</v>
      </c>
      <c r="L6" s="155">
        <f>관광수입!N6-관광지출!N6</f>
        <v>11764</v>
      </c>
      <c r="M6" s="155">
        <f>관광수입!O6-관광지출!O6</f>
        <v>11417</v>
      </c>
      <c r="N6" s="156">
        <f>관광수입!P6-관광지출!P6</f>
        <v>10380</v>
      </c>
    </row>
    <row r="7" spans="1:14" s="19" customFormat="1" ht="30.1" customHeight="1" x14ac:dyDescent="0.3">
      <c r="A7" s="54">
        <v>1976</v>
      </c>
      <c r="B7" s="153">
        <f t="shared" ref="B7:B49" si="0">SUM(C7:N7)</f>
        <v>228777</v>
      </c>
      <c r="C7" s="157">
        <f>관광수입!E7-관광지출!E7</f>
        <v>10280</v>
      </c>
      <c r="D7" s="158">
        <f>관광수입!F7-관광지출!F7</f>
        <v>12773</v>
      </c>
      <c r="E7" s="158">
        <f>관광수입!G7-관광지출!G7</f>
        <v>16314</v>
      </c>
      <c r="F7" s="158">
        <f>관광수입!H7-관광지출!H7</f>
        <v>20597</v>
      </c>
      <c r="G7" s="158">
        <f>관광수입!I7-관광지출!I7</f>
        <v>20702</v>
      </c>
      <c r="H7" s="158">
        <f>관광수입!J7-관광지출!J7</f>
        <v>21080</v>
      </c>
      <c r="I7" s="158">
        <f>관광수입!K7-관광지출!K7</f>
        <v>19418</v>
      </c>
      <c r="J7" s="158">
        <f>관광수입!L7-관광지출!L7</f>
        <v>18577</v>
      </c>
      <c r="K7" s="158">
        <f>관광수입!M7-관광지출!M7</f>
        <v>21728</v>
      </c>
      <c r="L7" s="158">
        <f>관광수입!N7-관광지출!N7</f>
        <v>24375</v>
      </c>
      <c r="M7" s="158">
        <f>관광수입!O7-관광지출!O7</f>
        <v>21866</v>
      </c>
      <c r="N7" s="159">
        <f>관광수입!P7-관광지출!P7</f>
        <v>21067</v>
      </c>
    </row>
    <row r="8" spans="1:14" s="19" customFormat="1" ht="30.1" customHeight="1" x14ac:dyDescent="0.3">
      <c r="A8" s="54">
        <v>1977</v>
      </c>
      <c r="B8" s="153">
        <f t="shared" si="0"/>
        <v>267316</v>
      </c>
      <c r="C8" s="157">
        <f>관광수입!E8-관광지출!E8</f>
        <v>15619</v>
      </c>
      <c r="D8" s="158">
        <f>관광수입!F8-관광지출!F8</f>
        <v>16671</v>
      </c>
      <c r="E8" s="158">
        <f>관광수입!G8-관광지출!G8</f>
        <v>21854</v>
      </c>
      <c r="F8" s="158">
        <f>관광수입!H8-관광지출!H8</f>
        <v>24127</v>
      </c>
      <c r="G8" s="158">
        <f>관광수입!I8-관광지출!I8</f>
        <v>25549</v>
      </c>
      <c r="H8" s="158">
        <f>관광수입!J8-관광지출!J8</f>
        <v>24033</v>
      </c>
      <c r="I8" s="158">
        <f>관광수입!K8-관광지출!K8</f>
        <v>19923</v>
      </c>
      <c r="J8" s="158">
        <f>관광수입!L8-관광지출!L8</f>
        <v>20009</v>
      </c>
      <c r="K8" s="158">
        <f>관광수입!M8-관광지출!M8</f>
        <v>22241</v>
      </c>
      <c r="L8" s="158">
        <f>관광수입!N8-관광지출!N8</f>
        <v>26251</v>
      </c>
      <c r="M8" s="158">
        <f>관광수입!O8-관광지출!O8</f>
        <v>36748</v>
      </c>
      <c r="N8" s="159">
        <f>관광수입!P8-관광지출!P8</f>
        <v>14291</v>
      </c>
    </row>
    <row r="9" spans="1:14" s="19" customFormat="1" ht="30.1" customHeight="1" x14ac:dyDescent="0.3">
      <c r="A9" s="54">
        <v>1978</v>
      </c>
      <c r="B9" s="153">
        <f t="shared" si="0"/>
        <v>200087</v>
      </c>
      <c r="C9" s="157">
        <f>관광수입!E9-관광지출!E9</f>
        <v>12652</v>
      </c>
      <c r="D9" s="158">
        <f>관광수입!F9-관광지출!F9</f>
        <v>16068</v>
      </c>
      <c r="E9" s="158">
        <f>관광수입!G9-관광지출!G9</f>
        <v>21441</v>
      </c>
      <c r="F9" s="158">
        <f>관광수입!H9-관광지출!H9</f>
        <v>21035</v>
      </c>
      <c r="G9" s="158">
        <f>관광수입!I9-관광지출!I9</f>
        <v>24731</v>
      </c>
      <c r="H9" s="158">
        <f>관광수입!J9-관광지출!J9</f>
        <v>22903</v>
      </c>
      <c r="I9" s="158">
        <f>관광수입!K9-관광지출!K9</f>
        <v>17347</v>
      </c>
      <c r="J9" s="158">
        <f>관광수입!L9-관광지출!L9</f>
        <v>18306</v>
      </c>
      <c r="K9" s="158">
        <f>관광수입!M9-관광지출!M9</f>
        <v>17191</v>
      </c>
      <c r="L9" s="158">
        <f>관광수입!N9-관광지출!N9</f>
        <v>16274</v>
      </c>
      <c r="M9" s="158">
        <f>관광수입!O9-관광지출!O9</f>
        <v>7745</v>
      </c>
      <c r="N9" s="159">
        <f>관광수입!P9-관광지출!P9</f>
        <v>4394</v>
      </c>
    </row>
    <row r="10" spans="1:14" s="19" customFormat="1" ht="30.1" customHeight="1" x14ac:dyDescent="0.3">
      <c r="A10" s="58">
        <v>1979</v>
      </c>
      <c r="B10" s="160">
        <f t="shared" si="0"/>
        <v>-79278</v>
      </c>
      <c r="C10" s="161">
        <f>관광수입!E10-관광지출!E10</f>
        <v>-4293</v>
      </c>
      <c r="D10" s="162">
        <f>관광수입!F10-관광지출!F10</f>
        <v>-4381</v>
      </c>
      <c r="E10" s="162">
        <f>관광수입!G10-관광지출!G10</f>
        <v>-3349</v>
      </c>
      <c r="F10" s="162">
        <f>관광수입!H10-관광지출!H10</f>
        <v>-7885</v>
      </c>
      <c r="G10" s="162">
        <f>관광수입!I10-관광지출!I10</f>
        <v>1898</v>
      </c>
      <c r="H10" s="162">
        <f>관광수입!J10-관광지출!J10</f>
        <v>-4192</v>
      </c>
      <c r="I10" s="162">
        <f>관광수입!K10-관광지출!K10</f>
        <v>-4601</v>
      </c>
      <c r="J10" s="162">
        <f>관광수입!L10-관광지출!L10</f>
        <v>-7661</v>
      </c>
      <c r="K10" s="162">
        <f>관광수입!M10-관광지출!M10</f>
        <v>-11020</v>
      </c>
      <c r="L10" s="162">
        <f>관광수입!N10-관광지출!N10</f>
        <v>-3602</v>
      </c>
      <c r="M10" s="162">
        <f>관광수입!O10-관광지출!O10</f>
        <v>-13708</v>
      </c>
      <c r="N10" s="163">
        <f>관광수입!P10-관광지출!P10</f>
        <v>-16484</v>
      </c>
    </row>
    <row r="11" spans="1:14" s="19" customFormat="1" ht="30.1" customHeight="1" x14ac:dyDescent="0.3">
      <c r="A11" s="54">
        <v>1980</v>
      </c>
      <c r="B11" s="153">
        <f t="shared" si="0"/>
        <v>19700.000000000004</v>
      </c>
      <c r="C11" s="164">
        <f>관광수입!E11-관광지출!E11</f>
        <v>-14300</v>
      </c>
      <c r="D11" s="165">
        <f>관광수입!F11-관광지출!F11</f>
        <v>-5400</v>
      </c>
      <c r="E11" s="165">
        <f>관광수입!G11-관광지출!G11</f>
        <v>900</v>
      </c>
      <c r="F11" s="165">
        <f>관광수입!H11-관광지출!H11</f>
        <v>6500</v>
      </c>
      <c r="G11" s="165">
        <f>관광수입!I11-관광지출!I11</f>
        <v>3600</v>
      </c>
      <c r="H11" s="165">
        <f>관광수입!J11-관광지출!J11</f>
        <v>-7500</v>
      </c>
      <c r="I11" s="165">
        <f>관광수입!K11-관광지출!K11</f>
        <v>-2500</v>
      </c>
      <c r="J11" s="165">
        <f>관광수입!L11-관광지출!L11</f>
        <v>4900</v>
      </c>
      <c r="K11" s="165">
        <f>관광수입!M11-관광지출!M11</f>
        <v>9100</v>
      </c>
      <c r="L11" s="165">
        <f>관광수입!N11-관광지출!N11</f>
        <v>2200.0000000000036</v>
      </c>
      <c r="M11" s="165">
        <f>관광수입!O11-관광지출!O11</f>
        <v>2200</v>
      </c>
      <c r="N11" s="166">
        <f>관광수입!P11-관광지출!P11</f>
        <v>20000</v>
      </c>
    </row>
    <row r="12" spans="1:14" s="19" customFormat="1" ht="30.1" customHeight="1" x14ac:dyDescent="0.3">
      <c r="A12" s="54">
        <v>1981</v>
      </c>
      <c r="B12" s="153">
        <f t="shared" si="0"/>
        <v>8600</v>
      </c>
      <c r="C12" s="157">
        <f>관광수입!E12-관광지출!E12</f>
        <v>8500</v>
      </c>
      <c r="D12" s="158">
        <f>관광수입!F12-관광지출!F12</f>
        <v>6000</v>
      </c>
      <c r="E12" s="158">
        <f>관광수입!G12-관광지출!G12</f>
        <v>10400</v>
      </c>
      <c r="F12" s="158">
        <f>관광수입!H12-관광지출!H12</f>
        <v>7600</v>
      </c>
      <c r="G12" s="158">
        <f>관광수입!I12-관광지출!I12</f>
        <v>9600</v>
      </c>
      <c r="H12" s="158">
        <f>관광수입!J12-관광지출!J12</f>
        <v>3800</v>
      </c>
      <c r="I12" s="158">
        <f>관광수입!K12-관광지출!K12</f>
        <v>-9700</v>
      </c>
      <c r="J12" s="158">
        <f>관광수입!L12-관광지출!L12</f>
        <v>-7100</v>
      </c>
      <c r="K12" s="158">
        <f>관광수입!M12-관광지출!M12</f>
        <v>-7800</v>
      </c>
      <c r="L12" s="158">
        <f>관광수입!N12-관광지출!N12</f>
        <v>-5900</v>
      </c>
      <c r="M12" s="158">
        <f>관광수입!O12-관광지출!O12</f>
        <v>-900</v>
      </c>
      <c r="N12" s="159">
        <f>관광수입!P12-관광지출!P12</f>
        <v>-5900</v>
      </c>
    </row>
    <row r="13" spans="1:14" s="19" customFormat="1" ht="30.1" customHeight="1" x14ac:dyDescent="0.3">
      <c r="A13" s="54">
        <v>1982</v>
      </c>
      <c r="B13" s="153">
        <f t="shared" si="0"/>
        <v>-129900</v>
      </c>
      <c r="C13" s="157">
        <f>관광수입!E13-관광지출!E13</f>
        <v>-3900</v>
      </c>
      <c r="D13" s="158">
        <f>관광수입!F13-관광지출!F13</f>
        <v>-4400</v>
      </c>
      <c r="E13" s="158">
        <f>관광수입!G13-관광지출!G13</f>
        <v>3100</v>
      </c>
      <c r="F13" s="158">
        <f>관광수입!H13-관광지출!H13</f>
        <v>3500</v>
      </c>
      <c r="G13" s="158">
        <f>관광수입!I13-관광지출!I13</f>
        <v>3500</v>
      </c>
      <c r="H13" s="158">
        <f>관광수입!J13-관광지출!J13</f>
        <v>-1300</v>
      </c>
      <c r="I13" s="158">
        <f>관광수입!K13-관광지출!K13</f>
        <v>-32400</v>
      </c>
      <c r="J13" s="158">
        <f>관광수입!L13-관광지출!L13</f>
        <v>-39800</v>
      </c>
      <c r="K13" s="158">
        <f>관광수입!M13-관광지출!M13</f>
        <v>-23100</v>
      </c>
      <c r="L13" s="158">
        <f>관광수입!N13-관광지출!N13</f>
        <v>-14400</v>
      </c>
      <c r="M13" s="158">
        <f>관광수입!O13-관광지출!O13</f>
        <v>-10200</v>
      </c>
      <c r="N13" s="159">
        <f>관광수입!P13-관광지출!P13</f>
        <v>-10500</v>
      </c>
    </row>
    <row r="14" spans="1:14" s="19" customFormat="1" ht="30.1" customHeight="1" x14ac:dyDescent="0.3">
      <c r="A14" s="54">
        <v>1983</v>
      </c>
      <c r="B14" s="153">
        <f t="shared" si="0"/>
        <v>40800</v>
      </c>
      <c r="C14" s="157">
        <f>관광수입!E14-관광지출!E14</f>
        <v>-15300</v>
      </c>
      <c r="D14" s="158">
        <f>관광수입!F14-관광지출!F14</f>
        <v>9000</v>
      </c>
      <c r="E14" s="158">
        <f>관광수입!G14-관광지출!G14</f>
        <v>12800</v>
      </c>
      <c r="F14" s="158">
        <f>관광수입!H14-관광지출!H14</f>
        <v>11700</v>
      </c>
      <c r="G14" s="158">
        <f>관광수입!I14-관광지출!I14</f>
        <v>13700</v>
      </c>
      <c r="H14" s="158">
        <f>관광수입!J14-관광지출!J14</f>
        <v>4300</v>
      </c>
      <c r="I14" s="158">
        <f>관광수입!K14-관광지출!K14</f>
        <v>-6500</v>
      </c>
      <c r="J14" s="158">
        <f>관광수입!L14-관광지출!L14</f>
        <v>-4900</v>
      </c>
      <c r="K14" s="158">
        <f>관광수입!M14-관광지출!M14</f>
        <v>5000</v>
      </c>
      <c r="L14" s="158">
        <f>관광수입!N14-관광지출!N14</f>
        <v>14300</v>
      </c>
      <c r="M14" s="158">
        <f>관광수입!O14-관광지출!O14</f>
        <v>-2700</v>
      </c>
      <c r="N14" s="159">
        <f>관광수입!P14-관광지출!P14</f>
        <v>-600</v>
      </c>
    </row>
    <row r="15" spans="1:14" s="19" customFormat="1" ht="30.1" customHeight="1" x14ac:dyDescent="0.3">
      <c r="A15" s="58">
        <v>1984</v>
      </c>
      <c r="B15" s="160">
        <f t="shared" si="0"/>
        <v>97200</v>
      </c>
      <c r="C15" s="161">
        <f>관광수입!E15-관광지출!E15</f>
        <v>-5900</v>
      </c>
      <c r="D15" s="162">
        <f>관광수입!F15-관광지출!F15</f>
        <v>-8100</v>
      </c>
      <c r="E15" s="162">
        <f>관광수입!G15-관광지출!G15</f>
        <v>8800</v>
      </c>
      <c r="F15" s="162">
        <f>관광수입!H15-관광지출!H15</f>
        <v>23999.999999999993</v>
      </c>
      <c r="G15" s="162">
        <f>관광수입!I15-관광지출!I15</f>
        <v>15200</v>
      </c>
      <c r="H15" s="162">
        <f>관광수입!J15-관광지출!J15</f>
        <v>20600</v>
      </c>
      <c r="I15" s="162">
        <f>관광수입!K15-관광지출!K15</f>
        <v>6500</v>
      </c>
      <c r="J15" s="162">
        <f>관광수입!L15-관광지출!L15</f>
        <v>700</v>
      </c>
      <c r="K15" s="162">
        <f>관광수입!M15-관광지출!M15</f>
        <v>9700</v>
      </c>
      <c r="L15" s="162">
        <f>관광수입!N15-관광지출!N15</f>
        <v>11700</v>
      </c>
      <c r="M15" s="162">
        <f>관광수입!O15-관광지출!O15</f>
        <v>7400</v>
      </c>
      <c r="N15" s="163">
        <f>관광수입!P15-관광지출!P15</f>
        <v>6600</v>
      </c>
    </row>
    <row r="16" spans="1:14" s="19" customFormat="1" ht="30.1" customHeight="1" x14ac:dyDescent="0.3">
      <c r="A16" s="54">
        <v>1985</v>
      </c>
      <c r="B16" s="153">
        <f t="shared" si="0"/>
        <v>178400</v>
      </c>
      <c r="C16" s="164">
        <f>관광수입!E16-관광지출!E16</f>
        <v>-10500</v>
      </c>
      <c r="D16" s="165">
        <f>관광수입!F16-관광지출!F16</f>
        <v>100</v>
      </c>
      <c r="E16" s="165">
        <f>관광수입!G16-관광지출!G16</f>
        <v>-800</v>
      </c>
      <c r="F16" s="165">
        <f>관광수입!H16-관광지출!H16</f>
        <v>18000</v>
      </c>
      <c r="G16" s="165">
        <f>관광수입!I16-관광지출!I16</f>
        <v>20300</v>
      </c>
      <c r="H16" s="165">
        <f>관광수입!J16-관광지출!J16</f>
        <v>14400</v>
      </c>
      <c r="I16" s="165">
        <f>관광수입!K16-관광지출!K16</f>
        <v>4500</v>
      </c>
      <c r="J16" s="165">
        <f>관광수입!L16-관광지출!L16</f>
        <v>-800</v>
      </c>
      <c r="K16" s="165">
        <f>관광수입!M16-관광지출!M16</f>
        <v>17000</v>
      </c>
      <c r="L16" s="165">
        <f>관광수입!N16-관광지출!N16</f>
        <v>35700</v>
      </c>
      <c r="M16" s="165">
        <f>관광수입!O16-관광지출!O16</f>
        <v>46000</v>
      </c>
      <c r="N16" s="166">
        <f>관광수입!P16-관광지출!P16</f>
        <v>34500</v>
      </c>
    </row>
    <row r="17" spans="1:14" s="19" customFormat="1" ht="30.1" customHeight="1" x14ac:dyDescent="0.3">
      <c r="A17" s="54">
        <v>1986</v>
      </c>
      <c r="B17" s="153">
        <f t="shared" si="0"/>
        <v>934500</v>
      </c>
      <c r="C17" s="157">
        <f>관광수입!E17-관광지출!E17</f>
        <v>12700</v>
      </c>
      <c r="D17" s="158">
        <f>관광수입!F17-관광지출!F17</f>
        <v>29500</v>
      </c>
      <c r="E17" s="158">
        <f>관광수입!G17-관광지출!G17</f>
        <v>41400</v>
      </c>
      <c r="F17" s="158">
        <f>관광수입!H17-관광지출!H17</f>
        <v>70100</v>
      </c>
      <c r="G17" s="158">
        <f>관광수입!I17-관광지출!I17</f>
        <v>69200</v>
      </c>
      <c r="H17" s="158">
        <f>관광수입!J17-관광지출!J17</f>
        <v>73500</v>
      </c>
      <c r="I17" s="158">
        <f>관광수입!K17-관광지출!K17</f>
        <v>98400</v>
      </c>
      <c r="J17" s="158">
        <f>관광수입!L17-관광지출!L17</f>
        <v>89300</v>
      </c>
      <c r="K17" s="158">
        <f>관광수입!M17-관광지출!M17</f>
        <v>112400</v>
      </c>
      <c r="L17" s="158">
        <f>관광수입!N17-관광지출!N17</f>
        <v>110500</v>
      </c>
      <c r="M17" s="158">
        <f>관광수입!O17-관광지출!O17</f>
        <v>120600</v>
      </c>
      <c r="N17" s="159">
        <f>관광수입!P17-관광지출!P17</f>
        <v>106900</v>
      </c>
    </row>
    <row r="18" spans="1:14" s="19" customFormat="1" ht="30.1" customHeight="1" x14ac:dyDescent="0.3">
      <c r="A18" s="54">
        <v>1987</v>
      </c>
      <c r="B18" s="153">
        <f t="shared" si="0"/>
        <v>1594900</v>
      </c>
      <c r="C18" s="157">
        <f>관광수입!E18-관광지출!E18</f>
        <v>103700</v>
      </c>
      <c r="D18" s="158">
        <f>관광수입!F18-관광지출!F18</f>
        <v>85400</v>
      </c>
      <c r="E18" s="158">
        <f>관광수입!G18-관광지출!G18</f>
        <v>113500</v>
      </c>
      <c r="F18" s="158">
        <f>관광수입!H18-관광지출!H18</f>
        <v>151100</v>
      </c>
      <c r="G18" s="158">
        <f>관광수입!I18-관광지출!I18</f>
        <v>143800</v>
      </c>
      <c r="H18" s="158">
        <f>관광수입!J18-관광지출!J18</f>
        <v>149400</v>
      </c>
      <c r="I18" s="158">
        <f>관광수입!K18-관광지출!K18</f>
        <v>106500</v>
      </c>
      <c r="J18" s="158">
        <f>관광수입!L18-관광지출!L18</f>
        <v>121300</v>
      </c>
      <c r="K18" s="158">
        <f>관광수입!M18-관광지출!M18</f>
        <v>116100</v>
      </c>
      <c r="L18" s="158">
        <f>관광수입!N18-관광지출!N18</f>
        <v>163800</v>
      </c>
      <c r="M18" s="158">
        <f>관광수입!O18-관광지출!O18</f>
        <v>186300</v>
      </c>
      <c r="N18" s="159">
        <f>관광수입!P18-관광지출!P18</f>
        <v>154000</v>
      </c>
    </row>
    <row r="19" spans="1:14" s="19" customFormat="1" ht="30.1" customHeight="1" x14ac:dyDescent="0.3">
      <c r="A19" s="54">
        <v>1988</v>
      </c>
      <c r="B19" s="153">
        <f t="shared" si="0"/>
        <v>1911200</v>
      </c>
      <c r="C19" s="157">
        <f>관광수입!E19-관광지출!E19</f>
        <v>101000</v>
      </c>
      <c r="D19" s="158">
        <f>관광수입!F19-관광지출!F19</f>
        <v>134100</v>
      </c>
      <c r="E19" s="158">
        <f>관광수입!G19-관광지출!G19</f>
        <v>176200</v>
      </c>
      <c r="F19" s="158">
        <f>관광수입!H19-관광지출!H19</f>
        <v>197200</v>
      </c>
      <c r="G19" s="158">
        <f>관광수입!I19-관광지출!I19</f>
        <v>187700</v>
      </c>
      <c r="H19" s="158">
        <f>관광수입!J19-관광지출!J19</f>
        <v>185700</v>
      </c>
      <c r="I19" s="158">
        <f>관광수입!K19-관광지출!K19</f>
        <v>140600</v>
      </c>
      <c r="J19" s="158">
        <f>관광수입!L19-관광지출!L19</f>
        <v>140300</v>
      </c>
      <c r="K19" s="158">
        <f>관광수입!M19-관광지출!M19</f>
        <v>146300</v>
      </c>
      <c r="L19" s="158">
        <f>관광수입!N19-관광지출!N19</f>
        <v>165000</v>
      </c>
      <c r="M19" s="158">
        <f>관광수입!O19-관광지출!O19</f>
        <v>190400</v>
      </c>
      <c r="N19" s="159">
        <f>관광수입!P19-관광지출!P19</f>
        <v>146700</v>
      </c>
    </row>
    <row r="20" spans="1:14" s="19" customFormat="1" ht="30.1" customHeight="1" x14ac:dyDescent="0.3">
      <c r="A20" s="58">
        <v>1989</v>
      </c>
      <c r="B20" s="160">
        <f t="shared" si="0"/>
        <v>955000</v>
      </c>
      <c r="C20" s="161">
        <f>관광수입!E20-관광지출!E20</f>
        <v>65000</v>
      </c>
      <c r="D20" s="162">
        <f>관광수입!F20-관광지출!F20</f>
        <v>98100</v>
      </c>
      <c r="E20" s="162">
        <f>관광수입!G20-관광지출!G20</f>
        <v>98300</v>
      </c>
      <c r="F20" s="162">
        <f>관광수입!H20-관광지출!H20</f>
        <v>113600</v>
      </c>
      <c r="G20" s="162">
        <f>관광수입!I20-관광지출!I20</f>
        <v>133000</v>
      </c>
      <c r="H20" s="162">
        <f>관광수입!J20-관광지출!J20</f>
        <v>76900</v>
      </c>
      <c r="I20" s="162">
        <f>관광수입!K20-관광지출!K20</f>
        <v>35100</v>
      </c>
      <c r="J20" s="162">
        <f>관광수입!L20-관광지출!L20</f>
        <v>29500.000000000029</v>
      </c>
      <c r="K20" s="162">
        <f>관광수입!M20-관광지출!M20</f>
        <v>46800</v>
      </c>
      <c r="L20" s="162">
        <f>관광수입!N20-관광지출!N20</f>
        <v>88500</v>
      </c>
      <c r="M20" s="162">
        <f>관광수입!O20-관광지출!O20</f>
        <v>98600</v>
      </c>
      <c r="N20" s="163">
        <f>관광수입!P20-관광지출!P20</f>
        <v>71600</v>
      </c>
    </row>
    <row r="21" spans="1:14" s="19" customFormat="1" ht="30.1" customHeight="1" x14ac:dyDescent="0.3">
      <c r="A21" s="54">
        <v>1990</v>
      </c>
      <c r="B21" s="153">
        <f t="shared" si="0"/>
        <v>393100</v>
      </c>
      <c r="C21" s="164">
        <f>관광수입!E21-관광지출!E21</f>
        <v>38700</v>
      </c>
      <c r="D21" s="165">
        <f>관광수입!F21-관광지출!F21</f>
        <v>7600</v>
      </c>
      <c r="E21" s="165">
        <f>관광수입!G21-관광지출!G21</f>
        <v>12100</v>
      </c>
      <c r="F21" s="165">
        <f>관광수입!H21-관광지출!H21</f>
        <v>27000</v>
      </c>
      <c r="G21" s="165">
        <f>관광수입!I21-관광지출!I21</f>
        <v>63200</v>
      </c>
      <c r="H21" s="165">
        <f>관광수입!J21-관광지출!J21</f>
        <v>26200</v>
      </c>
      <c r="I21" s="165">
        <f>관광수입!K21-관광지출!K21</f>
        <v>-11500</v>
      </c>
      <c r="J21" s="165">
        <f>관광수입!L21-관광지출!L21</f>
        <v>1099.9999999999709</v>
      </c>
      <c r="K21" s="165">
        <f>관광수입!M21-관광지출!M21</f>
        <v>21200</v>
      </c>
      <c r="L21" s="165">
        <f>관광수입!N21-관광지출!N21</f>
        <v>113300</v>
      </c>
      <c r="M21" s="165">
        <f>관광수입!O21-관광지출!O21</f>
        <v>71500</v>
      </c>
      <c r="N21" s="166">
        <f>관광수입!P21-관광지출!P21</f>
        <v>22700</v>
      </c>
    </row>
    <row r="22" spans="1:14" s="19" customFormat="1" ht="30.1" customHeight="1" x14ac:dyDescent="0.3">
      <c r="A22" s="54">
        <v>1991</v>
      </c>
      <c r="B22" s="153">
        <f t="shared" si="0"/>
        <v>-357900</v>
      </c>
      <c r="C22" s="157">
        <f>관광수입!E22-관광지출!E22</f>
        <v>-36000</v>
      </c>
      <c r="D22" s="158">
        <f>관광수입!F22-관광지출!F22</f>
        <v>33300</v>
      </c>
      <c r="E22" s="158">
        <f>관광수입!G22-관광지출!G22</f>
        <v>-36400</v>
      </c>
      <c r="F22" s="158">
        <f>관광수입!H22-관광지출!H22</f>
        <v>-33400</v>
      </c>
      <c r="G22" s="158">
        <f>관광수입!I22-관광지출!I22</f>
        <v>-45400</v>
      </c>
      <c r="H22" s="158">
        <f>관광수입!J22-관광지출!J22</f>
        <v>-75700</v>
      </c>
      <c r="I22" s="158">
        <f>관광수입!K22-관광지출!K22</f>
        <v>-132400</v>
      </c>
      <c r="J22" s="158">
        <f>관광수입!L22-관광지출!L22</f>
        <v>-78100</v>
      </c>
      <c r="K22" s="158">
        <f>관광수입!M22-관광지출!M22</f>
        <v>3600</v>
      </c>
      <c r="L22" s="158">
        <f>관광수입!N22-관광지출!N22</f>
        <v>14500</v>
      </c>
      <c r="M22" s="158">
        <f>관광수입!O22-관광지출!O22</f>
        <v>39600</v>
      </c>
      <c r="N22" s="159">
        <f>관광수입!P22-관광지출!P22</f>
        <v>-11500</v>
      </c>
    </row>
    <row r="23" spans="1:14" s="19" customFormat="1" ht="30.1" customHeight="1" x14ac:dyDescent="0.3">
      <c r="A23" s="54">
        <v>1992</v>
      </c>
      <c r="B23" s="153">
        <f t="shared" si="0"/>
        <v>-523000</v>
      </c>
      <c r="C23" s="157">
        <f>관광수입!E23-관광지출!E23</f>
        <v>-59800</v>
      </c>
      <c r="D23" s="158">
        <f>관광수입!F23-관광지출!F23</f>
        <v>-17300</v>
      </c>
      <c r="E23" s="158">
        <f>관광수입!G23-관광지출!G23</f>
        <v>-30600</v>
      </c>
      <c r="F23" s="158">
        <f>관광수입!H23-관광지출!H23</f>
        <v>-45300</v>
      </c>
      <c r="G23" s="158">
        <f>관광수입!I23-관광지출!I23</f>
        <v>-13100</v>
      </c>
      <c r="H23" s="158">
        <f>관광수입!J23-관광지출!J23</f>
        <v>-25100</v>
      </c>
      <c r="I23" s="158">
        <f>관광수입!K23-관광지출!K23</f>
        <v>-89000</v>
      </c>
      <c r="J23" s="158">
        <f>관광수입!L23-관광지출!L23</f>
        <v>-44900</v>
      </c>
      <c r="K23" s="158">
        <f>관광수입!M23-관광지출!M23</f>
        <v>-92200</v>
      </c>
      <c r="L23" s="158">
        <f>관광수입!N23-관광지출!N23</f>
        <v>-18000</v>
      </c>
      <c r="M23" s="158">
        <f>관광수입!O23-관광지출!O23</f>
        <v>-11600</v>
      </c>
      <c r="N23" s="159">
        <f>관광수입!P23-관광지출!P23</f>
        <v>-76100</v>
      </c>
    </row>
    <row r="24" spans="1:14" s="19" customFormat="1" ht="30.1" customHeight="1" x14ac:dyDescent="0.3">
      <c r="A24" s="54">
        <v>1993</v>
      </c>
      <c r="B24" s="153">
        <f t="shared" si="0"/>
        <v>-306400</v>
      </c>
      <c r="C24" s="157">
        <f>관광수입!E24-관광지출!E24</f>
        <v>-83400</v>
      </c>
      <c r="D24" s="158">
        <f>관광수입!F24-관광지출!F24</f>
        <v>-28100</v>
      </c>
      <c r="E24" s="158">
        <f>관광수입!G24-관광지출!G24</f>
        <v>-13200</v>
      </c>
      <c r="F24" s="158">
        <f>관광수입!H24-관광지출!H24</f>
        <v>-7700</v>
      </c>
      <c r="G24" s="158">
        <f>관광수입!I24-관광지출!I24</f>
        <v>58500</v>
      </c>
      <c r="H24" s="158">
        <f>관광수입!J24-관광지출!J24</f>
        <v>-4500</v>
      </c>
      <c r="I24" s="158">
        <f>관광수입!K24-관광지출!K24</f>
        <v>-76300</v>
      </c>
      <c r="J24" s="158">
        <f>관광수입!L24-관광지출!L24</f>
        <v>-56800</v>
      </c>
      <c r="K24" s="158">
        <f>관광수입!M24-관광지출!M24</f>
        <v>-43600</v>
      </c>
      <c r="L24" s="158">
        <f>관광수입!N24-관광지출!N24</f>
        <v>18500</v>
      </c>
      <c r="M24" s="158">
        <f>관광수입!O24-관광지출!O24</f>
        <v>-15200</v>
      </c>
      <c r="N24" s="159">
        <f>관광수입!P24-관광지출!P24</f>
        <v>-54600</v>
      </c>
    </row>
    <row r="25" spans="1:14" s="19" customFormat="1" ht="30.1" customHeight="1" x14ac:dyDescent="0.3">
      <c r="A25" s="58">
        <v>1994</v>
      </c>
      <c r="B25" s="160">
        <f t="shared" si="0"/>
        <v>-251400</v>
      </c>
      <c r="C25" s="161">
        <f>관광수입!E25-관광지출!E25</f>
        <v>-82900</v>
      </c>
      <c r="D25" s="162">
        <f>관광수입!F25-관광지출!F25</f>
        <v>22000</v>
      </c>
      <c r="E25" s="162">
        <f>관광수입!G25-관광지출!G25</f>
        <v>6800</v>
      </c>
      <c r="F25" s="162">
        <f>관광수입!H25-관광지출!H25</f>
        <v>10500</v>
      </c>
      <c r="G25" s="162">
        <f>관광수입!I25-관광지출!I25</f>
        <v>-40600</v>
      </c>
      <c r="H25" s="162">
        <f>관광수입!J25-관광지출!J25</f>
        <v>-59800</v>
      </c>
      <c r="I25" s="162">
        <f>관광수입!K25-관광지출!K25</f>
        <v>-93900</v>
      </c>
      <c r="J25" s="162">
        <f>관광수입!L25-관광지출!L25</f>
        <v>-35600</v>
      </c>
      <c r="K25" s="162">
        <f>관광수입!M25-관광지출!M25</f>
        <v>-20000</v>
      </c>
      <c r="L25" s="162">
        <f>관광수입!N25-관광지출!N25</f>
        <v>61400</v>
      </c>
      <c r="M25" s="162">
        <f>관광수입!O25-관광지출!O25</f>
        <v>13800</v>
      </c>
      <c r="N25" s="163">
        <f>관광수입!P25-관광지출!P25</f>
        <v>-33100</v>
      </c>
    </row>
    <row r="26" spans="1:14" s="19" customFormat="1" ht="30.1" customHeight="1" x14ac:dyDescent="0.3">
      <c r="A26" s="54">
        <v>1995</v>
      </c>
      <c r="B26" s="153">
        <f t="shared" si="0"/>
        <v>-282400</v>
      </c>
      <c r="C26" s="164">
        <f>관광수입!E26-관광지출!E26</f>
        <v>-113300</v>
      </c>
      <c r="D26" s="165">
        <f>관광수입!F26-관광지출!F26</f>
        <v>-19000</v>
      </c>
      <c r="E26" s="165">
        <f>관광수입!G26-관광지출!G26</f>
        <v>46900</v>
      </c>
      <c r="F26" s="165">
        <f>관광수입!H26-관광지출!H26</f>
        <v>55400</v>
      </c>
      <c r="G26" s="165">
        <f>관광수입!I26-관광지출!I26</f>
        <v>77300</v>
      </c>
      <c r="H26" s="165">
        <f>관광수입!J26-관광지출!J26</f>
        <v>-5700</v>
      </c>
      <c r="I26" s="165">
        <f>관광수입!K26-관광지출!K26</f>
        <v>-139500</v>
      </c>
      <c r="J26" s="165">
        <f>관광수입!L26-관광지출!L26</f>
        <v>-79500</v>
      </c>
      <c r="K26" s="165">
        <f>관광수입!M26-관광지출!M26</f>
        <v>-23500</v>
      </c>
      <c r="L26" s="165">
        <f>관광수입!N26-관광지출!N26</f>
        <v>17800</v>
      </c>
      <c r="M26" s="165">
        <f>관광수입!O26-관광지출!O26</f>
        <v>5900</v>
      </c>
      <c r="N26" s="166">
        <f>관광수입!P26-관광지출!P26</f>
        <v>-105200</v>
      </c>
    </row>
    <row r="27" spans="1:14" s="19" customFormat="1" ht="30.1" customHeight="1" x14ac:dyDescent="0.3">
      <c r="A27" s="54">
        <v>1996</v>
      </c>
      <c r="B27" s="153">
        <f t="shared" si="0"/>
        <v>-1498900</v>
      </c>
      <c r="C27" s="157">
        <f>관광수입!E27-관광지출!E27</f>
        <v>-155100</v>
      </c>
      <c r="D27" s="158">
        <f>관광수입!F27-관광지출!F27</f>
        <v>-45800</v>
      </c>
      <c r="E27" s="158">
        <f>관광수입!G27-관광지출!G27</f>
        <v>-58500</v>
      </c>
      <c r="F27" s="158">
        <f>관광수입!H27-관광지출!H27</f>
        <v>-107300</v>
      </c>
      <c r="G27" s="158">
        <f>관광수입!I27-관광지출!I27</f>
        <v>-136600</v>
      </c>
      <c r="H27" s="158">
        <f>관광수입!J27-관광지출!J27</f>
        <v>-154000</v>
      </c>
      <c r="I27" s="158">
        <f>관광수입!K27-관광지출!K27</f>
        <v>-240900</v>
      </c>
      <c r="J27" s="158">
        <f>관광수입!L27-관광지출!L27</f>
        <v>-171600</v>
      </c>
      <c r="K27" s="158">
        <f>관광수입!M27-관광지출!M27</f>
        <v>-62100</v>
      </c>
      <c r="L27" s="158">
        <f>관광수입!N27-관광지출!N27</f>
        <v>-93800</v>
      </c>
      <c r="M27" s="158">
        <f>관광수입!O27-관광지출!O27</f>
        <v>-100700</v>
      </c>
      <c r="N27" s="159">
        <f>관광수입!P27-관광지출!P27</f>
        <v>-172500</v>
      </c>
    </row>
    <row r="28" spans="1:14" s="19" customFormat="1" ht="30.1" customHeight="1" x14ac:dyDescent="0.3">
      <c r="A28" s="54">
        <v>1997</v>
      </c>
      <c r="B28" s="153">
        <f t="shared" si="0"/>
        <v>-1119600</v>
      </c>
      <c r="C28" s="157">
        <f>관광수입!E28-관광지출!E28</f>
        <v>-237000</v>
      </c>
      <c r="D28" s="158">
        <f>관광수입!F28-관광지출!F28</f>
        <v>-155900</v>
      </c>
      <c r="E28" s="158">
        <f>관광수입!G28-관광지출!G28</f>
        <v>-119900</v>
      </c>
      <c r="F28" s="158">
        <f>관광수입!H28-관광지출!H28</f>
        <v>-115900</v>
      </c>
      <c r="G28" s="158">
        <f>관광수입!I28-관광지출!I28</f>
        <v>-87399.999999999942</v>
      </c>
      <c r="H28" s="158">
        <f>관광수입!J28-관광지출!J28</f>
        <v>-167000</v>
      </c>
      <c r="I28" s="158">
        <f>관광수입!K28-관광지출!K28</f>
        <v>-284600</v>
      </c>
      <c r="J28" s="158">
        <f>관광수입!L28-관광지출!L28</f>
        <v>-240900</v>
      </c>
      <c r="K28" s="158">
        <f>관광수입!M28-관광지출!M28</f>
        <v>-146500</v>
      </c>
      <c r="L28" s="158">
        <f>관광수입!N28-관광지출!N28</f>
        <v>-63700</v>
      </c>
      <c r="M28" s="158">
        <f>관광수입!O28-관광지출!O28</f>
        <v>164300</v>
      </c>
      <c r="N28" s="159">
        <f>관광수입!P28-관광지출!P28</f>
        <v>334900</v>
      </c>
    </row>
    <row r="29" spans="1:14" s="19" customFormat="1" ht="30.1" customHeight="1" x14ac:dyDescent="0.3">
      <c r="A29" s="54">
        <v>1998</v>
      </c>
      <c r="B29" s="153">
        <f t="shared" si="0"/>
        <v>4225100</v>
      </c>
      <c r="C29" s="157">
        <f>관광수입!E29-관광지출!E29</f>
        <v>298800</v>
      </c>
      <c r="D29" s="158">
        <f>관광수입!F29-관광지출!F29</f>
        <v>425500</v>
      </c>
      <c r="E29" s="158">
        <f>관광수입!G29-관광지출!G29</f>
        <v>370600</v>
      </c>
      <c r="F29" s="158">
        <f>관광수입!H29-관광지출!H29</f>
        <v>377300</v>
      </c>
      <c r="G29" s="158">
        <f>관광수입!I29-관광지출!I29</f>
        <v>342900</v>
      </c>
      <c r="H29" s="158">
        <f>관광수입!J29-관광지출!J29</f>
        <v>281100</v>
      </c>
      <c r="I29" s="158">
        <f>관광수입!K29-관광지출!K29</f>
        <v>205900</v>
      </c>
      <c r="J29" s="158">
        <f>관광수입!L29-관광지출!L29</f>
        <v>281700</v>
      </c>
      <c r="K29" s="158">
        <f>관광수입!M29-관광지출!M29</f>
        <v>391900</v>
      </c>
      <c r="L29" s="158">
        <f>관광수입!N29-관광지출!N29</f>
        <v>440000</v>
      </c>
      <c r="M29" s="158">
        <f>관광수입!O29-관광지출!O29</f>
        <v>376600</v>
      </c>
      <c r="N29" s="159">
        <f>관광수입!P29-관광지출!P29</f>
        <v>432800</v>
      </c>
    </row>
    <row r="30" spans="1:14" s="19" customFormat="1" ht="30.1" customHeight="1" x14ac:dyDescent="0.3">
      <c r="A30" s="58">
        <v>1999</v>
      </c>
      <c r="B30" s="160">
        <f t="shared" si="0"/>
        <v>2826500</v>
      </c>
      <c r="C30" s="161">
        <f>관광수입!E30-관광지출!E30</f>
        <v>272100</v>
      </c>
      <c r="D30" s="162">
        <f>관광수입!F30-관광지출!F30</f>
        <v>326300</v>
      </c>
      <c r="E30" s="162">
        <f>관광수입!G30-관광지출!G30</f>
        <v>374400</v>
      </c>
      <c r="F30" s="162">
        <f>관광수입!H30-관광지출!H30</f>
        <v>220300</v>
      </c>
      <c r="G30" s="162">
        <f>관광수입!I30-관광지출!I30</f>
        <v>230600</v>
      </c>
      <c r="H30" s="162">
        <f>관광수입!J30-관광지출!J30</f>
        <v>158899.99999999994</v>
      </c>
      <c r="I30" s="162">
        <f>관광수입!K30-관광지출!K30</f>
        <v>189600</v>
      </c>
      <c r="J30" s="162">
        <f>관광수입!L30-관광지출!L30</f>
        <v>154600</v>
      </c>
      <c r="K30" s="162">
        <f>관광수입!M30-관광지출!M30</f>
        <v>264900</v>
      </c>
      <c r="L30" s="162">
        <f>관광수입!N30-관광지출!N30</f>
        <v>259900</v>
      </c>
      <c r="M30" s="162">
        <f>관광수입!O30-관광지출!O30</f>
        <v>209300</v>
      </c>
      <c r="N30" s="163">
        <f>관광수입!P30-관광지출!P30</f>
        <v>165600</v>
      </c>
    </row>
    <row r="31" spans="1:14" s="19" customFormat="1" ht="30.1" customHeight="1" x14ac:dyDescent="0.3">
      <c r="A31" s="54">
        <v>2000</v>
      </c>
      <c r="B31" s="153">
        <f t="shared" si="0"/>
        <v>637300</v>
      </c>
      <c r="C31" s="164">
        <f>관광수입!E31-관광지출!E31</f>
        <v>44500</v>
      </c>
      <c r="D31" s="165">
        <f>관광수입!F31-관광지출!F31</f>
        <v>129200</v>
      </c>
      <c r="E31" s="165">
        <f>관광수입!G31-관광지출!G31</f>
        <v>127600</v>
      </c>
      <c r="F31" s="165">
        <f>관광수입!H31-관광지출!H31</f>
        <v>133100</v>
      </c>
      <c r="G31" s="165">
        <f>관광수입!I31-관광지출!I31</f>
        <v>70800</v>
      </c>
      <c r="H31" s="165">
        <f>관광수입!J31-관광지출!J31</f>
        <v>67100</v>
      </c>
      <c r="I31" s="165">
        <f>관광수입!K31-관광지출!K31</f>
        <v>-144000</v>
      </c>
      <c r="J31" s="165">
        <f>관광수입!L31-관광지출!L31</f>
        <v>-56300</v>
      </c>
      <c r="K31" s="165">
        <f>관광수입!M31-관광지출!M31</f>
        <v>23500</v>
      </c>
      <c r="L31" s="165">
        <f>관광수입!N31-관광지출!N31</f>
        <v>76800</v>
      </c>
      <c r="M31" s="165">
        <f>관광수입!O31-관광지출!O31</f>
        <v>91400</v>
      </c>
      <c r="N31" s="166">
        <f>관광수입!P31-관광지출!P31</f>
        <v>73600</v>
      </c>
    </row>
    <row r="32" spans="1:14" s="19" customFormat="1" ht="30.1" customHeight="1" x14ac:dyDescent="0.3">
      <c r="A32" s="55">
        <v>2001</v>
      </c>
      <c r="B32" s="153">
        <f t="shared" si="0"/>
        <v>-176300</v>
      </c>
      <c r="C32" s="157">
        <f>관광수입!E32-관광지출!E32</f>
        <v>40800.000000000058</v>
      </c>
      <c r="D32" s="158">
        <f>관광수입!F32-관광지출!F32</f>
        <v>54400</v>
      </c>
      <c r="E32" s="158">
        <f>관광수입!G32-관광지출!G32</f>
        <v>123000</v>
      </c>
      <c r="F32" s="158">
        <f>관광수입!H32-관광지출!H32</f>
        <v>94600</v>
      </c>
      <c r="G32" s="158">
        <f>관광수입!I32-관광지출!I32</f>
        <v>61200</v>
      </c>
      <c r="H32" s="158">
        <f>관광수입!J32-관광지출!J32</f>
        <v>-64100</v>
      </c>
      <c r="I32" s="158">
        <f>관광수입!K32-관광지출!K32</f>
        <v>-149800</v>
      </c>
      <c r="J32" s="158">
        <f>관광수입!L32-관광지출!L32</f>
        <v>-160100</v>
      </c>
      <c r="K32" s="158">
        <f>관광수입!M32-관광지출!M32</f>
        <v>20499.999999999942</v>
      </c>
      <c r="L32" s="158">
        <f>관광수입!N32-관광지출!N32</f>
        <v>-23600</v>
      </c>
      <c r="M32" s="158">
        <f>관광수입!O32-관광지출!O32</f>
        <v>-106200</v>
      </c>
      <c r="N32" s="159">
        <f>관광수입!P32-관광지출!P32</f>
        <v>-67000</v>
      </c>
    </row>
    <row r="33" spans="1:14" s="19" customFormat="1" ht="30.1" customHeight="1" x14ac:dyDescent="0.3">
      <c r="A33" s="54">
        <v>2002</v>
      </c>
      <c r="B33" s="153">
        <f t="shared" si="0"/>
        <v>-3122900</v>
      </c>
      <c r="C33" s="157">
        <f>관광수입!E33-관광지출!E33</f>
        <v>-283500</v>
      </c>
      <c r="D33" s="158">
        <f>관광수입!F33-관광지출!F33</f>
        <v>-222000</v>
      </c>
      <c r="E33" s="158">
        <f>관광수입!G33-관광지출!G33</f>
        <v>-179100</v>
      </c>
      <c r="F33" s="158">
        <f>관광수입!H33-관광지출!H33</f>
        <v>-178400</v>
      </c>
      <c r="G33" s="158">
        <f>관광수입!I33-관광지출!I33</f>
        <v>-260000</v>
      </c>
      <c r="H33" s="158">
        <f>관광수입!J33-관광지출!J33</f>
        <v>-313300</v>
      </c>
      <c r="I33" s="158">
        <f>관광수입!K33-관광지출!K33</f>
        <v>-397200</v>
      </c>
      <c r="J33" s="158">
        <f>관광수입!L33-관광지출!L33</f>
        <v>-411500</v>
      </c>
      <c r="K33" s="158">
        <f>관광수입!M33-관광지출!M33</f>
        <v>-219800</v>
      </c>
      <c r="L33" s="158">
        <f>관광수입!N33-관광지출!N33</f>
        <v>-168600</v>
      </c>
      <c r="M33" s="158">
        <f>관광수입!O33-관광지출!O33</f>
        <v>-257400</v>
      </c>
      <c r="N33" s="159">
        <f>관광수입!P33-관광지출!P33</f>
        <v>-232100</v>
      </c>
    </row>
    <row r="34" spans="1:14" s="19" customFormat="1" ht="30.1" customHeight="1" x14ac:dyDescent="0.3">
      <c r="A34" s="55">
        <v>2003</v>
      </c>
      <c r="B34" s="153">
        <f t="shared" si="0"/>
        <v>-2908200</v>
      </c>
      <c r="C34" s="157">
        <f>관광수입!E34-관광지출!E34</f>
        <v>-431700</v>
      </c>
      <c r="D34" s="158">
        <f>관광수입!F34-관광지출!F34</f>
        <v>-192700</v>
      </c>
      <c r="E34" s="158">
        <f>관광수입!G34-관광지출!G34</f>
        <v>-145400</v>
      </c>
      <c r="F34" s="158">
        <f>관광수입!H34-관광지출!H34</f>
        <v>-41800</v>
      </c>
      <c r="G34" s="158">
        <f>관광수입!I34-관광지출!I34</f>
        <v>-179000</v>
      </c>
      <c r="H34" s="158">
        <f>관광수입!J34-관광지출!J34</f>
        <v>-367100</v>
      </c>
      <c r="I34" s="158">
        <f>관광수입!K34-관광지출!K34</f>
        <v>-500000</v>
      </c>
      <c r="J34" s="158">
        <f>관광수입!L34-관광지출!L34</f>
        <v>-431700</v>
      </c>
      <c r="K34" s="158">
        <f>관광수입!M34-관광지출!M34</f>
        <v>-224500</v>
      </c>
      <c r="L34" s="158">
        <f>관광수입!N34-관광지출!N34</f>
        <v>-129100</v>
      </c>
      <c r="M34" s="158">
        <f>관광수입!O34-관광지출!O34</f>
        <v>-161200</v>
      </c>
      <c r="N34" s="159">
        <f>관광수입!P34-관광지출!P34</f>
        <v>-104000</v>
      </c>
    </row>
    <row r="35" spans="1:14" s="19" customFormat="1" ht="30.1" customHeight="1" x14ac:dyDescent="0.3">
      <c r="A35" s="58">
        <v>2004</v>
      </c>
      <c r="B35" s="160">
        <f t="shared" si="0"/>
        <v>-3807100</v>
      </c>
      <c r="C35" s="161">
        <f>관광수입!E35-관광지출!E35</f>
        <v>-322600</v>
      </c>
      <c r="D35" s="162">
        <f>관광수입!F35-관광지출!F35</f>
        <v>-239900</v>
      </c>
      <c r="E35" s="162">
        <f>관광수입!G35-관광지출!G35</f>
        <v>-175700</v>
      </c>
      <c r="F35" s="162">
        <f>관광수입!H35-관광지출!H35</f>
        <v>-235800</v>
      </c>
      <c r="G35" s="162">
        <f>관광수입!I35-관광지출!I35</f>
        <v>-128200</v>
      </c>
      <c r="H35" s="162">
        <f>관광수입!J35-관광지출!J35</f>
        <v>-348000</v>
      </c>
      <c r="I35" s="162">
        <f>관광수입!K35-관광지출!K35</f>
        <v>-435900</v>
      </c>
      <c r="J35" s="162">
        <f>관광수입!L35-관광지출!L35</f>
        <v>-448699.99999999994</v>
      </c>
      <c r="K35" s="162">
        <f>관광수입!M35-관광지출!M35</f>
        <v>-349200</v>
      </c>
      <c r="L35" s="162">
        <f>관광수입!N35-관광지출!N35</f>
        <v>-278300</v>
      </c>
      <c r="M35" s="162">
        <f>관광수입!O35-관광지출!O35</f>
        <v>-440600</v>
      </c>
      <c r="N35" s="163">
        <f>관광수입!P35-관광지출!P35</f>
        <v>-404200.00000000006</v>
      </c>
    </row>
    <row r="36" spans="1:14" s="52" customFormat="1" ht="30.1" customHeight="1" x14ac:dyDescent="0.3">
      <c r="A36" s="55">
        <v>2005</v>
      </c>
      <c r="B36" s="153">
        <f t="shared" si="0"/>
        <v>-6239900</v>
      </c>
      <c r="C36" s="164">
        <f>관광수입!E36-관광지출!E36</f>
        <v>-486000</v>
      </c>
      <c r="D36" s="165">
        <f>관광수입!F36-관광지출!F36</f>
        <v>-341200</v>
      </c>
      <c r="E36" s="165">
        <f>관광수입!G36-관광지출!G36</f>
        <v>-420200</v>
      </c>
      <c r="F36" s="165">
        <f>관광수입!H36-관광지출!H36</f>
        <v>-520400</v>
      </c>
      <c r="G36" s="165">
        <f>관광수입!I36-관광지출!I36</f>
        <v>-565400</v>
      </c>
      <c r="H36" s="165">
        <f>관광수입!J36-관광지출!J36</f>
        <v>-594300</v>
      </c>
      <c r="I36" s="165">
        <f>관광수입!K36-관광지출!K36</f>
        <v>-694200</v>
      </c>
      <c r="J36" s="165">
        <f>관광수입!L36-관광지출!L36</f>
        <v>-710200</v>
      </c>
      <c r="K36" s="165">
        <f>관광수입!M36-관광지출!M36</f>
        <v>-490600</v>
      </c>
      <c r="L36" s="165">
        <f>관광수입!N36-관광지출!N36</f>
        <v>-391200</v>
      </c>
      <c r="M36" s="165">
        <f>관광수입!O36-관광지출!O36</f>
        <v>-452600</v>
      </c>
      <c r="N36" s="166">
        <f>관광수입!P36-관광지출!P36</f>
        <v>-573600</v>
      </c>
    </row>
    <row r="37" spans="1:14" s="52" customFormat="1" ht="30.1" customHeight="1" x14ac:dyDescent="0.3">
      <c r="A37" s="54">
        <v>2006</v>
      </c>
      <c r="B37" s="153">
        <f t="shared" si="0"/>
        <v>-8605500</v>
      </c>
      <c r="C37" s="157">
        <f>관광수입!E37-관광지출!E37</f>
        <v>-800900</v>
      </c>
      <c r="D37" s="158">
        <f>관광수입!F37-관광지출!F37</f>
        <v>-635800</v>
      </c>
      <c r="E37" s="158">
        <f>관광수입!G37-관광지출!G37</f>
        <v>-513100</v>
      </c>
      <c r="F37" s="158">
        <f>관광수입!H37-관광지출!H37</f>
        <v>-602500</v>
      </c>
      <c r="G37" s="158">
        <f>관광수입!I37-관광지출!I37</f>
        <v>-594700</v>
      </c>
      <c r="H37" s="158">
        <f>관광수입!J37-관광지출!J37</f>
        <v>-698100</v>
      </c>
      <c r="I37" s="158">
        <f>관광수입!K37-관광지출!K37</f>
        <v>-857100</v>
      </c>
      <c r="J37" s="158">
        <f>관광수입!L37-관광지출!L37</f>
        <v>-876600</v>
      </c>
      <c r="K37" s="158">
        <f>관광수입!M37-관광지출!M37</f>
        <v>-784300</v>
      </c>
      <c r="L37" s="158">
        <f>관광수입!N37-관광지출!N37</f>
        <v>-621600</v>
      </c>
      <c r="M37" s="158">
        <f>관광수입!O37-관광지출!O37</f>
        <v>-762800</v>
      </c>
      <c r="N37" s="159">
        <f>관광수입!P37-관광지출!P37</f>
        <v>-858000</v>
      </c>
    </row>
    <row r="38" spans="1:14" s="52" customFormat="1" ht="30.1" customHeight="1" x14ac:dyDescent="0.3">
      <c r="A38" s="55">
        <v>2007</v>
      </c>
      <c r="B38" s="153">
        <f t="shared" si="0"/>
        <v>-10873900</v>
      </c>
      <c r="C38" s="157">
        <f>관광수입!E38-관광지출!E38</f>
        <v>-1049700</v>
      </c>
      <c r="D38" s="158">
        <f>관광수입!F38-관광지출!F38</f>
        <v>-749800</v>
      </c>
      <c r="E38" s="158">
        <f>관광수입!G38-관광지출!G38</f>
        <v>-741900</v>
      </c>
      <c r="F38" s="158">
        <f>관광수입!H38-관광지출!H38</f>
        <v>-806800</v>
      </c>
      <c r="G38" s="158">
        <f>관광수입!I38-관광지출!I38</f>
        <v>-872600</v>
      </c>
      <c r="H38" s="158">
        <f>관광수입!J38-관광지출!J38</f>
        <v>-991800</v>
      </c>
      <c r="I38" s="158">
        <f>관광수입!K38-관광지출!K38</f>
        <v>-1125800</v>
      </c>
      <c r="J38" s="158">
        <f>관광수입!L38-관광지출!L38</f>
        <v>-1031900</v>
      </c>
      <c r="K38" s="158">
        <f>관광수입!M38-관광지출!M38</f>
        <v>-871000</v>
      </c>
      <c r="L38" s="158">
        <f>관광수입!N38-관광지출!N38</f>
        <v>-896500</v>
      </c>
      <c r="M38" s="158">
        <f>관광수입!O38-관광지출!O38</f>
        <v>-806300</v>
      </c>
      <c r="N38" s="159">
        <f>관광수입!P38-관광지출!P38</f>
        <v>-929800</v>
      </c>
    </row>
    <row r="39" spans="1:14" s="52" customFormat="1" ht="30.1" customHeight="1" x14ac:dyDescent="0.3">
      <c r="A39" s="55">
        <v>2008</v>
      </c>
      <c r="B39" s="153">
        <f t="shared" si="0"/>
        <v>-4891200</v>
      </c>
      <c r="C39" s="157">
        <f>관광수입!E39-관광지출!E39</f>
        <v>-1050700</v>
      </c>
      <c r="D39" s="158">
        <f>관광수입!F39-관광지출!F39</f>
        <v>-804700</v>
      </c>
      <c r="E39" s="158">
        <f>관광수입!G39-관광지출!G39</f>
        <v>-353500</v>
      </c>
      <c r="F39" s="158">
        <f>관광수입!H39-관광지출!H39</f>
        <v>-670300</v>
      </c>
      <c r="G39" s="158">
        <f>관광수입!I39-관광지출!I39</f>
        <v>-620500</v>
      </c>
      <c r="H39" s="158">
        <f>관광수입!J39-관광지출!J39</f>
        <v>-811300</v>
      </c>
      <c r="I39" s="158">
        <f>관광수입!K39-관광지출!K39</f>
        <v>-1100400</v>
      </c>
      <c r="J39" s="158">
        <f>관광수입!L39-관광지출!L39</f>
        <v>-742300</v>
      </c>
      <c r="K39" s="158">
        <f>관광수입!M39-관광지출!M39</f>
        <v>-116300</v>
      </c>
      <c r="L39" s="158">
        <f>관광수입!N39-관광지출!N39</f>
        <v>661500</v>
      </c>
      <c r="M39" s="158">
        <f>관광수입!O39-관광지출!O39</f>
        <v>546800</v>
      </c>
      <c r="N39" s="159">
        <f>관광수입!P39-관광지출!P39</f>
        <v>170500</v>
      </c>
    </row>
    <row r="40" spans="1:14" s="52" customFormat="1" ht="30.1" customHeight="1" x14ac:dyDescent="0.3">
      <c r="A40" s="58">
        <v>2009</v>
      </c>
      <c r="B40" s="160">
        <f t="shared" si="0"/>
        <v>-1298700</v>
      </c>
      <c r="C40" s="161">
        <f>관광수입!E40-관광지출!E40</f>
        <v>198400</v>
      </c>
      <c r="D40" s="162">
        <f>관광수입!F40-관광지출!F40</f>
        <v>453900</v>
      </c>
      <c r="E40" s="162">
        <f>관광수입!G40-관광지출!G40</f>
        <v>264900</v>
      </c>
      <c r="F40" s="162">
        <f>관광수입!H40-관광지출!H40</f>
        <v>-59300</v>
      </c>
      <c r="G40" s="162">
        <f>관광수입!I40-관광지출!I40</f>
        <v>-221500</v>
      </c>
      <c r="H40" s="162">
        <f>관광수입!J40-관광지출!J40</f>
        <v>-250700</v>
      </c>
      <c r="I40" s="162">
        <f>관광수입!K40-관광지출!K40</f>
        <v>-519600</v>
      </c>
      <c r="J40" s="162">
        <f>관광수입!L40-관광지출!L40</f>
        <v>-344900</v>
      </c>
      <c r="K40" s="162">
        <f>관광수입!M40-관광지출!M40</f>
        <v>-211400</v>
      </c>
      <c r="L40" s="162">
        <f>관광수입!N40-관광지출!N40</f>
        <v>-88700</v>
      </c>
      <c r="M40" s="162">
        <f>관광수입!O40-관광지출!O40</f>
        <v>-151400</v>
      </c>
      <c r="N40" s="163">
        <f>관광수입!P40-관광지출!P40</f>
        <v>-368400</v>
      </c>
    </row>
    <row r="41" spans="1:14" s="39" customFormat="1" ht="30.1" customHeight="1" x14ac:dyDescent="0.3">
      <c r="A41" s="55">
        <v>2010</v>
      </c>
      <c r="B41" s="153">
        <f t="shared" si="0"/>
        <v>-4052300</v>
      </c>
      <c r="C41" s="164">
        <f>관광수입!E41-관광지출!E41</f>
        <v>-496600</v>
      </c>
      <c r="D41" s="165">
        <f>관광수입!F41-관광지출!F41</f>
        <v>-263100</v>
      </c>
      <c r="E41" s="165">
        <f>관광수입!G41-관광지출!G41</f>
        <v>-452900</v>
      </c>
      <c r="F41" s="165">
        <f>관광수입!H41-관광지출!H41</f>
        <v>-428600</v>
      </c>
      <c r="G41" s="165">
        <f>관광수입!I41-관광지출!I41</f>
        <v>67100</v>
      </c>
      <c r="H41" s="165">
        <f>관광수입!J41-관광지출!J41</f>
        <v>-168000</v>
      </c>
      <c r="I41" s="165">
        <f>관광수입!K41-관광지출!K41</f>
        <v>-512400</v>
      </c>
      <c r="J41" s="165">
        <f>관광수입!L41-관광지출!L41</f>
        <v>-411400</v>
      </c>
      <c r="K41" s="165">
        <f>관광수입!M41-관광지출!M41</f>
        <v>-503800</v>
      </c>
      <c r="L41" s="165">
        <f>관광수입!N41-관광지출!N41</f>
        <v>-276600</v>
      </c>
      <c r="M41" s="165">
        <f>관광수입!O41-관광지출!O41</f>
        <v>-237000</v>
      </c>
      <c r="N41" s="166">
        <f>관광수입!P41-관광지출!P41</f>
        <v>-369000</v>
      </c>
    </row>
    <row r="42" spans="1:14" s="39" customFormat="1" ht="30.1" customHeight="1" x14ac:dyDescent="0.3">
      <c r="A42" s="56">
        <v>2011</v>
      </c>
      <c r="B42" s="153">
        <f t="shared" si="0"/>
        <v>-3296900</v>
      </c>
      <c r="C42" s="161">
        <f>관광수입!E42-관광지출!E42</f>
        <v>-795300</v>
      </c>
      <c r="D42" s="162">
        <f>관광수입!F42-관광지출!F42</f>
        <v>-386900</v>
      </c>
      <c r="E42" s="162">
        <f>관광수입!G42-관광지출!G42</f>
        <v>-227800</v>
      </c>
      <c r="F42" s="162">
        <f>관광수입!H42-관광지출!H42</f>
        <v>-428700</v>
      </c>
      <c r="G42" s="162">
        <f>관광수입!I42-관광지출!I42</f>
        <v>-388900</v>
      </c>
      <c r="H42" s="162">
        <f>관광수입!J42-관광지출!J42</f>
        <v>-508900</v>
      </c>
      <c r="I42" s="162">
        <f>관광수입!K42-관광지출!K42</f>
        <v>-571100</v>
      </c>
      <c r="J42" s="162">
        <f>관광수입!L42-관광지출!L42</f>
        <v>-193400</v>
      </c>
      <c r="K42" s="162">
        <f>관광수입!M42-관광지출!M42</f>
        <v>124500</v>
      </c>
      <c r="L42" s="162">
        <f>관광수입!N42-관광지출!N42</f>
        <v>51200</v>
      </c>
      <c r="M42" s="162">
        <f>관광수입!O42-관광지출!O42</f>
        <v>72000</v>
      </c>
      <c r="N42" s="163">
        <f>관광수입!P42-관광지출!P42</f>
        <v>-43600</v>
      </c>
    </row>
    <row r="43" spans="1:14" s="39" customFormat="1" ht="30.1" customHeight="1" x14ac:dyDescent="0.3">
      <c r="A43" s="56">
        <v>2012</v>
      </c>
      <c r="B43" s="153">
        <f t="shared" si="0"/>
        <v>-3293400</v>
      </c>
      <c r="C43" s="161">
        <f>관광수입!E43-관광지출!E43</f>
        <v>-381500</v>
      </c>
      <c r="D43" s="162">
        <f>관광수입!F43-관광지출!F43</f>
        <v>-311800</v>
      </c>
      <c r="E43" s="162">
        <f>관광수입!G43-관광지출!G43</f>
        <v>-92000</v>
      </c>
      <c r="F43" s="162">
        <f>관광수입!H43-관광지출!H43</f>
        <v>78100</v>
      </c>
      <c r="G43" s="162">
        <f>관광수입!I43-관광지출!I43</f>
        <v>84500</v>
      </c>
      <c r="H43" s="162">
        <f>관광수입!J43-관광지출!J43</f>
        <v>-246100</v>
      </c>
      <c r="I43" s="162">
        <f>관광수입!K43-관광지출!K43</f>
        <v>-430700</v>
      </c>
      <c r="J43" s="162">
        <f>관광수입!L43-관광지출!L43</f>
        <v>-421200</v>
      </c>
      <c r="K43" s="162">
        <f>관광수입!M43-관광지출!M43</f>
        <v>-305500</v>
      </c>
      <c r="L43" s="162">
        <f>관광수입!N43-관광지출!N43</f>
        <v>-306200</v>
      </c>
      <c r="M43" s="162">
        <f>관광수입!O43-관광지출!O43</f>
        <v>-446900</v>
      </c>
      <c r="N43" s="163">
        <f>관광수입!P43-관광지출!P43</f>
        <v>-514100</v>
      </c>
    </row>
    <row r="44" spans="1:14" s="39" customFormat="1" ht="30.1" customHeight="1" x14ac:dyDescent="0.3">
      <c r="A44" s="56">
        <v>2013</v>
      </c>
      <c r="B44" s="153">
        <f t="shared" si="0"/>
        <v>-3052300</v>
      </c>
      <c r="C44" s="161">
        <f>관광수입!E44-관광지출!E44</f>
        <v>-475700</v>
      </c>
      <c r="D44" s="162">
        <f>관광수입!F44-관광지출!F44</f>
        <v>-284600</v>
      </c>
      <c r="E44" s="162">
        <f>관광수입!G44-관광지출!G44</f>
        <v>-66800</v>
      </c>
      <c r="F44" s="162">
        <f>관광수입!H44-관광지출!H44</f>
        <v>-76000</v>
      </c>
      <c r="G44" s="162">
        <f>관광수입!I44-관광지출!I44</f>
        <v>-230700</v>
      </c>
      <c r="H44" s="162">
        <f>관광수입!J44-관광지출!J44</f>
        <v>-69700</v>
      </c>
      <c r="I44" s="162">
        <f>관광수입!K44-관광지출!K44</f>
        <v>-399300</v>
      </c>
      <c r="J44" s="162">
        <f>관광수입!L44-관광지출!L44</f>
        <v>-396100</v>
      </c>
      <c r="K44" s="162">
        <f>관광수입!M44-관광지출!M44</f>
        <v>-139000</v>
      </c>
      <c r="L44" s="162">
        <f>관광수입!N44-관광지출!N44</f>
        <v>-197700</v>
      </c>
      <c r="M44" s="162">
        <f>관광수입!O44-관광지출!O44</f>
        <v>-320900</v>
      </c>
      <c r="N44" s="163">
        <f>관광수입!P44-관광지출!P44</f>
        <v>-395800</v>
      </c>
    </row>
    <row r="45" spans="1:14" s="39" customFormat="1" ht="30.1" customHeight="1" x14ac:dyDescent="0.3">
      <c r="A45" s="58">
        <v>2014</v>
      </c>
      <c r="B45" s="160">
        <f t="shared" si="0"/>
        <v>-2134000</v>
      </c>
      <c r="C45" s="161">
        <f>관광수입!E45-관광지출!E45</f>
        <v>-589100</v>
      </c>
      <c r="D45" s="162">
        <f>관광수입!F45-관광지출!F45</f>
        <v>-316900</v>
      </c>
      <c r="E45" s="162">
        <f>관광수입!G45-관광지출!G45</f>
        <v>-89100</v>
      </c>
      <c r="F45" s="162">
        <f>관광수입!H45-관광지출!H45</f>
        <v>-293600</v>
      </c>
      <c r="G45" s="162">
        <f>관광수입!I45-관광지출!I45</f>
        <v>-280000</v>
      </c>
      <c r="H45" s="162">
        <f>관광수입!J45-관광지출!J45</f>
        <v>-291300</v>
      </c>
      <c r="I45" s="162">
        <f>관광수입!K45-관광지출!K45</f>
        <v>-223500</v>
      </c>
      <c r="J45" s="162">
        <f>관광수입!L45-관광지출!L45</f>
        <v>-251400</v>
      </c>
      <c r="K45" s="162">
        <f>관광수입!M45-관광지출!M45</f>
        <v>58700</v>
      </c>
      <c r="L45" s="162">
        <f>관광수입!N45-관광지출!N45</f>
        <v>40900</v>
      </c>
      <c r="M45" s="162">
        <f>관광수입!O45-관광지출!O45</f>
        <v>248500</v>
      </c>
      <c r="N45" s="163">
        <f>관광수입!P45-관광지출!P45</f>
        <v>-147200</v>
      </c>
    </row>
    <row r="46" spans="1:14" s="39" customFormat="1" ht="30.1" customHeight="1" x14ac:dyDescent="0.3">
      <c r="A46" s="55">
        <v>2015</v>
      </c>
      <c r="B46" s="153">
        <f t="shared" si="0"/>
        <v>-6852200</v>
      </c>
      <c r="C46" s="164">
        <f>관광수입!E46-관광지출!E46</f>
        <v>-629100</v>
      </c>
      <c r="D46" s="165">
        <f>관광수입!F46-관광지출!F46</f>
        <v>-320100</v>
      </c>
      <c r="E46" s="165">
        <f>관광수입!G46-관광지출!G46</f>
        <v>-140900</v>
      </c>
      <c r="F46" s="165">
        <f>관광수입!H46-관광지출!H46</f>
        <v>-356100</v>
      </c>
      <c r="G46" s="165">
        <f>관광수입!I46-관광지출!I46</f>
        <v>-232900</v>
      </c>
      <c r="H46" s="165">
        <f>관광수입!J46-관광지출!J46</f>
        <v>-851100</v>
      </c>
      <c r="I46" s="165">
        <f>관광수입!K46-관광지출!K46</f>
        <v>-1159000</v>
      </c>
      <c r="J46" s="165">
        <f>관광수입!L46-관광지출!L46</f>
        <v>-677700</v>
      </c>
      <c r="K46" s="165">
        <f>관광수입!M46-관광지출!M46</f>
        <v>-514300</v>
      </c>
      <c r="L46" s="165">
        <f>관광수입!N46-관광지출!N46</f>
        <v>-704400</v>
      </c>
      <c r="M46" s="165">
        <f>관광수입!O46-관광지출!O46</f>
        <v>-583300</v>
      </c>
      <c r="N46" s="166">
        <f>관광수입!P46-관광지출!P46</f>
        <v>-683300</v>
      </c>
    </row>
    <row r="47" spans="1:14" s="39" customFormat="1" ht="30.1" customHeight="1" x14ac:dyDescent="0.3">
      <c r="A47" s="56">
        <v>2016</v>
      </c>
      <c r="B47" s="153">
        <f t="shared" si="0"/>
        <v>-6934700</v>
      </c>
      <c r="C47" s="161">
        <f>관광수입!E47-관광지출!E47</f>
        <v>-546200</v>
      </c>
      <c r="D47" s="162">
        <f>관광수입!F47-관광지출!F47</f>
        <v>-328700</v>
      </c>
      <c r="E47" s="162">
        <f>관광수입!G47-관광지출!G47</f>
        <v>-378000</v>
      </c>
      <c r="F47" s="162">
        <f>관광수입!H47-관광지출!H47</f>
        <v>-450100</v>
      </c>
      <c r="G47" s="162">
        <f>관광수입!I47-관광지출!I47</f>
        <v>-115900</v>
      </c>
      <c r="H47" s="162">
        <f>관광수입!J47-관광지출!J47</f>
        <v>-568300</v>
      </c>
      <c r="I47" s="162">
        <f>관광수입!K47-관광지출!K47</f>
        <v>-1047200</v>
      </c>
      <c r="J47" s="162">
        <f>관광수입!L47-관광지출!L47</f>
        <v>-895500</v>
      </c>
      <c r="K47" s="162">
        <f>관광수입!M47-관광지출!M47</f>
        <v>-907000</v>
      </c>
      <c r="L47" s="162">
        <f>관광수입!N47-관광지출!N47</f>
        <v>-369100</v>
      </c>
      <c r="M47" s="162">
        <f>관광수입!O47-관광지출!O47</f>
        <v>-580400</v>
      </c>
      <c r="N47" s="163">
        <f>관광수입!P47-관광지출!P47</f>
        <v>-748300</v>
      </c>
    </row>
    <row r="48" spans="1:14" s="39" customFormat="1" ht="30.1" customHeight="1" x14ac:dyDescent="0.3">
      <c r="A48" s="56">
        <v>2017</v>
      </c>
      <c r="B48" s="153">
        <f t="shared" si="0"/>
        <v>-14695900</v>
      </c>
      <c r="C48" s="161">
        <f>관광수입!E48-관광지출!E48</f>
        <v>-1082200</v>
      </c>
      <c r="D48" s="162">
        <f>관광수입!F48-관광지출!F48</f>
        <v>-993000</v>
      </c>
      <c r="E48" s="162">
        <f>관광수입!G48-관광지출!G48</f>
        <v>-1127100</v>
      </c>
      <c r="F48" s="162">
        <f>관광수입!H48-관광지출!H48</f>
        <v>-1109800</v>
      </c>
      <c r="G48" s="162">
        <f>관광수입!I48-관광지출!I48</f>
        <v>-1317300</v>
      </c>
      <c r="H48" s="162">
        <f>관광수입!J48-관광지출!J48</f>
        <v>-1222500</v>
      </c>
      <c r="I48" s="162">
        <f>관광수입!K48-관광지출!K48</f>
        <v>-1527600</v>
      </c>
      <c r="J48" s="162">
        <f>관광수입!L48-관광지출!L48</f>
        <v>-1012000</v>
      </c>
      <c r="K48" s="162">
        <f>관광수입!M48-관광지출!M48</f>
        <v>-1005400</v>
      </c>
      <c r="L48" s="162">
        <f>관광수입!N48-관광지출!N48</f>
        <v>-1555700</v>
      </c>
      <c r="M48" s="162">
        <f>관광수입!O48-관광지출!O48</f>
        <v>-1326500</v>
      </c>
      <c r="N48" s="163">
        <f>관광수입!P48-관광지출!P48</f>
        <v>-1416800</v>
      </c>
    </row>
    <row r="49" spans="1:14" s="39" customFormat="1" ht="30.1" customHeight="1" x14ac:dyDescent="0.3">
      <c r="A49" s="56">
        <v>2018</v>
      </c>
      <c r="B49" s="153">
        <f t="shared" si="0"/>
        <v>-13066100</v>
      </c>
      <c r="C49" s="161">
        <f>관광수입!E49-관광지출!E49</f>
        <v>-1900500</v>
      </c>
      <c r="D49" s="162">
        <f>관광수입!F49-관광지출!F49</f>
        <v>-1284500</v>
      </c>
      <c r="E49" s="162">
        <f>관광수입!G49-관광지출!G49</f>
        <v>-1138600</v>
      </c>
      <c r="F49" s="162">
        <f>관광수입!H49-관광지출!H49</f>
        <v>-785600</v>
      </c>
      <c r="G49" s="162">
        <f>관광수입!I49-관광지출!I49</f>
        <v>-1073600</v>
      </c>
      <c r="H49" s="162">
        <f>관광수입!J49-관광지출!J49</f>
        <v>-874900</v>
      </c>
      <c r="I49" s="162">
        <f>관광수입!K49-관광지출!K49</f>
        <v>-1100000</v>
      </c>
      <c r="J49" s="162">
        <f>관광수입!L49-관광지출!L49</f>
        <v>-1128800</v>
      </c>
      <c r="K49" s="162">
        <f>관광수입!M49-관광지출!M49</f>
        <v>-905000</v>
      </c>
      <c r="L49" s="162">
        <f>관광수입!N49-관광지출!N49</f>
        <v>-652200</v>
      </c>
      <c r="M49" s="162">
        <f>관광수입!O49-관광지출!O49</f>
        <v>-1121900</v>
      </c>
      <c r="N49" s="163">
        <f>관광수입!P49-관광지출!P49</f>
        <v>-1100500</v>
      </c>
    </row>
    <row r="50" spans="1:14" s="39" customFormat="1" ht="30.1" customHeight="1" x14ac:dyDescent="0.3">
      <c r="A50" s="58">
        <v>2019</v>
      </c>
      <c r="B50" s="160">
        <f t="shared" ref="B50:B51" si="1">SUM(C50:N50)</f>
        <v>-8515600</v>
      </c>
      <c r="C50" s="161">
        <f>관광수입!E50-관광지출!E50</f>
        <v>-1319900</v>
      </c>
      <c r="D50" s="162">
        <f>관광수입!F50-관광지출!F50</f>
        <v>-781900</v>
      </c>
      <c r="E50" s="162">
        <f>관광수입!G50-관광지출!G50</f>
        <v>-132500.00000000023</v>
      </c>
      <c r="F50" s="162">
        <f>관광수입!H50-관광지출!H50</f>
        <v>-318000</v>
      </c>
      <c r="G50" s="162">
        <f>관광수입!I50-관광지출!I50</f>
        <v>-666200</v>
      </c>
      <c r="H50" s="162">
        <f>관광수입!J50-관광지출!J50</f>
        <v>-965200</v>
      </c>
      <c r="I50" s="162">
        <f>관광수입!K50-관광지출!K50</f>
        <v>-935700</v>
      </c>
      <c r="J50" s="162">
        <f>관광수입!L50-관광지출!L50</f>
        <v>-689200</v>
      </c>
      <c r="K50" s="162">
        <f>관광수입!M50-관광지출!M50</f>
        <v>-625800</v>
      </c>
      <c r="L50" s="162">
        <f>관광수입!N50-관광지출!N50</f>
        <v>-599100</v>
      </c>
      <c r="M50" s="162">
        <f>관광수입!O50-관광지출!O50</f>
        <v>-722800</v>
      </c>
      <c r="N50" s="163">
        <f>관광수입!P50-관광지출!P50</f>
        <v>-759300</v>
      </c>
    </row>
    <row r="51" spans="1:14" s="39" customFormat="1" ht="30.1" customHeight="1" x14ac:dyDescent="0.3">
      <c r="A51" s="56">
        <v>2020</v>
      </c>
      <c r="B51" s="153">
        <f t="shared" si="1"/>
        <v>-3175300</v>
      </c>
      <c r="C51" s="167">
        <f>관광수입!E51-관광지출!E51</f>
        <v>-988400</v>
      </c>
      <c r="D51" s="168">
        <f>관광수입!F51-관광지출!F51</f>
        <v>39400</v>
      </c>
      <c r="E51" s="168">
        <f>관광수입!G51-관광지출!G51</f>
        <v>-216000.00000000012</v>
      </c>
      <c r="F51" s="168">
        <f>관광수입!H51-관광지출!H51</f>
        <v>-199500</v>
      </c>
      <c r="G51" s="168">
        <f>관광수입!I51-관광지출!I51</f>
        <v>-74500</v>
      </c>
      <c r="H51" s="168">
        <f>관광수입!J51-관광지출!J51</f>
        <v>-227300</v>
      </c>
      <c r="I51" s="168">
        <f>관광수입!K51-관광지출!K51</f>
        <v>-151800</v>
      </c>
      <c r="J51" s="168">
        <f>관광수입!L51-관광지출!L51</f>
        <v>-159000</v>
      </c>
      <c r="K51" s="168">
        <f>관광수입!M51-관광지출!M51</f>
        <v>-191900</v>
      </c>
      <c r="L51" s="168">
        <f>관광수입!N51-관광지출!N51</f>
        <v>-292800</v>
      </c>
      <c r="M51" s="168">
        <f>관광수입!O51-관광지출!O51</f>
        <v>-362200</v>
      </c>
      <c r="N51" s="169">
        <f>관광수입!P51-관광지출!P51</f>
        <v>-351300</v>
      </c>
    </row>
    <row r="52" spans="1:14" s="39" customFormat="1" ht="30.1" customHeight="1" x14ac:dyDescent="0.3">
      <c r="A52" s="56">
        <v>2021</v>
      </c>
      <c r="B52" s="153">
        <f t="shared" ref="B52" si="2">SUM(C52:N52)</f>
        <v>-4328600</v>
      </c>
      <c r="C52" s="167">
        <f>관광수입!E52-관광지출!E52</f>
        <v>-269600</v>
      </c>
      <c r="D52" s="168">
        <f>관광수입!F52-관광지출!F52</f>
        <v>-214200</v>
      </c>
      <c r="E52" s="168">
        <f>관광수입!G52-관광지출!G52</f>
        <v>-241400</v>
      </c>
      <c r="F52" s="168">
        <f>관광수입!H52-관광지출!H52</f>
        <v>-527600</v>
      </c>
      <c r="G52" s="168">
        <f>관광수입!I52-관광지출!I52</f>
        <v>-641200</v>
      </c>
      <c r="H52" s="168">
        <f>관광수입!J52-관광지출!J52</f>
        <v>-409900</v>
      </c>
      <c r="I52" s="168">
        <f>관광수입!K52-관광지출!K52</f>
        <v>-291300</v>
      </c>
      <c r="J52" s="168">
        <f>관광수입!L52-관광지출!L52</f>
        <v>-289100</v>
      </c>
      <c r="K52" s="168">
        <f>관광수입!M52-관광지출!M52</f>
        <v>-279900</v>
      </c>
      <c r="L52" s="168">
        <f>관광수입!N52-관광지출!N52</f>
        <v>-355000</v>
      </c>
      <c r="M52" s="168">
        <f>관광수입!O52-관광지출!O52</f>
        <v>-396600.00000000012</v>
      </c>
      <c r="N52" s="169">
        <f>관광수입!P52-관광지출!P52</f>
        <v>-412800</v>
      </c>
    </row>
    <row r="53" spans="1:14" s="39" customFormat="1" ht="30.1" customHeight="1" x14ac:dyDescent="0.3">
      <c r="A53" s="56">
        <v>2022</v>
      </c>
      <c r="B53" s="153">
        <f t="shared" ref="B53" si="3">SUM(C53:N53)</f>
        <v>-5715100</v>
      </c>
      <c r="C53" s="167">
        <f>관광수입!E53-관광지출!E53</f>
        <v>-279200</v>
      </c>
      <c r="D53" s="168">
        <f>관광수입!F53-관광지출!F53</f>
        <v>-297500</v>
      </c>
      <c r="E53" s="168">
        <f>관광수입!G53-관광지출!G53</f>
        <v>-325100</v>
      </c>
      <c r="F53" s="168">
        <f>관광수입!H53-관광지출!H53</f>
        <v>-399400</v>
      </c>
      <c r="G53" s="168">
        <f>관광수입!I53-관광지출!I53</f>
        <v>-456100</v>
      </c>
      <c r="H53" s="168">
        <f>관광수입!J53-관광지출!J53</f>
        <v>-559500</v>
      </c>
      <c r="I53" s="168">
        <f>관광수입!K53-관광지출!K53</f>
        <v>-655500</v>
      </c>
      <c r="J53" s="168">
        <f>관광수입!L53-관광지출!L53</f>
        <v>-598400</v>
      </c>
      <c r="K53" s="168">
        <f>관광수입!M53-관광지출!M53</f>
        <v>-325900</v>
      </c>
      <c r="L53" s="168">
        <f>관광수입!N53-관광지출!N53</f>
        <v>-355700</v>
      </c>
      <c r="M53" s="168">
        <f>관광수입!O53-관광지출!O53</f>
        <v>-601400</v>
      </c>
      <c r="N53" s="169">
        <f>관광수입!P53-관광지출!P53</f>
        <v>-861400</v>
      </c>
    </row>
    <row r="54" spans="1:14" s="39" customFormat="1" ht="30.1" customHeight="1" thickBot="1" x14ac:dyDescent="0.35">
      <c r="A54" s="84">
        <v>2023</v>
      </c>
      <c r="B54" s="170">
        <f t="shared" ref="B54" si="4">SUM(C54:N54)</f>
        <v>-9859300</v>
      </c>
      <c r="C54" s="171">
        <f>관광수입!E54-관광지출!E54</f>
        <v>-1150700</v>
      </c>
      <c r="D54" s="172">
        <f>관광수입!F54-관광지출!F54</f>
        <v>-868300</v>
      </c>
      <c r="E54" s="172">
        <f>관광수입!G54-관광지출!G54</f>
        <v>-581000</v>
      </c>
      <c r="F54" s="172">
        <f>관광수입!H54-관광지출!H54</f>
        <v>-286200</v>
      </c>
      <c r="G54" s="172">
        <f>관광수입!I54-관광지출!I54</f>
        <v>-596700</v>
      </c>
      <c r="H54" s="172">
        <f>관광수입!J54-관광지출!J54</f>
        <v>-1098200</v>
      </c>
      <c r="I54" s="172">
        <f>관광수입!K54-관광지출!K54</f>
        <v>-1178600</v>
      </c>
      <c r="J54" s="172">
        <f>관광수입!L54-관광지출!L54</f>
        <v>-772000</v>
      </c>
      <c r="K54" s="172">
        <f>관광수입!M54-관광지출!M54</f>
        <v>-749600</v>
      </c>
      <c r="L54" s="172">
        <f>관광수입!N54-관광지출!N54</f>
        <v>-433800</v>
      </c>
      <c r="M54" s="172">
        <f>관광수입!O54-관광지출!O54</f>
        <v>-1077400</v>
      </c>
      <c r="N54" s="173">
        <f>관광수입!P54-관광지출!P54</f>
        <v>-1066800</v>
      </c>
    </row>
    <row r="55" spans="1:14" x14ac:dyDescent="0.15">
      <c r="A55" s="7" t="s">
        <v>80</v>
      </c>
      <c r="B55" s="7"/>
      <c r="C55" s="7"/>
    </row>
    <row r="56" spans="1:14" x14ac:dyDescent="0.15">
      <c r="B56" s="13"/>
      <c r="D56" s="102"/>
    </row>
    <row r="57" spans="1:14" x14ac:dyDescent="0.15">
      <c r="B57" s="13"/>
      <c r="D57" s="102"/>
    </row>
    <row r="58" spans="1:14" x14ac:dyDescent="0.15">
      <c r="D58" s="102"/>
    </row>
    <row r="59" spans="1:14" x14ac:dyDescent="0.15">
      <c r="D59" s="102"/>
    </row>
    <row r="60" spans="1:14" x14ac:dyDescent="0.15">
      <c r="D60" s="102"/>
    </row>
    <row r="61" spans="1:14" x14ac:dyDescent="0.15">
      <c r="D61" s="102"/>
    </row>
    <row r="62" spans="1:14" x14ac:dyDescent="0.15">
      <c r="D62" s="102"/>
    </row>
    <row r="63" spans="1:14" x14ac:dyDescent="0.15">
      <c r="D63" s="102"/>
    </row>
    <row r="64" spans="1:14" x14ac:dyDescent="0.15">
      <c r="D64" s="102"/>
    </row>
    <row r="65" spans="4:4" x14ac:dyDescent="0.15">
      <c r="D65" s="102"/>
    </row>
    <row r="66" spans="4:4" x14ac:dyDescent="0.15">
      <c r="D66" s="102"/>
    </row>
    <row r="67" spans="4:4" x14ac:dyDescent="0.15">
      <c r="D67" s="102"/>
    </row>
    <row r="68" spans="4:4" x14ac:dyDescent="0.15">
      <c r="D68" s="102"/>
    </row>
  </sheetData>
  <mergeCells count="1">
    <mergeCell ref="A1:G1"/>
  </mergeCells>
  <phoneticPr fontId="4" type="noConversion"/>
  <pageMargins left="0.22" right="0.14000000000000001" top="1" bottom="1" header="0.5" footer="0.5"/>
  <pageSetup paperSize="9" scale="43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방한 외래관광객</vt:lpstr>
      <vt:lpstr>국민 해외관광객</vt:lpstr>
      <vt:lpstr>관광수입</vt:lpstr>
      <vt:lpstr>관광지출</vt:lpstr>
      <vt:lpstr>관광수지</vt:lpstr>
      <vt:lpstr>'국민 해외관광객'!Print_Area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cp:lastPrinted>2014-02-04T07:00:23Z</cp:lastPrinted>
  <dcterms:created xsi:type="dcterms:W3CDTF">2011-05-02T09:05:06Z</dcterms:created>
  <dcterms:modified xsi:type="dcterms:W3CDTF">2024-02-08T07:06:54Z</dcterms:modified>
</cp:coreProperties>
</file>