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S TINA\2025\"/>
    </mc:Choice>
  </mc:AlternateContent>
  <bookViews>
    <workbookView xWindow="0" yWindow="0" windowWidth="15360" windowHeight="7185"/>
  </bookViews>
  <sheets>
    <sheet name="Invoice" sheetId="1" r:id="rId1"/>
    <sheet name="Invoice (No Price)" sheetId="4" r:id="rId2"/>
    <sheet name="Packing List" sheetId="2" r:id="rId3"/>
  </sheets>
  <externalReferences>
    <externalReference r:id="rId4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3" i="2" l="1"/>
  <c r="I33" i="2" l="1"/>
  <c r="F35" i="4"/>
  <c r="G45" i="2" l="1"/>
  <c r="F48" i="4"/>
  <c r="A18" i="4" l="1"/>
  <c r="A19" i="4"/>
  <c r="A20" i="4"/>
  <c r="A21" i="4"/>
  <c r="A22" i="4"/>
  <c r="A17" i="4"/>
  <c r="A16" i="4"/>
  <c r="A10" i="4"/>
  <c r="A11" i="4"/>
  <c r="A12" i="4"/>
  <c r="A13" i="4"/>
  <c r="A9" i="4"/>
  <c r="A8" i="4"/>
  <c r="F10" i="4"/>
  <c r="F11" i="4"/>
  <c r="F12" i="4"/>
  <c r="F13" i="4"/>
  <c r="F9" i="4"/>
  <c r="F8" i="4"/>
  <c r="D35" i="4"/>
  <c r="C35" i="4"/>
  <c r="B35" i="4"/>
  <c r="A5" i="4"/>
  <c r="A4" i="4"/>
  <c r="F17" i="4"/>
  <c r="F18" i="4"/>
  <c r="F19" i="4"/>
  <c r="F20" i="4"/>
  <c r="F21" i="4"/>
  <c r="F22" i="4"/>
  <c r="F23" i="4"/>
  <c r="F24" i="4"/>
  <c r="F16" i="4"/>
  <c r="F36" i="4"/>
  <c r="H35" i="1"/>
  <c r="A4" i="2" l="1"/>
  <c r="G9" i="2" l="1"/>
  <c r="G10" i="2"/>
  <c r="G11" i="2"/>
  <c r="G12" i="2"/>
  <c r="G13" i="2"/>
  <c r="G8" i="2"/>
  <c r="G19" i="2" l="1"/>
  <c r="G18" i="2"/>
  <c r="G17" i="2"/>
  <c r="G20" i="2"/>
  <c r="G21" i="2"/>
  <c r="G22" i="2"/>
  <c r="G23" i="2"/>
  <c r="G24" i="2"/>
  <c r="G16" i="2"/>
  <c r="A5" i="2" l="1"/>
  <c r="A13" i="2" l="1"/>
  <c r="A12" i="2"/>
  <c r="A11" i="2"/>
  <c r="A10" i="2"/>
  <c r="A9" i="2"/>
  <c r="A8" i="2"/>
  <c r="G7" i="2"/>
  <c r="A7" i="2"/>
  <c r="H36" i="1" l="1"/>
  <c r="F36" i="1"/>
</calcChain>
</file>

<file path=xl/sharedStrings.xml><?xml version="1.0" encoding="utf-8"?>
<sst xmlns="http://schemas.openxmlformats.org/spreadsheetml/2006/main" count="103" uniqueCount="61">
  <si>
    <t xml:space="preserve">COMMERCIAL INVOICE </t>
  </si>
  <si>
    <t>THE SELLER</t>
  </si>
  <si>
    <t>THE SHIPPER</t>
  </si>
  <si>
    <t>TAN PHAT DIA XINFADI JOINT STOCK COMPANY</t>
  </si>
  <si>
    <t xml:space="preserve">Address: 06.01, Tower A, Rivergate Residence, 
</t>
  </si>
  <si>
    <t>151-155 Ben Van Don, District 4, Ho Chi Minh City, Viet Nam.</t>
  </si>
  <si>
    <t xml:space="preserve">Trade Registration No. </t>
  </si>
  <si>
    <t xml:space="preserve">Tel: +84 28 382 67312 </t>
  </si>
  <si>
    <t>Email: haley.sgn@vlc.com.vn</t>
  </si>
  <si>
    <t>FRESH BANANA FRUITS</t>
  </si>
  <si>
    <t>BOTANICAL NAME: MUSA ACUMINATA</t>
  </si>
  <si>
    <t>Origin: Kingdom of Cambodia</t>
  </si>
  <si>
    <t>HS Code: 0803.90</t>
  </si>
  <si>
    <t>No.</t>
  </si>
  <si>
    <t>Description of Goods</t>
  </si>
  <si>
    <t>Packing
(Kgs/Carton)</t>
  </si>
  <si>
    <t>Number of Cartons</t>
  </si>
  <si>
    <t>Unit Price
(USD/Carton)</t>
  </si>
  <si>
    <t>Amount
(USD)</t>
  </si>
  <si>
    <t>Signed by</t>
  </si>
  <si>
    <t xml:space="preserve">                                                                                                                    </t>
  </si>
  <si>
    <t>PACKING LIST</t>
  </si>
  <si>
    <t>REMARKS</t>
  </si>
  <si>
    <t xml:space="preserve">Means of transport: By Truck from Kratie Province, Kingdom of </t>
  </si>
  <si>
    <t>Place of receipt: Kratie Province, Cambodia.</t>
  </si>
  <si>
    <t>Payment: T/T</t>
  </si>
  <si>
    <t>01x40'RH</t>
  </si>
  <si>
    <t>Container No.</t>
  </si>
  <si>
    <t>Seal No.</t>
  </si>
  <si>
    <t>N.W (Kgs)</t>
  </si>
  <si>
    <t>G.W (Kgs)</t>
  </si>
  <si>
    <t xml:space="preserve">FRESH BANANA FRUITS </t>
  </si>
  <si>
    <t>BINHPHUOC KRATIE RUBBER2 COMPANY LIMITED</t>
  </si>
  <si>
    <t xml:space="preserve">Address: Phum Sre Thmey, Khum Khsum, Srok Snoul, </t>
  </si>
  <si>
    <t>Khet Kratie, Cambodia.</t>
  </si>
  <si>
    <t>Tax ID: L001-105007838</t>
  </si>
  <si>
    <t>Total CIF Tokyo, Japan</t>
  </si>
  <si>
    <r>
      <t>THE BUYER</t>
    </r>
    <r>
      <rPr>
        <b/>
        <sz val="11"/>
        <color theme="1"/>
        <rFont val="Tahoma"/>
        <family val="2"/>
      </rPr>
      <t xml:space="preserve"> &amp; </t>
    </r>
    <r>
      <rPr>
        <b/>
        <u/>
        <sz val="11"/>
        <color theme="1"/>
        <rFont val="Tahoma"/>
        <family val="2"/>
      </rPr>
      <t>CONSIGNEE</t>
    </r>
  </si>
  <si>
    <t>TAITO COMMERCIAL CO., LTD.</t>
  </si>
  <si>
    <t xml:space="preserve">Address: 6-15-11 Nittou Bld. 1006, Sotokanda, Chiyoda-Ku, </t>
  </si>
  <si>
    <t xml:space="preserve">Tokyo, 101-0021, Japan </t>
  </si>
  <si>
    <t>Company No. 1010001124176-0000</t>
  </si>
  <si>
    <t>Contact person: Samuel Yang</t>
  </si>
  <si>
    <t>Tel: +81-03-5826-4038       Fax: +81-03-5826-4039</t>
  </si>
  <si>
    <t>Email: taito2@ace.ocn.ne.jp</t>
  </si>
  <si>
    <t>BRAND NAME: NO MARK</t>
  </si>
  <si>
    <t>Tel: 0978395995</t>
  </si>
  <si>
    <t>Email: nguyentuananh5@thaco.com.vn</t>
  </si>
  <si>
    <t>Port of discharge: Tokyo port, Japan</t>
  </si>
  <si>
    <t>Class</t>
  </si>
  <si>
    <t>LAM HOANG BAO PHUONG</t>
  </si>
  <si>
    <t>Cambodia via Ho Chi Minh port, Vietnam by sea to Tokyo port, Japan.</t>
  </si>
  <si>
    <t>Port of loading: Ho Chi Minh port, Vietnam.</t>
  </si>
  <si>
    <t>No.: 256829/TK-BP</t>
  </si>
  <si>
    <t>Date: Jun. 01st, 2025</t>
  </si>
  <si>
    <t>MBL No. A59F015519</t>
  </si>
  <si>
    <t>Vessel: WAN HAI 293 N073</t>
  </si>
  <si>
    <t>On board date: Jun. 08th, 2025</t>
  </si>
  <si>
    <t>38CP</t>
  </si>
  <si>
    <t>SEGU9830651</t>
  </si>
  <si>
    <t>IAAH679350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</si>
</sst>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2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0"/>
      <name val="Tahoma"/>
      <family val="2"/>
    </font>
    <font>
      <sz val="11"/>
      <name val="Tahoma"/>
      <family val="2"/>
    </font>
    <font>
      <b/>
      <sz val="14"/>
      <name val="Tahoma"/>
      <family val="2"/>
    </font>
    <font>
      <b/>
      <sz val="16"/>
      <name val="Tahoma"/>
      <family val="2"/>
    </font>
    <font>
      <sz val="10"/>
      <name val="VNtimes new roman"/>
      <family val="2"/>
    </font>
    <font>
      <sz val="12"/>
      <name val="Tahoma"/>
      <family val="2"/>
    </font>
    <font>
      <sz val="12"/>
      <name val="VNI-Times"/>
    </font>
    <font>
      <b/>
      <sz val="10"/>
      <name val="Tahoma"/>
      <family val="2"/>
    </font>
    <font>
      <b/>
      <u/>
      <sz val="11"/>
      <name val="Tahoma"/>
      <family val="2"/>
    </font>
    <font>
      <b/>
      <sz val="11"/>
      <name val="Tahoma"/>
      <family val="2"/>
    </font>
    <font>
      <b/>
      <sz val="10"/>
      <color theme="1"/>
      <name val="Tahoma"/>
      <family val="2"/>
    </font>
    <font>
      <sz val="10"/>
      <name val="Tahoma"/>
      <family val="2"/>
    </font>
    <font>
      <sz val="10"/>
      <color theme="1"/>
      <name val="Tahoma"/>
      <family val="2"/>
    </font>
    <font>
      <sz val="10"/>
      <color rgb="FFFF0000"/>
      <name val="Tahoma"/>
      <family val="2"/>
    </font>
    <font>
      <sz val="12"/>
      <name val="VNtimes new roman"/>
      <family val="2"/>
    </font>
    <font>
      <b/>
      <sz val="10"/>
      <color rgb="FFC00000"/>
      <name val="Tahoma"/>
      <family val="2"/>
    </font>
    <font>
      <i/>
      <sz val="10"/>
      <name val="Tahoma"/>
      <family val="2"/>
    </font>
    <font>
      <b/>
      <sz val="9"/>
      <color theme="1"/>
      <name val="Arial"/>
      <family val="2"/>
    </font>
    <font>
      <b/>
      <u/>
      <sz val="11"/>
      <color theme="1"/>
      <name val="Tahoma"/>
      <family val="2"/>
    </font>
    <font>
      <b/>
      <sz val="11"/>
      <color theme="1"/>
      <name val="Tahoma"/>
      <family val="2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00B050"/>
      </left>
      <right/>
      <top style="thin">
        <color rgb="FF00B050"/>
      </top>
      <bottom style="thin">
        <color rgb="FF00B050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rgb="FF00B050"/>
      </bottom>
      <diagonal/>
    </border>
    <border>
      <left/>
      <right/>
      <top style="thin">
        <color rgb="FF00B050"/>
      </top>
      <bottom style="thin">
        <color rgb="FF00B05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rgb="FF00B050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0">
    <xf numFmtId="0" fontId="0" fillId="0" borderId="0"/>
    <xf numFmtId="43" fontId="1" fillId="0" borderId="0" applyFont="0" applyFill="0" applyBorder="0" applyAlignment="0" applyProtection="0"/>
    <xf numFmtId="0" fontId="1" fillId="0" borderId="0"/>
    <xf numFmtId="0" fontId="6" fillId="0" borderId="0"/>
    <xf numFmtId="0" fontId="8" fillId="0" borderId="0"/>
    <xf numFmtId="0" fontId="16" fillId="0" borderId="0"/>
    <xf numFmtId="0" fontId="16" fillId="0" borderId="0"/>
    <xf numFmtId="43" fontId="16" fillId="0" borderId="0" applyFont="0" applyFill="0" applyBorder="0" applyAlignment="0" applyProtection="0"/>
    <xf numFmtId="0" fontId="6" fillId="0" borderId="0"/>
    <xf numFmtId="43" fontId="1" fillId="0" borderId="0" applyFont="0" applyFill="0" applyBorder="0" applyAlignment="0" applyProtection="0"/>
  </cellStyleXfs>
  <cellXfs count="111">
    <xf numFmtId="0" fontId="0" fillId="0" borderId="0" xfId="0"/>
    <xf numFmtId="0" fontId="0" fillId="0" borderId="0" xfId="0" applyFill="1"/>
    <xf numFmtId="0" fontId="3" fillId="0" borderId="0" xfId="2" applyFont="1" applyFill="1" applyBorder="1" applyAlignment="1">
      <alignment vertical="center"/>
    </xf>
    <xf numFmtId="0" fontId="4" fillId="0" borderId="0" xfId="2" applyFont="1" applyFill="1" applyBorder="1" applyAlignment="1">
      <alignment vertical="center"/>
    </xf>
    <xf numFmtId="0" fontId="5" fillId="0" borderId="0" xfId="2" applyFont="1" applyFill="1" applyBorder="1" applyAlignment="1">
      <alignment vertical="center"/>
    </xf>
    <xf numFmtId="0" fontId="5" fillId="0" borderId="0" xfId="2" applyFont="1" applyFill="1" applyBorder="1" applyAlignment="1">
      <alignment horizontal="center" vertical="center"/>
    </xf>
    <xf numFmtId="0" fontId="7" fillId="0" borderId="0" xfId="3" applyFont="1" applyFill="1" applyBorder="1" applyAlignment="1">
      <alignment vertical="center"/>
    </xf>
    <xf numFmtId="0" fontId="9" fillId="0" borderId="0" xfId="4" applyFont="1" applyFill="1" applyBorder="1" applyAlignment="1">
      <alignment vertical="center"/>
    </xf>
    <xf numFmtId="0" fontId="10" fillId="0" borderId="2" xfId="2" applyFont="1" applyFill="1" applyBorder="1" applyAlignment="1">
      <alignment vertical="center" wrapText="1"/>
    </xf>
    <xf numFmtId="0" fontId="11" fillId="0" borderId="3" xfId="2" applyFont="1" applyFill="1" applyBorder="1" applyAlignment="1">
      <alignment vertical="center" wrapText="1"/>
    </xf>
    <xf numFmtId="0" fontId="11" fillId="0" borderId="4" xfId="2" applyFont="1" applyFill="1" applyBorder="1" applyAlignment="1">
      <alignment vertical="center" wrapText="1"/>
    </xf>
    <xf numFmtId="0" fontId="10" fillId="0" borderId="1" xfId="2" applyFont="1" applyFill="1" applyBorder="1" applyAlignment="1">
      <alignment vertical="center" wrapText="1"/>
    </xf>
    <xf numFmtId="0" fontId="3" fillId="0" borderId="2" xfId="2" applyFont="1" applyFill="1" applyBorder="1" applyAlignment="1">
      <alignment vertical="center"/>
    </xf>
    <xf numFmtId="0" fontId="9" fillId="0" borderId="4" xfId="2" applyFont="1" applyFill="1" applyBorder="1" applyAlignment="1">
      <alignment vertical="center"/>
    </xf>
    <xf numFmtId="0" fontId="9" fillId="0" borderId="0" xfId="2" applyFont="1" applyFill="1" applyBorder="1" applyAlignment="1">
      <alignment vertical="center" wrapText="1"/>
    </xf>
    <xf numFmtId="0" fontId="11" fillId="0" borderId="5" xfId="2" applyFont="1" applyFill="1" applyBorder="1" applyAlignment="1">
      <alignment vertical="center" wrapText="1"/>
    </xf>
    <xf numFmtId="0" fontId="12" fillId="0" borderId="4" xfId="2" applyFont="1" applyFill="1" applyBorder="1" applyAlignment="1">
      <alignment vertical="center"/>
    </xf>
    <xf numFmtId="0" fontId="9" fillId="0" borderId="5" xfId="2" applyFont="1" applyFill="1" applyBorder="1" applyAlignment="1">
      <alignment vertical="center" wrapText="1"/>
    </xf>
    <xf numFmtId="0" fontId="13" fillId="0" borderId="4" xfId="2" applyFont="1" applyFill="1" applyBorder="1" applyAlignment="1">
      <alignment horizontal="left" vertical="center"/>
    </xf>
    <xf numFmtId="0" fontId="13" fillId="0" borderId="0" xfId="2" applyFont="1" applyFill="1" applyBorder="1" applyAlignment="1">
      <alignment vertical="center"/>
    </xf>
    <xf numFmtId="0" fontId="3" fillId="0" borderId="5" xfId="2" applyFont="1" applyFill="1" applyBorder="1" applyAlignment="1">
      <alignment vertical="center" wrapText="1"/>
    </xf>
    <xf numFmtId="0" fontId="3" fillId="0" borderId="4" xfId="2" applyFont="1" applyFill="1" applyBorder="1" applyAlignment="1">
      <alignment vertical="center" wrapText="1"/>
    </xf>
    <xf numFmtId="0" fontId="14" fillId="0" borderId="4" xfId="2" applyFont="1" applyFill="1" applyBorder="1" applyAlignment="1">
      <alignment vertical="center"/>
    </xf>
    <xf numFmtId="0" fontId="13" fillId="0" borderId="5" xfId="2" applyFont="1" applyFill="1" applyBorder="1" applyAlignment="1">
      <alignment vertical="center"/>
    </xf>
    <xf numFmtId="0" fontId="13" fillId="0" borderId="4" xfId="2" applyFont="1" applyFill="1" applyBorder="1" applyAlignment="1">
      <alignment vertical="center"/>
    </xf>
    <xf numFmtId="0" fontId="13" fillId="0" borderId="4" xfId="0" applyFont="1" applyFill="1" applyBorder="1" applyAlignment="1">
      <alignment vertical="center"/>
    </xf>
    <xf numFmtId="0" fontId="13" fillId="0" borderId="6" xfId="2" applyFont="1" applyFill="1" applyBorder="1" applyAlignment="1">
      <alignment vertical="center"/>
    </xf>
    <xf numFmtId="0" fontId="13" fillId="0" borderId="4" xfId="2" applyFont="1" applyFill="1" applyBorder="1" applyAlignment="1">
      <alignment vertical="center" wrapText="1"/>
    </xf>
    <xf numFmtId="0" fontId="14" fillId="0" borderId="7" xfId="0" applyFont="1" applyFill="1" applyBorder="1" applyAlignment="1">
      <alignment vertical="center"/>
    </xf>
    <xf numFmtId="0" fontId="15" fillId="0" borderId="0" xfId="2" applyFont="1" applyFill="1" applyBorder="1" applyAlignment="1">
      <alignment vertical="center"/>
    </xf>
    <xf numFmtId="0" fontId="13" fillId="0" borderId="8" xfId="2" applyFont="1" applyFill="1" applyBorder="1" applyAlignment="1">
      <alignment vertical="center"/>
    </xf>
    <xf numFmtId="0" fontId="13" fillId="0" borderId="9" xfId="2" applyFont="1" applyFill="1" applyBorder="1" applyAlignment="1">
      <alignment vertical="center"/>
    </xf>
    <xf numFmtId="0" fontId="3" fillId="0" borderId="0" xfId="2" applyFont="1" applyFill="1" applyBorder="1" applyAlignment="1">
      <alignment vertical="center" wrapText="1"/>
    </xf>
    <xf numFmtId="0" fontId="3" fillId="0" borderId="9" xfId="2" applyFont="1" applyFill="1" applyBorder="1" applyAlignment="1">
      <alignment vertical="center"/>
    </xf>
    <xf numFmtId="0" fontId="11" fillId="0" borderId="2" xfId="2" applyFont="1" applyFill="1" applyBorder="1" applyAlignment="1">
      <alignment vertical="center" wrapText="1"/>
    </xf>
    <xf numFmtId="0" fontId="9" fillId="0" borderId="0" xfId="2" applyFont="1" applyFill="1" applyBorder="1" applyAlignment="1">
      <alignment vertical="center"/>
    </xf>
    <xf numFmtId="0" fontId="11" fillId="0" borderId="0" xfId="2" applyFont="1" applyFill="1" applyBorder="1" applyAlignment="1">
      <alignment vertical="center" wrapText="1"/>
    </xf>
    <xf numFmtId="0" fontId="13" fillId="0" borderId="0" xfId="0" applyFont="1" applyFill="1" applyAlignment="1">
      <alignment vertical="center"/>
    </xf>
    <xf numFmtId="0" fontId="13" fillId="0" borderId="0" xfId="2" applyFont="1" applyFill="1" applyBorder="1" applyAlignment="1">
      <alignment vertical="center" wrapText="1"/>
    </xf>
    <xf numFmtId="0" fontId="13" fillId="0" borderId="7" xfId="2" applyFont="1" applyFill="1" applyBorder="1" applyAlignment="1">
      <alignment vertical="center"/>
    </xf>
    <xf numFmtId="0" fontId="3" fillId="0" borderId="6" xfId="2" applyFont="1" applyFill="1" applyBorder="1" applyAlignment="1">
      <alignment vertical="center" wrapText="1"/>
    </xf>
    <xf numFmtId="0" fontId="3" fillId="0" borderId="6" xfId="2" applyFont="1" applyFill="1" applyBorder="1" applyAlignment="1">
      <alignment vertical="center"/>
    </xf>
    <xf numFmtId="0" fontId="13" fillId="0" borderId="2" xfId="2" applyFont="1" applyFill="1" applyBorder="1" applyAlignment="1">
      <alignment vertical="center"/>
    </xf>
    <xf numFmtId="0" fontId="13" fillId="0" borderId="0" xfId="5" applyFont="1" applyFill="1" applyBorder="1" applyAlignment="1">
      <alignment horizontal="left" vertical="center"/>
    </xf>
    <xf numFmtId="0" fontId="9" fillId="0" borderId="0" xfId="5" applyFont="1" applyFill="1" applyBorder="1" applyAlignment="1">
      <alignment horizontal="left" vertical="center"/>
    </xf>
    <xf numFmtId="0" fontId="13" fillId="0" borderId="0" xfId="5" applyFont="1" applyFill="1" applyBorder="1" applyAlignment="1">
      <alignment horizontal="center" vertical="center"/>
    </xf>
    <xf numFmtId="0" fontId="17" fillId="0" borderId="0" xfId="5" applyFont="1" applyFill="1" applyBorder="1" applyAlignment="1">
      <alignment horizontal="left" vertical="center"/>
    </xf>
    <xf numFmtId="0" fontId="13" fillId="0" borderId="6" xfId="5" applyFont="1" applyFill="1" applyBorder="1" applyAlignment="1">
      <alignment horizontal="left" vertical="center"/>
    </xf>
    <xf numFmtId="0" fontId="9" fillId="0" borderId="6" xfId="5" applyFont="1" applyFill="1" applyBorder="1" applyAlignment="1">
      <alignment horizontal="left" vertical="center"/>
    </xf>
    <xf numFmtId="0" fontId="13" fillId="0" borderId="6" xfId="5" applyFont="1" applyFill="1" applyBorder="1" applyAlignment="1">
      <alignment horizontal="center" vertical="center"/>
    </xf>
    <xf numFmtId="0" fontId="13" fillId="0" borderId="13" xfId="4" quotePrefix="1" applyFont="1" applyFill="1" applyBorder="1" applyAlignment="1">
      <alignment horizontal="center" vertical="center"/>
    </xf>
    <xf numFmtId="0" fontId="13" fillId="0" borderId="15" xfId="4" applyFont="1" applyFill="1" applyBorder="1" applyAlignment="1">
      <alignment horizontal="left" vertical="center" wrapText="1"/>
    </xf>
    <xf numFmtId="0" fontId="13" fillId="0" borderId="16" xfId="4" applyFont="1" applyFill="1" applyBorder="1" applyAlignment="1">
      <alignment horizontal="left" vertical="center"/>
    </xf>
    <xf numFmtId="164" fontId="13" fillId="0" borderId="13" xfId="1" applyNumberFormat="1" applyFont="1" applyFill="1" applyBorder="1" applyAlignment="1">
      <alignment horizontal="left" vertical="center"/>
    </xf>
    <xf numFmtId="2" fontId="13" fillId="0" borderId="13" xfId="8" applyNumberFormat="1" applyFont="1" applyFill="1" applyBorder="1" applyAlignment="1">
      <alignment horizontal="right" vertical="center" indent="1"/>
    </xf>
    <xf numFmtId="43" fontId="13" fillId="0" borderId="13" xfId="9" applyNumberFormat="1" applyFont="1" applyFill="1" applyBorder="1" applyAlignment="1">
      <alignment horizontal="center" vertical="center"/>
    </xf>
    <xf numFmtId="43" fontId="9" fillId="0" borderId="15" xfId="1" applyNumberFormat="1" applyFont="1" applyFill="1" applyBorder="1" applyAlignment="1">
      <alignment horizontal="center" vertical="center"/>
    </xf>
    <xf numFmtId="37" fontId="9" fillId="0" borderId="15" xfId="7" applyNumberFormat="1" applyFont="1" applyFill="1" applyBorder="1" applyAlignment="1">
      <alignment horizontal="center" vertical="center"/>
    </xf>
    <xf numFmtId="43" fontId="9" fillId="0" borderId="13" xfId="9" applyNumberFormat="1" applyFont="1" applyFill="1" applyBorder="1" applyAlignment="1">
      <alignment horizontal="center" vertical="center"/>
    </xf>
    <xf numFmtId="0" fontId="9" fillId="0" borderId="0" xfId="4" applyFont="1" applyFill="1" applyAlignment="1">
      <alignment horizontal="center" vertical="center"/>
    </xf>
    <xf numFmtId="164" fontId="9" fillId="0" borderId="0" xfId="1" applyNumberFormat="1" applyFont="1" applyFill="1" applyBorder="1" applyAlignment="1">
      <alignment horizontal="center" vertical="center"/>
    </xf>
    <xf numFmtId="37" fontId="9" fillId="0" borderId="0" xfId="7" applyNumberFormat="1" applyFont="1" applyFill="1" applyBorder="1" applyAlignment="1">
      <alignment horizontal="center" vertical="center"/>
    </xf>
    <xf numFmtId="43" fontId="9" fillId="0" borderId="0" xfId="9" applyFont="1" applyFill="1" applyBorder="1" applyAlignment="1">
      <alignment horizontal="center" vertical="center"/>
    </xf>
    <xf numFmtId="0" fontId="18" fillId="0" borderId="0" xfId="4" applyFont="1" applyFill="1" applyAlignment="1">
      <alignment vertical="center"/>
    </xf>
    <xf numFmtId="0" fontId="13" fillId="0" borderId="0" xfId="4" applyFont="1" applyFill="1" applyAlignment="1">
      <alignment horizontal="center" vertical="center"/>
    </xf>
    <xf numFmtId="0" fontId="13" fillId="0" borderId="0" xfId="2" applyFont="1" applyFill="1" applyAlignment="1">
      <alignment vertical="center"/>
    </xf>
    <xf numFmtId="0" fontId="13" fillId="0" borderId="0" xfId="4" applyFont="1" applyFill="1" applyAlignment="1">
      <alignment vertical="center"/>
    </xf>
    <xf numFmtId="0" fontId="9" fillId="0" borderId="0" xfId="4" applyFont="1" applyFill="1" applyAlignment="1">
      <alignment vertical="center"/>
    </xf>
    <xf numFmtId="0" fontId="9" fillId="0" borderId="0" xfId="4" applyFont="1" applyFill="1" applyAlignment="1">
      <alignment horizontal="left" vertical="center"/>
    </xf>
    <xf numFmtId="0" fontId="19" fillId="0" borderId="0" xfId="0" applyFont="1" applyFill="1"/>
    <xf numFmtId="0" fontId="3" fillId="0" borderId="0" xfId="2" applyFont="1" applyFill="1" applyAlignment="1">
      <alignment vertical="center"/>
    </xf>
    <xf numFmtId="0" fontId="3" fillId="0" borderId="0" xfId="2" applyFont="1" applyFill="1" applyAlignment="1">
      <alignment horizontal="left" vertical="center"/>
    </xf>
    <xf numFmtId="0" fontId="12" fillId="0" borderId="13" xfId="4" applyFont="1" applyFill="1" applyBorder="1" applyAlignment="1">
      <alignment horizontal="center" vertical="center" wrapText="1"/>
    </xf>
    <xf numFmtId="43" fontId="12" fillId="0" borderId="13" xfId="7" applyFont="1" applyFill="1" applyBorder="1" applyAlignment="1">
      <alignment horizontal="center" vertical="center" wrapText="1"/>
    </xf>
    <xf numFmtId="0" fontId="10" fillId="0" borderId="1" xfId="2" applyFont="1" applyFill="1" applyBorder="1" applyAlignment="1">
      <alignment vertical="center"/>
    </xf>
    <xf numFmtId="0" fontId="11" fillId="0" borderId="2" xfId="2" applyFont="1" applyFill="1" applyBorder="1" applyAlignment="1">
      <alignment vertical="center"/>
    </xf>
    <xf numFmtId="0" fontId="13" fillId="0" borderId="6" xfId="2" applyFont="1" applyFill="1" applyBorder="1" applyAlignment="1">
      <alignment vertical="center" wrapText="1"/>
    </xf>
    <xf numFmtId="0" fontId="13" fillId="0" borderId="8" xfId="2" applyFont="1" applyFill="1" applyBorder="1" applyAlignment="1">
      <alignment vertical="center" wrapText="1"/>
    </xf>
    <xf numFmtId="0" fontId="9" fillId="0" borderId="7" xfId="2" applyFont="1" applyFill="1" applyBorder="1" applyAlignment="1">
      <alignment vertical="center"/>
    </xf>
    <xf numFmtId="0" fontId="12" fillId="0" borderId="13" xfId="6" applyFont="1" applyFill="1" applyBorder="1" applyAlignment="1">
      <alignment horizontal="center" vertical="center"/>
    </xf>
    <xf numFmtId="0" fontId="14" fillId="0" borderId="13" xfId="2" applyFont="1" applyFill="1" applyBorder="1" applyAlignment="1">
      <alignment horizontal="center" vertical="center"/>
    </xf>
    <xf numFmtId="1" fontId="14" fillId="0" borderId="13" xfId="4" applyNumberFormat="1" applyFont="1" applyFill="1" applyBorder="1" applyAlignment="1">
      <alignment horizontal="center" vertical="center"/>
    </xf>
    <xf numFmtId="1" fontId="14" fillId="0" borderId="13" xfId="1" applyNumberFormat="1" applyFont="1" applyFill="1" applyBorder="1" applyAlignment="1">
      <alignment horizontal="center" vertical="center"/>
    </xf>
    <xf numFmtId="43" fontId="14" fillId="0" borderId="13" xfId="1" applyFont="1" applyFill="1" applyBorder="1" applyAlignment="1">
      <alignment horizontal="right" vertical="center" indent="1"/>
    </xf>
    <xf numFmtId="43" fontId="14" fillId="0" borderId="13" xfId="1" applyFont="1" applyFill="1" applyBorder="1" applyAlignment="1">
      <alignment horizontal="center" vertical="center"/>
    </xf>
    <xf numFmtId="0" fontId="14" fillId="0" borderId="0" xfId="4" applyFont="1" applyFill="1" applyAlignment="1">
      <alignment horizontal="center" vertical="center"/>
    </xf>
    <xf numFmtId="0" fontId="20" fillId="0" borderId="1" xfId="2" applyFont="1" applyFill="1" applyBorder="1" applyAlignment="1">
      <alignment vertical="center" wrapText="1"/>
    </xf>
    <xf numFmtId="0" fontId="20" fillId="0" borderId="1" xfId="2" applyFont="1" applyFill="1" applyBorder="1" applyAlignment="1">
      <alignment vertical="center"/>
    </xf>
    <xf numFmtId="0" fontId="14" fillId="0" borderId="7" xfId="2" applyFont="1" applyFill="1" applyBorder="1" applyAlignment="1">
      <alignment vertical="center"/>
    </xf>
    <xf numFmtId="0" fontId="9" fillId="0" borderId="0" xfId="4" applyFont="1" applyFill="1" applyAlignment="1">
      <alignment horizontal="center" vertical="center"/>
    </xf>
    <xf numFmtId="0" fontId="10" fillId="0" borderId="2" xfId="2" applyFont="1" applyFill="1" applyBorder="1" applyAlignment="1">
      <alignment vertical="center" wrapText="1"/>
    </xf>
    <xf numFmtId="0" fontId="13" fillId="0" borderId="15" xfId="4" applyFont="1" applyFill="1" applyBorder="1" applyAlignment="1">
      <alignment horizontal="center" vertical="center" wrapText="1"/>
    </xf>
    <xf numFmtId="2" fontId="13" fillId="0" borderId="13" xfId="4" applyNumberFormat="1" applyFont="1" applyFill="1" applyBorder="1" applyAlignment="1">
      <alignment horizontal="right" vertical="center" wrapText="1"/>
    </xf>
    <xf numFmtId="0" fontId="9" fillId="0" borderId="8" xfId="4" applyFont="1" applyFill="1" applyBorder="1" applyAlignment="1">
      <alignment vertical="center"/>
    </xf>
    <xf numFmtId="0" fontId="9" fillId="0" borderId="0" xfId="4" applyFont="1" applyFill="1" applyAlignment="1">
      <alignment horizontal="center" vertical="center"/>
    </xf>
    <xf numFmtId="0" fontId="9" fillId="0" borderId="0" xfId="2" applyFont="1" applyFill="1" applyAlignment="1">
      <alignment horizontal="center" vertical="center"/>
    </xf>
    <xf numFmtId="0" fontId="9" fillId="0" borderId="13" xfId="4" applyFont="1" applyFill="1" applyBorder="1" applyAlignment="1">
      <alignment horizontal="center" vertical="center"/>
    </xf>
    <xf numFmtId="0" fontId="9" fillId="0" borderId="0" xfId="4" applyFont="1" applyFill="1" applyAlignment="1">
      <alignment horizontal="center" vertical="center"/>
    </xf>
    <xf numFmtId="0" fontId="2" fillId="0" borderId="0" xfId="2" applyFont="1" applyFill="1" applyBorder="1" applyAlignment="1">
      <alignment horizontal="center" vertical="center"/>
    </xf>
    <xf numFmtId="0" fontId="3" fillId="0" borderId="0" xfId="2" applyFont="1" applyFill="1" applyBorder="1" applyAlignment="1">
      <alignment horizontal="center" vertical="center"/>
    </xf>
    <xf numFmtId="0" fontId="10" fillId="0" borderId="1" xfId="2" applyFont="1" applyFill="1" applyBorder="1" applyAlignment="1">
      <alignment vertical="center" wrapText="1"/>
    </xf>
    <xf numFmtId="0" fontId="10" fillId="0" borderId="2" xfId="2" applyFont="1" applyFill="1" applyBorder="1" applyAlignment="1">
      <alignment vertical="center" wrapText="1"/>
    </xf>
    <xf numFmtId="0" fontId="12" fillId="0" borderId="10" xfId="6" applyFont="1" applyFill="1" applyBorder="1" applyAlignment="1">
      <alignment horizontal="center" vertical="center"/>
    </xf>
    <xf numFmtId="0" fontId="12" fillId="0" borderId="11" xfId="4" applyFont="1" applyFill="1" applyBorder="1" applyAlignment="1">
      <alignment horizontal="center" vertical="center"/>
    </xf>
    <xf numFmtId="0" fontId="12" fillId="0" borderId="14" xfId="4" applyFont="1" applyFill="1" applyBorder="1" applyAlignment="1">
      <alignment horizontal="center" vertical="center"/>
    </xf>
    <xf numFmtId="0" fontId="12" fillId="0" borderId="12" xfId="4" applyFont="1" applyFill="1" applyBorder="1" applyAlignment="1">
      <alignment horizontal="center" vertical="center" wrapText="1"/>
    </xf>
    <xf numFmtId="0" fontId="12" fillId="0" borderId="12" xfId="4" applyFont="1" applyFill="1" applyBorder="1" applyAlignment="1">
      <alignment horizontal="center" vertical="center"/>
    </xf>
    <xf numFmtId="0" fontId="12" fillId="0" borderId="13" xfId="4" applyFont="1" applyFill="1" applyBorder="1" applyAlignment="1">
      <alignment horizontal="center" vertical="center"/>
    </xf>
    <xf numFmtId="43" fontId="12" fillId="0" borderId="13" xfId="7" applyFont="1" applyFill="1" applyBorder="1" applyAlignment="1">
      <alignment horizontal="center" vertical="center" wrapText="1"/>
    </xf>
    <xf numFmtId="43" fontId="12" fillId="0" borderId="13" xfId="7" applyFont="1" applyFill="1" applyBorder="1" applyAlignment="1">
      <alignment horizontal="center" vertical="center"/>
    </xf>
    <xf numFmtId="0" fontId="14" fillId="0" borderId="13" xfId="4" applyFont="1" applyFill="1" applyBorder="1" applyAlignment="1">
      <alignment horizontal="center" vertical="center"/>
    </xf>
  </cellXfs>
  <cellStyles count="10">
    <cellStyle name="Comma" xfId="1" builtinId="3"/>
    <cellStyle name="Comma 2" xfId="7"/>
    <cellStyle name="Comma 7" xfId="9"/>
    <cellStyle name="Normal" xfId="0" builtinId="0"/>
    <cellStyle name="Normal 2 2 2 2" xfId="5"/>
    <cellStyle name="Normal 3 2 2" xfId="2"/>
    <cellStyle name="Normal 5 3" xfId="3"/>
    <cellStyle name="Normal_GOOD LIVING-04" xfId="8"/>
    <cellStyle name="Normal_HM2088_HM2089_HM2090" xfId="6"/>
    <cellStyle name="Normal_PROFORMA INVOICE" xfId="4"/>
  </cellStyles>
  <dxfs count="0"/>
  <tableStyles count="0" defaultTableStyle="TableStyleMedium2" defaultPivotStyle="PivotStyleLight16"/>
  <colors>
    <mruColors>
      <color rgb="FF008037"/>
      <color rgb="FF004891"/>
      <color rgb="FF042EA1"/>
      <color rgb="FF2D2B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BAO%20GIA\VANTAGE%20TRADING\XINFADI\EMCU5383580\IV-PL%20XINFADI-FRAM%20CA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mp-IV"/>
      <sheetName val="Imp-PL"/>
      <sheetName val="Exp-IV"/>
      <sheetName val="Exp-PL"/>
      <sheetName val="Request"/>
    </sheetNames>
    <sheetDataSet>
      <sheetData sheetId="0"/>
      <sheetData sheetId="1">
        <row r="31">
          <cell r="B31" t="str">
            <v>01x40'RH</v>
          </cell>
        </row>
      </sheetData>
      <sheetData sheetId="2">
        <row r="7">
          <cell r="A7" t="str">
            <v>THE SELLER</v>
          </cell>
          <cell r="B7">
            <v>0</v>
          </cell>
          <cell r="E7" t="str">
            <v>THE SHIPPER</v>
          </cell>
        </row>
        <row r="8">
          <cell r="A8" t="str">
            <v>TAN PHAT DIA XINFADI JOINT STOCK COMPANY</v>
          </cell>
        </row>
        <row r="9">
          <cell r="A9" t="str">
            <v xml:space="preserve">Address: 06.01, Tower A, Rivergate Residence, 
</v>
          </cell>
        </row>
        <row r="10">
          <cell r="A10" t="str">
            <v>151-155 Ben Van Don, District 4, Ho Chi Minh City, Viet Nam.</v>
          </cell>
        </row>
        <row r="11">
          <cell r="A11" t="str">
            <v xml:space="preserve">Trade Registration No. </v>
          </cell>
        </row>
        <row r="12">
          <cell r="A12" t="str">
            <v xml:space="preserve">Tel: +84 28 382 67312 </v>
          </cell>
        </row>
        <row r="13">
          <cell r="A13" t="str">
            <v>Email: haley.sgn@vlc.com.vn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tabSelected="1" zoomScale="80" zoomScaleNormal="80" workbookViewId="0">
      <selection activeCell="D28" sqref="D28"/>
    </sheetView>
  </sheetViews>
  <sheetFormatPr defaultRowHeight="15"/>
  <cols>
    <col min="1" max="1" width="4.7109375" style="70" customWidth="1"/>
    <col min="2" max="2" width="26.28515625" style="70" customWidth="1"/>
    <col min="3" max="3" width="12.5703125" style="70" customWidth="1"/>
    <col min="4" max="4" width="15.5703125" style="70" customWidth="1"/>
    <col min="5" max="5" width="0.42578125" style="70" customWidth="1"/>
    <col min="6" max="7" width="18.140625" style="70" customWidth="1"/>
    <col min="8" max="8" width="23.28515625" style="70" customWidth="1"/>
    <col min="9" max="9" width="11.140625" style="1" customWidth="1"/>
    <col min="10" max="10" width="13.42578125" style="1" customWidth="1"/>
    <col min="11" max="16384" width="9.140625" style="1"/>
  </cols>
  <sheetData>
    <row r="1" spans="1:8" ht="25.5">
      <c r="A1" s="98"/>
      <c r="B1" s="98"/>
      <c r="C1" s="98"/>
      <c r="D1" s="98"/>
      <c r="E1" s="98"/>
      <c r="F1" s="98"/>
      <c r="G1" s="98"/>
      <c r="H1" s="98"/>
    </row>
    <row r="2" spans="1:8" ht="25.5">
      <c r="A2" s="98" t="s">
        <v>0</v>
      </c>
      <c r="B2" s="98"/>
      <c r="C2" s="98"/>
      <c r="D2" s="98"/>
      <c r="E2" s="98"/>
      <c r="F2" s="98"/>
      <c r="G2" s="98"/>
      <c r="H2" s="98"/>
    </row>
    <row r="3" spans="1:8">
      <c r="A3" s="2"/>
      <c r="B3" s="2"/>
      <c r="C3" s="2"/>
      <c r="D3" s="2"/>
      <c r="E3" s="2"/>
      <c r="F3" s="2"/>
      <c r="G3" s="2"/>
      <c r="H3" s="2"/>
    </row>
    <row r="4" spans="1:8" ht="19.5" customHeight="1">
      <c r="A4" s="3" t="s">
        <v>53</v>
      </c>
      <c r="B4" s="4"/>
      <c r="C4" s="4"/>
      <c r="D4" s="4"/>
      <c r="E4" s="5"/>
      <c r="F4" s="2"/>
      <c r="G4" s="99"/>
      <c r="H4" s="99"/>
    </row>
    <row r="5" spans="1:8">
      <c r="A5" s="2" t="s">
        <v>54</v>
      </c>
      <c r="B5" s="2"/>
      <c r="C5" s="2"/>
      <c r="D5" s="2"/>
      <c r="E5" s="2"/>
      <c r="F5" s="2"/>
      <c r="G5" s="2"/>
      <c r="H5" s="2"/>
    </row>
    <row r="6" spans="1:8">
      <c r="A6" s="6"/>
      <c r="B6" s="6"/>
      <c r="C6" s="6"/>
      <c r="D6" s="6"/>
      <c r="E6" s="6"/>
      <c r="F6" s="7"/>
      <c r="G6" s="6"/>
      <c r="H6" s="6"/>
    </row>
    <row r="7" spans="1:8">
      <c r="A7" s="100" t="s">
        <v>1</v>
      </c>
      <c r="B7" s="101"/>
      <c r="C7" s="90"/>
      <c r="D7" s="8"/>
      <c r="E7" s="10"/>
      <c r="F7" s="74" t="s">
        <v>2</v>
      </c>
      <c r="G7" s="12"/>
      <c r="H7" s="9"/>
    </row>
    <row r="8" spans="1:8">
      <c r="A8" s="13" t="s">
        <v>3</v>
      </c>
      <c r="B8" s="14"/>
      <c r="C8" s="14"/>
      <c r="D8" s="14"/>
      <c r="E8" s="10"/>
      <c r="F8" s="16" t="s">
        <v>32</v>
      </c>
      <c r="G8" s="2"/>
      <c r="H8" s="17"/>
    </row>
    <row r="9" spans="1:8">
      <c r="A9" s="18" t="s">
        <v>4</v>
      </c>
      <c r="B9" s="19"/>
      <c r="C9" s="19"/>
      <c r="D9" s="19"/>
      <c r="E9" s="21"/>
      <c r="F9" s="22" t="s">
        <v>33</v>
      </c>
      <c r="G9" s="2"/>
      <c r="H9" s="23"/>
    </row>
    <row r="10" spans="1:8">
      <c r="A10" s="24" t="s">
        <v>5</v>
      </c>
      <c r="B10" s="19"/>
      <c r="C10" s="19"/>
      <c r="D10" s="19"/>
      <c r="E10" s="21"/>
      <c r="F10" s="22" t="s">
        <v>34</v>
      </c>
      <c r="G10" s="2"/>
      <c r="H10" s="23"/>
    </row>
    <row r="11" spans="1:8">
      <c r="A11" s="24" t="s">
        <v>6</v>
      </c>
      <c r="B11" s="19"/>
      <c r="C11" s="19"/>
      <c r="D11" s="19"/>
      <c r="E11" s="21"/>
      <c r="F11" s="22" t="s">
        <v>35</v>
      </c>
      <c r="G11" s="2"/>
      <c r="H11" s="23"/>
    </row>
    <row r="12" spans="1:8">
      <c r="A12" s="25" t="s">
        <v>7</v>
      </c>
      <c r="B12" s="19"/>
      <c r="C12" s="19"/>
      <c r="D12" s="19"/>
      <c r="E12" s="21"/>
      <c r="F12" s="22" t="s">
        <v>46</v>
      </c>
      <c r="G12" s="2"/>
      <c r="H12" s="23"/>
    </row>
    <row r="13" spans="1:8">
      <c r="A13" s="24" t="s">
        <v>8</v>
      </c>
      <c r="B13" s="26"/>
      <c r="C13" s="26"/>
      <c r="D13" s="26"/>
      <c r="E13" s="27"/>
      <c r="F13" s="28" t="s">
        <v>47</v>
      </c>
      <c r="G13" s="29"/>
      <c r="H13" s="30"/>
    </row>
    <row r="14" spans="1:8">
      <c r="A14" s="31"/>
      <c r="B14" s="19"/>
      <c r="C14" s="19"/>
      <c r="D14" s="19"/>
      <c r="E14" s="32"/>
      <c r="F14" s="19"/>
      <c r="G14" s="33"/>
      <c r="H14" s="19"/>
    </row>
    <row r="15" spans="1:8">
      <c r="A15" s="87" t="s">
        <v>37</v>
      </c>
      <c r="B15" s="34"/>
      <c r="C15" s="34"/>
      <c r="D15" s="34"/>
      <c r="E15" s="10"/>
      <c r="F15" s="86" t="s">
        <v>22</v>
      </c>
      <c r="G15" s="12"/>
      <c r="H15" s="9"/>
    </row>
    <row r="16" spans="1:8">
      <c r="A16" s="13" t="s">
        <v>38</v>
      </c>
      <c r="B16" s="13"/>
      <c r="C16" s="35"/>
      <c r="D16" s="35"/>
      <c r="E16" s="10"/>
      <c r="F16" s="22" t="s">
        <v>23</v>
      </c>
      <c r="G16" s="2"/>
      <c r="H16" s="17"/>
    </row>
    <row r="17" spans="1:8">
      <c r="A17" s="24" t="s">
        <v>39</v>
      </c>
      <c r="B17" s="24"/>
      <c r="C17" s="19"/>
      <c r="D17" s="19"/>
      <c r="E17" s="21"/>
      <c r="F17" s="22" t="s">
        <v>51</v>
      </c>
      <c r="G17" s="2"/>
      <c r="H17" s="23"/>
    </row>
    <row r="18" spans="1:8">
      <c r="A18" s="24" t="s">
        <v>40</v>
      </c>
      <c r="B18" s="24"/>
      <c r="C18" s="19"/>
      <c r="D18" s="19"/>
      <c r="E18" s="21"/>
      <c r="F18" s="22" t="s">
        <v>24</v>
      </c>
      <c r="G18" s="2"/>
      <c r="H18" s="23"/>
    </row>
    <row r="19" spans="1:8">
      <c r="A19" s="24" t="s">
        <v>41</v>
      </c>
      <c r="B19" s="24"/>
      <c r="C19" s="19"/>
      <c r="D19" s="19"/>
      <c r="E19" s="21"/>
      <c r="F19" s="24" t="s">
        <v>52</v>
      </c>
      <c r="G19" s="2"/>
      <c r="H19" s="23"/>
    </row>
    <row r="20" spans="1:8">
      <c r="A20" s="25" t="s">
        <v>42</v>
      </c>
      <c r="B20" s="24"/>
      <c r="C20" s="19"/>
      <c r="D20" s="19"/>
      <c r="E20" s="21"/>
      <c r="F20" s="24" t="s">
        <v>48</v>
      </c>
      <c r="G20" s="2"/>
      <c r="H20" s="23"/>
    </row>
    <row r="21" spans="1:8">
      <c r="A21" s="25" t="s">
        <v>43</v>
      </c>
      <c r="B21" s="37"/>
      <c r="C21" s="37"/>
      <c r="D21" s="37"/>
      <c r="E21" s="27"/>
      <c r="F21" s="24" t="s">
        <v>55</v>
      </c>
      <c r="G21" s="19"/>
      <c r="H21" s="23"/>
    </row>
    <row r="22" spans="1:8">
      <c r="A22" s="24" t="s">
        <v>44</v>
      </c>
      <c r="B22" s="37"/>
      <c r="C22" s="37"/>
      <c r="D22" s="37"/>
      <c r="E22" s="27"/>
      <c r="F22" s="24" t="s">
        <v>56</v>
      </c>
      <c r="G22" s="19"/>
      <c r="H22" s="23"/>
    </row>
    <row r="23" spans="1:8">
      <c r="A23" s="24"/>
      <c r="B23" s="37"/>
      <c r="C23" s="37"/>
      <c r="D23" s="37"/>
      <c r="E23" s="27"/>
      <c r="F23" s="24" t="s">
        <v>57</v>
      </c>
      <c r="G23" s="19"/>
      <c r="H23" s="23"/>
    </row>
    <row r="24" spans="1:8">
      <c r="A24" s="39"/>
      <c r="B24" s="26"/>
      <c r="C24" s="26"/>
      <c r="D24" s="26"/>
      <c r="E24" s="21"/>
      <c r="F24" s="39" t="s">
        <v>25</v>
      </c>
      <c r="G24" s="41"/>
      <c r="H24" s="30"/>
    </row>
    <row r="25" spans="1:8">
      <c r="A25" s="42"/>
      <c r="B25" s="19"/>
      <c r="C25" s="19"/>
      <c r="D25" s="19"/>
      <c r="E25" s="32"/>
      <c r="F25" s="19"/>
      <c r="G25" s="2"/>
      <c r="H25" s="42"/>
    </row>
    <row r="26" spans="1:8">
      <c r="A26" s="43"/>
      <c r="B26" s="44" t="s">
        <v>9</v>
      </c>
      <c r="C26" s="44"/>
      <c r="D26" s="44"/>
      <c r="E26" s="43"/>
      <c r="F26" s="43"/>
      <c r="G26" s="45"/>
      <c r="H26" s="45"/>
    </row>
    <row r="27" spans="1:8">
      <c r="A27" s="43"/>
      <c r="B27" s="44" t="s">
        <v>10</v>
      </c>
      <c r="C27" s="44"/>
      <c r="D27" s="44"/>
      <c r="E27" s="43"/>
      <c r="F27" s="43"/>
      <c r="G27" s="45"/>
      <c r="H27" s="45"/>
    </row>
    <row r="28" spans="1:8">
      <c r="A28" s="43"/>
      <c r="B28" s="46" t="s">
        <v>45</v>
      </c>
      <c r="C28" s="46"/>
      <c r="D28" s="46"/>
      <c r="E28" s="43"/>
      <c r="F28" s="43"/>
      <c r="G28" s="45"/>
      <c r="H28" s="45"/>
    </row>
    <row r="29" spans="1:8">
      <c r="A29" s="43"/>
      <c r="B29" s="44" t="s">
        <v>11</v>
      </c>
      <c r="C29" s="44"/>
      <c r="D29" s="44"/>
      <c r="E29" s="43"/>
      <c r="F29" s="43"/>
      <c r="G29" s="45"/>
      <c r="H29" s="45"/>
    </row>
    <row r="30" spans="1:8">
      <c r="A30" s="43"/>
      <c r="B30" s="44" t="s">
        <v>12</v>
      </c>
      <c r="C30" s="44"/>
      <c r="D30" s="44"/>
      <c r="E30" s="43"/>
      <c r="F30" s="43"/>
      <c r="G30" s="45"/>
      <c r="H30" s="45"/>
    </row>
    <row r="31" spans="1:8">
      <c r="A31" s="43"/>
      <c r="B31" s="44" t="s">
        <v>26</v>
      </c>
      <c r="C31" s="44"/>
      <c r="D31" s="44"/>
      <c r="E31" s="43"/>
      <c r="F31" s="43"/>
      <c r="G31" s="45"/>
      <c r="H31" s="45"/>
    </row>
    <row r="32" spans="1:8">
      <c r="A32" s="47"/>
      <c r="B32" s="48"/>
      <c r="C32" s="48"/>
      <c r="D32" s="48"/>
      <c r="E32" s="47"/>
      <c r="F32" s="47"/>
      <c r="G32" s="49"/>
      <c r="H32" s="49"/>
    </row>
    <row r="33" spans="1:8">
      <c r="A33" s="102" t="s">
        <v>13</v>
      </c>
      <c r="B33" s="103" t="s">
        <v>14</v>
      </c>
      <c r="C33" s="107" t="s">
        <v>49</v>
      </c>
      <c r="D33" s="105" t="s">
        <v>15</v>
      </c>
      <c r="E33" s="107"/>
      <c r="F33" s="108" t="s">
        <v>16</v>
      </c>
      <c r="G33" s="108" t="s">
        <v>17</v>
      </c>
      <c r="H33" s="108" t="s">
        <v>18</v>
      </c>
    </row>
    <row r="34" spans="1:8">
      <c r="A34" s="102"/>
      <c r="B34" s="104"/>
      <c r="C34" s="107"/>
      <c r="D34" s="106"/>
      <c r="E34" s="107"/>
      <c r="F34" s="108"/>
      <c r="G34" s="109"/>
      <c r="H34" s="108"/>
    </row>
    <row r="35" spans="1:8" ht="24.75" customHeight="1">
      <c r="A35" s="50">
        <v>1</v>
      </c>
      <c r="B35" s="51" t="s">
        <v>9</v>
      </c>
      <c r="C35" s="91" t="s">
        <v>58</v>
      </c>
      <c r="D35" s="92">
        <v>18</v>
      </c>
      <c r="E35" s="52"/>
      <c r="F35" s="53">
        <v>1098</v>
      </c>
      <c r="G35" s="54">
        <v>16.16</v>
      </c>
      <c r="H35" s="55">
        <f>G35*F35</f>
        <v>17743.68</v>
      </c>
    </row>
    <row r="36" spans="1:8">
      <c r="A36" s="96" t="s">
        <v>36</v>
      </c>
      <c r="B36" s="96"/>
      <c r="C36" s="96"/>
      <c r="D36" s="96"/>
      <c r="E36" s="93"/>
      <c r="F36" s="56">
        <f>SUM(F35:F35)</f>
        <v>1098</v>
      </c>
      <c r="G36" s="57"/>
      <c r="H36" s="58">
        <f>SUM(H35:H35)</f>
        <v>17743.68</v>
      </c>
    </row>
    <row r="37" spans="1:8">
      <c r="A37" s="59"/>
      <c r="B37" s="59"/>
      <c r="C37" s="89"/>
      <c r="D37" s="59"/>
      <c r="E37" s="59"/>
      <c r="F37" s="60"/>
      <c r="G37" s="61"/>
      <c r="H37" s="62"/>
    </row>
    <row r="38" spans="1:8">
      <c r="A38" s="63"/>
      <c r="B38" s="64"/>
      <c r="C38" s="64"/>
      <c r="D38" s="64"/>
      <c r="E38" s="66"/>
      <c r="F38" s="66"/>
      <c r="G38" s="64" t="s">
        <v>19</v>
      </c>
      <c r="H38" s="66"/>
    </row>
    <row r="39" spans="1:8">
      <c r="A39" s="65"/>
      <c r="B39" s="67"/>
      <c r="C39" s="67"/>
      <c r="D39" s="67"/>
      <c r="E39" s="67"/>
      <c r="F39" s="67"/>
      <c r="G39" s="67"/>
      <c r="H39" s="67"/>
    </row>
    <row r="40" spans="1:8">
      <c r="A40" s="65"/>
      <c r="B40" s="67"/>
      <c r="C40" s="67"/>
      <c r="D40" s="67"/>
      <c r="E40" s="67"/>
      <c r="F40" s="67"/>
      <c r="G40" s="67"/>
      <c r="H40" s="67"/>
    </row>
    <row r="41" spans="1:8">
      <c r="A41" s="65"/>
      <c r="B41" s="67"/>
      <c r="C41" s="67"/>
      <c r="D41" s="67"/>
      <c r="E41" s="67"/>
      <c r="F41" s="67"/>
      <c r="G41" s="67"/>
      <c r="H41" s="67"/>
    </row>
    <row r="42" spans="1:8">
      <c r="A42" s="68"/>
      <c r="B42" s="67" t="s">
        <v>20</v>
      </c>
      <c r="C42" s="67"/>
      <c r="D42" s="67"/>
      <c r="E42" s="67"/>
      <c r="F42" s="67"/>
      <c r="G42" s="67"/>
      <c r="H42" s="67"/>
    </row>
    <row r="43" spans="1:8">
      <c r="A43" s="68"/>
      <c r="B43" s="67"/>
      <c r="C43" s="67"/>
      <c r="D43" s="67"/>
      <c r="E43" s="67"/>
      <c r="F43" s="67"/>
      <c r="G43" s="67"/>
      <c r="H43" s="67"/>
    </row>
    <row r="44" spans="1:8">
      <c r="A44" s="68"/>
      <c r="B44" s="68"/>
      <c r="C44" s="68"/>
      <c r="D44" s="68"/>
      <c r="E44" s="68"/>
      <c r="F44" s="67"/>
      <c r="G44" s="67"/>
      <c r="H44" s="67"/>
    </row>
    <row r="45" spans="1:8">
      <c r="A45" s="68"/>
      <c r="B45" s="68"/>
      <c r="C45" s="68"/>
      <c r="D45" s="68"/>
      <c r="E45" s="68"/>
      <c r="F45" s="67"/>
      <c r="G45" s="67"/>
      <c r="H45" s="67"/>
    </row>
    <row r="46" spans="1:8">
      <c r="A46" s="68"/>
      <c r="B46" s="68"/>
      <c r="C46" s="68"/>
      <c r="D46" s="68"/>
      <c r="E46" s="68"/>
      <c r="F46" s="94"/>
      <c r="G46" s="94"/>
      <c r="H46" s="94"/>
    </row>
    <row r="47" spans="1:8">
      <c r="A47" s="68"/>
      <c r="B47" s="68"/>
      <c r="C47" s="68"/>
      <c r="D47" s="68"/>
      <c r="E47" s="68"/>
      <c r="F47" s="65"/>
      <c r="G47" s="59"/>
      <c r="H47" s="59"/>
    </row>
    <row r="48" spans="1:8">
      <c r="A48" s="68"/>
      <c r="B48" s="68"/>
      <c r="C48" s="68"/>
      <c r="D48" s="68"/>
      <c r="E48" s="68"/>
      <c r="F48" s="95" t="s">
        <v>50</v>
      </c>
      <c r="G48" s="95"/>
      <c r="H48" s="95"/>
    </row>
    <row r="49" spans="1:8">
      <c r="A49" s="68"/>
      <c r="B49" s="68"/>
      <c r="C49" s="68"/>
      <c r="D49" s="68"/>
      <c r="E49" s="68"/>
    </row>
    <row r="50" spans="1:8">
      <c r="A50" s="68"/>
      <c r="B50" s="68"/>
      <c r="C50" s="68"/>
      <c r="D50" s="68"/>
      <c r="E50" s="68"/>
      <c r="G50" s="97"/>
      <c r="H50" s="97"/>
    </row>
    <row r="51" spans="1:8">
      <c r="A51" s="68"/>
      <c r="B51" s="68"/>
      <c r="C51" s="68"/>
      <c r="D51" s="68"/>
      <c r="E51" s="68"/>
      <c r="F51" s="68"/>
      <c r="G51" s="59"/>
      <c r="H51" s="59"/>
    </row>
    <row r="52" spans="1:8">
      <c r="B52" s="71"/>
      <c r="C52" s="71"/>
      <c r="D52" s="71"/>
      <c r="G52" s="97"/>
      <c r="H52" s="97"/>
    </row>
  </sheetData>
  <mergeCells count="16">
    <mergeCell ref="F48:H48"/>
    <mergeCell ref="A36:D36"/>
    <mergeCell ref="G50:H50"/>
    <mergeCell ref="G52:H52"/>
    <mergeCell ref="A1:H1"/>
    <mergeCell ref="A2:H2"/>
    <mergeCell ref="G4:H4"/>
    <mergeCell ref="A7:B7"/>
    <mergeCell ref="A33:A34"/>
    <mergeCell ref="B33:B34"/>
    <mergeCell ref="D33:D34"/>
    <mergeCell ref="E33:E34"/>
    <mergeCell ref="F33:F34"/>
    <mergeCell ref="G33:G34"/>
    <mergeCell ref="H33:H34"/>
    <mergeCell ref="C33:C34"/>
  </mergeCells>
  <pageMargins left="0.5" right="0.34375" top="0.96875" bottom="0.52083333333333304" header="0.16666666666666699" footer="0.16666666666666699"/>
  <pageSetup scale="75" orientation="portrait" r:id="rId1"/>
  <headerFooter>
    <oddHeader>&amp;L&amp;G&amp;C
&amp;G&amp;R&amp;"-,Bold"&amp;10&amp;K008037TAN PHAT DIA XINFADI JOINT STOCK COMPANY&amp;"-,Regular"
Add: 06.01, Tower A, Rivergate Residence, 
151-155 Ben Van Don, District 4, Ho Chi Minh City, Viet Nam. 
Tel: +84 28 382 67312</oddHeader>
    <oddFooter>&amp;L&amp;"Arial,Bold"&amp;K008037XINFADI - 新发地&amp;R&amp;"Arial,Bold"&amp;K008037&amp;P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topLeftCell="A10" zoomScale="90" zoomScaleNormal="90" workbookViewId="0">
      <selection activeCell="F44" sqref="F44:H44"/>
    </sheetView>
  </sheetViews>
  <sheetFormatPr defaultRowHeight="15"/>
  <cols>
    <col min="1" max="1" width="4.7109375" style="70" customWidth="1"/>
    <col min="2" max="2" width="26.28515625" style="70" customWidth="1"/>
    <col min="3" max="3" width="12.140625" style="70" customWidth="1"/>
    <col min="4" max="4" width="15.5703125" style="70" customWidth="1"/>
    <col min="5" max="5" width="0.42578125" style="70" customWidth="1"/>
    <col min="6" max="7" width="18.140625" style="70" customWidth="1"/>
    <col min="8" max="8" width="23.28515625" style="70" customWidth="1"/>
    <col min="9" max="9" width="11.140625" style="1" customWidth="1"/>
    <col min="10" max="10" width="13.42578125" style="1" customWidth="1"/>
    <col min="11" max="16384" width="9.140625" style="1"/>
  </cols>
  <sheetData>
    <row r="1" spans="1:8" ht="25.5">
      <c r="A1" s="98"/>
      <c r="B1" s="98"/>
      <c r="C1" s="98"/>
      <c r="D1" s="98"/>
      <c r="E1" s="98"/>
      <c r="F1" s="98"/>
      <c r="G1" s="98"/>
      <c r="H1" s="98"/>
    </row>
    <row r="2" spans="1:8" ht="25.5">
      <c r="A2" s="98" t="s">
        <v>0</v>
      </c>
      <c r="B2" s="98"/>
      <c r="C2" s="98"/>
      <c r="D2" s="98"/>
      <c r="E2" s="98"/>
      <c r="F2" s="98"/>
      <c r="G2" s="98"/>
      <c r="H2" s="98"/>
    </row>
    <row r="3" spans="1:8">
      <c r="A3" s="2"/>
      <c r="B3" s="2"/>
      <c r="C3" s="2"/>
      <c r="D3" s="2"/>
      <c r="E3" s="2"/>
      <c r="F3" s="2"/>
      <c r="G3" s="2"/>
      <c r="H3" s="2"/>
    </row>
    <row r="4" spans="1:8" ht="19.5" customHeight="1">
      <c r="A4" s="3" t="str">
        <f>Invoice!A4</f>
        <v>No.: 256829/TK-BP</v>
      </c>
      <c r="B4" s="4"/>
      <c r="C4" s="4"/>
      <c r="D4" s="4"/>
      <c r="E4" s="5"/>
      <c r="F4" s="2"/>
      <c r="G4" s="99"/>
      <c r="H4" s="99"/>
    </row>
    <row r="5" spans="1:8">
      <c r="A5" s="2" t="str">
        <f>Invoice!A5</f>
        <v>Date: Jun. 01st, 2025</v>
      </c>
      <c r="B5" s="2"/>
      <c r="C5" s="2"/>
      <c r="D5" s="2"/>
      <c r="E5" s="2"/>
      <c r="F5" s="2"/>
      <c r="G5" s="2"/>
      <c r="H5" s="2"/>
    </row>
    <row r="6" spans="1:8">
      <c r="A6" s="6"/>
      <c r="B6" s="6"/>
      <c r="C6" s="6"/>
      <c r="D6" s="6"/>
      <c r="E6" s="6"/>
      <c r="F6" s="7"/>
      <c r="G6" s="6"/>
      <c r="H6" s="6"/>
    </row>
    <row r="7" spans="1:8">
      <c r="A7" s="100" t="s">
        <v>1</v>
      </c>
      <c r="B7" s="101"/>
      <c r="C7" s="90"/>
      <c r="D7" s="90"/>
      <c r="E7" s="10"/>
      <c r="F7" s="74" t="s">
        <v>2</v>
      </c>
      <c r="G7" s="12"/>
      <c r="H7" s="9"/>
    </row>
    <row r="8" spans="1:8">
      <c r="A8" s="13" t="str">
        <f>Invoice!A8</f>
        <v>TAN PHAT DIA XINFADI JOINT STOCK COMPANY</v>
      </c>
      <c r="B8" s="14"/>
      <c r="C8" s="14"/>
      <c r="D8" s="14"/>
      <c r="E8" s="10"/>
      <c r="F8" s="16" t="str">
        <f>Invoice!F8</f>
        <v>BINHPHUOC KRATIE RUBBER2 COMPANY LIMITED</v>
      </c>
      <c r="G8" s="2"/>
      <c r="H8" s="17"/>
    </row>
    <row r="9" spans="1:8">
      <c r="A9" s="18" t="str">
        <f>Invoice!A9</f>
        <v xml:space="preserve">Address: 06.01, Tower A, Rivergate Residence, 
</v>
      </c>
      <c r="B9" s="19"/>
      <c r="C9" s="19"/>
      <c r="D9" s="19"/>
      <c r="E9" s="21"/>
      <c r="F9" s="22" t="str">
        <f>Invoice!F9</f>
        <v xml:space="preserve">Address: Phum Sre Thmey, Khum Khsum, Srok Snoul, </v>
      </c>
      <c r="G9" s="2"/>
      <c r="H9" s="23"/>
    </row>
    <row r="10" spans="1:8">
      <c r="A10" s="18" t="str">
        <f>Invoice!A10</f>
        <v>151-155 Ben Van Don, District 4, Ho Chi Minh City, Viet Nam.</v>
      </c>
      <c r="B10" s="19"/>
      <c r="C10" s="19"/>
      <c r="D10" s="19"/>
      <c r="E10" s="21"/>
      <c r="F10" s="22" t="str">
        <f>Invoice!F10</f>
        <v>Khet Kratie, Cambodia.</v>
      </c>
      <c r="G10" s="2"/>
      <c r="H10" s="23"/>
    </row>
    <row r="11" spans="1:8">
      <c r="A11" s="18" t="str">
        <f>Invoice!A11</f>
        <v xml:space="preserve">Trade Registration No. </v>
      </c>
      <c r="B11" s="19"/>
      <c r="C11" s="19"/>
      <c r="D11" s="19"/>
      <c r="E11" s="21"/>
      <c r="F11" s="22" t="str">
        <f>Invoice!F11</f>
        <v>Tax ID: L001-105007838</v>
      </c>
      <c r="G11" s="2"/>
      <c r="H11" s="23"/>
    </row>
    <row r="12" spans="1:8">
      <c r="A12" s="18" t="str">
        <f>Invoice!A12</f>
        <v xml:space="preserve">Tel: +84 28 382 67312 </v>
      </c>
      <c r="B12" s="19"/>
      <c r="C12" s="19"/>
      <c r="D12" s="19"/>
      <c r="E12" s="21"/>
      <c r="F12" s="22" t="str">
        <f>Invoice!F12</f>
        <v>Tel: 0978395995</v>
      </c>
      <c r="G12" s="2"/>
      <c r="H12" s="23"/>
    </row>
    <row r="13" spans="1:8">
      <c r="A13" s="18" t="str">
        <f>Invoice!A13</f>
        <v>Email: haley.sgn@vlc.com.vn</v>
      </c>
      <c r="B13" s="26"/>
      <c r="C13" s="26"/>
      <c r="D13" s="26"/>
      <c r="E13" s="27"/>
      <c r="F13" s="88" t="str">
        <f>Invoice!F13</f>
        <v>Email: nguyentuananh5@thaco.com.vn</v>
      </c>
      <c r="G13" s="29"/>
      <c r="H13" s="30"/>
    </row>
    <row r="14" spans="1:8">
      <c r="A14" s="31"/>
      <c r="B14" s="19"/>
      <c r="C14" s="19"/>
      <c r="D14" s="19"/>
      <c r="E14" s="32"/>
      <c r="F14" s="19"/>
      <c r="G14" s="33"/>
      <c r="H14" s="19"/>
    </row>
    <row r="15" spans="1:8">
      <c r="A15" s="87" t="s">
        <v>37</v>
      </c>
      <c r="B15" s="34"/>
      <c r="C15" s="34"/>
      <c r="D15" s="34"/>
      <c r="E15" s="10"/>
      <c r="F15" s="86" t="s">
        <v>22</v>
      </c>
      <c r="G15" s="12"/>
      <c r="H15" s="9"/>
    </row>
    <row r="16" spans="1:8">
      <c r="A16" s="13" t="str">
        <f>Invoice!A16</f>
        <v>TAITO COMMERCIAL CO., LTD.</v>
      </c>
      <c r="B16" s="13"/>
      <c r="C16" s="35"/>
      <c r="D16" s="35"/>
      <c r="E16" s="10"/>
      <c r="F16" s="22" t="str">
        <f>Invoice!F16</f>
        <v xml:space="preserve">Means of transport: By Truck from Kratie Province, Kingdom of </v>
      </c>
      <c r="G16" s="2"/>
      <c r="H16" s="17"/>
    </row>
    <row r="17" spans="1:8">
      <c r="A17" s="24" t="str">
        <f>Invoice!A17</f>
        <v xml:space="preserve">Address: 6-15-11 Nittou Bld. 1006, Sotokanda, Chiyoda-Ku, </v>
      </c>
      <c r="B17" s="24"/>
      <c r="C17" s="19"/>
      <c r="D17" s="19"/>
      <c r="E17" s="21"/>
      <c r="F17" s="22" t="str">
        <f>Invoice!F17</f>
        <v>Cambodia via Ho Chi Minh port, Vietnam by sea to Tokyo port, Japan.</v>
      </c>
      <c r="G17" s="2"/>
      <c r="H17" s="23"/>
    </row>
    <row r="18" spans="1:8">
      <c r="A18" s="24" t="str">
        <f>Invoice!A18</f>
        <v xml:space="preserve">Tokyo, 101-0021, Japan </v>
      </c>
      <c r="B18" s="24"/>
      <c r="C18" s="19"/>
      <c r="D18" s="19"/>
      <c r="E18" s="21"/>
      <c r="F18" s="22" t="str">
        <f>Invoice!F18</f>
        <v>Place of receipt: Kratie Province, Cambodia.</v>
      </c>
      <c r="G18" s="2"/>
      <c r="H18" s="23"/>
    </row>
    <row r="19" spans="1:8">
      <c r="A19" s="24" t="str">
        <f>Invoice!A19</f>
        <v>Company No. 1010001124176-0000</v>
      </c>
      <c r="B19" s="24"/>
      <c r="C19" s="19"/>
      <c r="D19" s="19"/>
      <c r="E19" s="21"/>
      <c r="F19" s="22" t="str">
        <f>Invoice!F19</f>
        <v>Port of loading: Ho Chi Minh port, Vietnam.</v>
      </c>
      <c r="G19" s="2"/>
      <c r="H19" s="23"/>
    </row>
    <row r="20" spans="1:8">
      <c r="A20" s="24" t="str">
        <f>Invoice!A20</f>
        <v>Contact person: Samuel Yang</v>
      </c>
      <c r="B20" s="24"/>
      <c r="C20" s="19"/>
      <c r="D20" s="19"/>
      <c r="E20" s="21"/>
      <c r="F20" s="22" t="str">
        <f>Invoice!F20</f>
        <v>Port of discharge: Tokyo port, Japan</v>
      </c>
      <c r="G20" s="2"/>
      <c r="H20" s="23"/>
    </row>
    <row r="21" spans="1:8">
      <c r="A21" s="24" t="str">
        <f>Invoice!A21</f>
        <v>Tel: +81-03-5826-4038       Fax: +81-03-5826-4039</v>
      </c>
      <c r="B21" s="37"/>
      <c r="C21" s="37"/>
      <c r="D21" s="37"/>
      <c r="E21" s="27"/>
      <c r="F21" s="22" t="str">
        <f>Invoice!F21</f>
        <v>MBL No. A59F015519</v>
      </c>
      <c r="G21" s="19"/>
      <c r="H21" s="23"/>
    </row>
    <row r="22" spans="1:8">
      <c r="A22" s="24" t="str">
        <f>Invoice!A22</f>
        <v>Email: taito2@ace.ocn.ne.jp</v>
      </c>
      <c r="B22" s="37"/>
      <c r="C22" s="37"/>
      <c r="D22" s="37"/>
      <c r="E22" s="27"/>
      <c r="F22" s="22" t="str">
        <f>Invoice!F22</f>
        <v>Vessel: WAN HAI 293 N073</v>
      </c>
      <c r="G22" s="19"/>
      <c r="H22" s="23"/>
    </row>
    <row r="23" spans="1:8">
      <c r="A23" s="24"/>
      <c r="B23" s="37"/>
      <c r="C23" s="37"/>
      <c r="D23" s="37"/>
      <c r="E23" s="27"/>
      <c r="F23" s="22" t="str">
        <f>Invoice!F23</f>
        <v>On board date: Jun. 08th, 2025</v>
      </c>
      <c r="G23" s="19"/>
      <c r="H23" s="23"/>
    </row>
    <row r="24" spans="1:8">
      <c r="A24" s="39"/>
      <c r="B24" s="26"/>
      <c r="C24" s="26"/>
      <c r="D24" s="26"/>
      <c r="E24" s="21"/>
      <c r="F24" s="88" t="str">
        <f>Invoice!F24</f>
        <v>Payment: T/T</v>
      </c>
      <c r="G24" s="41"/>
      <c r="H24" s="30"/>
    </row>
    <row r="25" spans="1:8">
      <c r="A25" s="42"/>
      <c r="B25" s="19"/>
      <c r="C25" s="19"/>
      <c r="D25" s="19"/>
      <c r="E25" s="32"/>
      <c r="F25" s="19"/>
      <c r="G25" s="2"/>
      <c r="H25" s="42"/>
    </row>
    <row r="26" spans="1:8">
      <c r="A26" s="43"/>
      <c r="B26" s="44" t="s">
        <v>9</v>
      </c>
      <c r="C26" s="44"/>
      <c r="D26" s="44"/>
      <c r="E26" s="43"/>
      <c r="F26" s="43"/>
      <c r="G26" s="45"/>
      <c r="H26" s="45"/>
    </row>
    <row r="27" spans="1:8">
      <c r="A27" s="43"/>
      <c r="B27" s="44" t="s">
        <v>10</v>
      </c>
      <c r="C27" s="44"/>
      <c r="D27" s="44"/>
      <c r="E27" s="43"/>
      <c r="F27" s="43"/>
      <c r="G27" s="45"/>
      <c r="H27" s="45"/>
    </row>
    <row r="28" spans="1:8">
      <c r="A28" s="43"/>
      <c r="B28" s="46" t="s">
        <v>45</v>
      </c>
      <c r="C28" s="46"/>
      <c r="D28" s="46"/>
      <c r="E28" s="43"/>
      <c r="F28" s="43"/>
      <c r="G28" s="45"/>
      <c r="H28" s="45"/>
    </row>
    <row r="29" spans="1:8">
      <c r="A29" s="43"/>
      <c r="B29" s="44" t="s">
        <v>11</v>
      </c>
      <c r="C29" s="44"/>
      <c r="D29" s="44"/>
      <c r="E29" s="43"/>
      <c r="F29" s="43"/>
      <c r="G29" s="45"/>
      <c r="H29" s="45"/>
    </row>
    <row r="30" spans="1:8">
      <c r="A30" s="43"/>
      <c r="B30" s="44" t="s">
        <v>12</v>
      </c>
      <c r="C30" s="44"/>
      <c r="D30" s="44"/>
      <c r="E30" s="43"/>
      <c r="F30" s="43"/>
      <c r="G30" s="45"/>
      <c r="H30" s="45"/>
    </row>
    <row r="31" spans="1:8">
      <c r="A31" s="43"/>
      <c r="B31" s="44" t="s">
        <v>26</v>
      </c>
      <c r="C31" s="44"/>
      <c r="D31" s="44"/>
      <c r="E31" s="43"/>
      <c r="F31" s="43"/>
      <c r="G31" s="45"/>
      <c r="H31" s="45"/>
    </row>
    <row r="32" spans="1:8">
      <c r="A32" s="47"/>
      <c r="B32" s="48"/>
      <c r="C32" s="48"/>
      <c r="D32" s="48"/>
      <c r="E32" s="47"/>
      <c r="F32" s="47"/>
      <c r="G32" s="49"/>
      <c r="H32" s="49"/>
    </row>
    <row r="33" spans="1:8">
      <c r="A33" s="102" t="s">
        <v>13</v>
      </c>
      <c r="B33" s="103" t="s">
        <v>14</v>
      </c>
      <c r="C33" s="107" t="s">
        <v>49</v>
      </c>
      <c r="D33" s="105" t="s">
        <v>15</v>
      </c>
      <c r="E33" s="107"/>
      <c r="F33" s="108" t="s">
        <v>16</v>
      </c>
      <c r="G33" s="108" t="s">
        <v>17</v>
      </c>
      <c r="H33" s="108" t="s">
        <v>18</v>
      </c>
    </row>
    <row r="34" spans="1:8">
      <c r="A34" s="102"/>
      <c r="B34" s="104"/>
      <c r="C34" s="107"/>
      <c r="D34" s="106"/>
      <c r="E34" s="107"/>
      <c r="F34" s="108"/>
      <c r="G34" s="109"/>
      <c r="H34" s="108"/>
    </row>
    <row r="35" spans="1:8" ht="24.75" customHeight="1">
      <c r="A35" s="50">
        <v>1</v>
      </c>
      <c r="B35" s="51" t="str">
        <f>Invoice!B35</f>
        <v>FRESH BANANA FRUITS</v>
      </c>
      <c r="C35" s="91" t="str">
        <f>Invoice!C35</f>
        <v>38CP</v>
      </c>
      <c r="D35" s="92">
        <f>Invoice!D35</f>
        <v>18</v>
      </c>
      <c r="E35" s="52"/>
      <c r="F35" s="53">
        <f>Invoice!F35</f>
        <v>1098</v>
      </c>
      <c r="G35" s="54"/>
      <c r="H35" s="55"/>
    </row>
    <row r="36" spans="1:8">
      <c r="A36" s="96" t="s">
        <v>36</v>
      </c>
      <c r="B36" s="96"/>
      <c r="C36" s="96"/>
      <c r="D36" s="96"/>
      <c r="E36" s="93"/>
      <c r="F36" s="56">
        <f>SUM(F35:F35)</f>
        <v>1098</v>
      </c>
      <c r="G36" s="57"/>
      <c r="H36" s="58"/>
    </row>
    <row r="37" spans="1:8">
      <c r="A37" s="89"/>
      <c r="B37" s="89"/>
      <c r="C37" s="89"/>
      <c r="D37" s="89"/>
      <c r="E37" s="89"/>
      <c r="F37" s="60"/>
      <c r="G37" s="61"/>
      <c r="H37" s="62"/>
    </row>
    <row r="38" spans="1:8">
      <c r="A38" s="63"/>
      <c r="B38" s="64"/>
      <c r="C38" s="64"/>
      <c r="D38" s="64"/>
      <c r="E38" s="66"/>
      <c r="F38" s="66"/>
      <c r="G38" s="64" t="s">
        <v>19</v>
      </c>
      <c r="H38" s="66"/>
    </row>
    <row r="39" spans="1:8">
      <c r="A39" s="65"/>
      <c r="B39" s="67"/>
      <c r="C39" s="67"/>
      <c r="D39" s="67"/>
      <c r="E39" s="67"/>
      <c r="F39" s="67"/>
      <c r="G39" s="67"/>
      <c r="H39" s="67"/>
    </row>
    <row r="40" spans="1:8">
      <c r="A40" s="65"/>
      <c r="B40" s="67"/>
      <c r="C40" s="67"/>
      <c r="D40" s="67"/>
      <c r="E40" s="67"/>
      <c r="F40" s="67"/>
      <c r="G40" s="67"/>
      <c r="H40" s="67"/>
    </row>
    <row r="41" spans="1:8">
      <c r="A41" s="65"/>
      <c r="B41" s="67"/>
      <c r="C41" s="67"/>
      <c r="D41" s="67"/>
      <c r="E41" s="67"/>
      <c r="F41" s="67"/>
      <c r="G41" s="67"/>
      <c r="H41" s="67"/>
    </row>
    <row r="42" spans="1:8">
      <c r="A42" s="68"/>
      <c r="B42" s="67" t="s">
        <v>20</v>
      </c>
      <c r="C42" s="67"/>
      <c r="D42" s="67"/>
      <c r="E42" s="67"/>
      <c r="F42" s="67"/>
      <c r="G42" s="67"/>
      <c r="H42" s="67"/>
    </row>
    <row r="43" spans="1:8">
      <c r="A43" s="68"/>
      <c r="B43" s="67"/>
      <c r="C43" s="67"/>
      <c r="D43" s="67"/>
      <c r="E43" s="67"/>
      <c r="F43" s="67"/>
      <c r="G43" s="67"/>
      <c r="H43" s="67"/>
    </row>
    <row r="44" spans="1:8">
      <c r="A44" s="68"/>
      <c r="B44" s="68"/>
      <c r="C44" s="68"/>
      <c r="D44" s="68"/>
      <c r="E44" s="68"/>
      <c r="F44" s="97"/>
      <c r="G44" s="97"/>
      <c r="H44" s="97"/>
    </row>
    <row r="45" spans="1:8">
      <c r="A45" s="68"/>
      <c r="B45" s="68"/>
      <c r="C45" s="68"/>
      <c r="D45" s="68"/>
      <c r="E45" s="68"/>
      <c r="F45" s="89"/>
      <c r="G45" s="89"/>
      <c r="H45" s="89"/>
    </row>
    <row r="46" spans="1:8">
      <c r="A46" s="68"/>
      <c r="B46" s="68"/>
      <c r="C46" s="68"/>
      <c r="D46" s="68"/>
      <c r="E46" s="68"/>
      <c r="F46" s="89"/>
      <c r="G46" s="89"/>
      <c r="H46" s="89"/>
    </row>
    <row r="47" spans="1:8">
      <c r="A47" s="68"/>
      <c r="B47" s="68"/>
      <c r="C47" s="68"/>
      <c r="D47" s="68"/>
      <c r="E47" s="68"/>
      <c r="F47" s="65"/>
      <c r="G47" s="89"/>
      <c r="H47" s="89"/>
    </row>
    <row r="48" spans="1:8">
      <c r="A48" s="68"/>
      <c r="B48" s="68"/>
      <c r="C48" s="68"/>
      <c r="D48" s="68"/>
      <c r="E48" s="68"/>
      <c r="F48" s="95" t="str">
        <f>Invoice!F48</f>
        <v>LAM HOANG BAO PHUONG</v>
      </c>
      <c r="G48" s="95"/>
      <c r="H48" s="95"/>
    </row>
    <row r="49" spans="1:8">
      <c r="A49" s="68"/>
      <c r="B49" s="68"/>
      <c r="C49" s="68"/>
      <c r="D49" s="68"/>
      <c r="E49" s="68"/>
    </row>
    <row r="50" spans="1:8">
      <c r="A50" s="68"/>
      <c r="B50" s="68"/>
      <c r="C50" s="68"/>
      <c r="D50" s="68"/>
      <c r="E50" s="68"/>
      <c r="G50" s="97"/>
      <c r="H50" s="97"/>
    </row>
    <row r="51" spans="1:8">
      <c r="A51" s="68"/>
      <c r="B51" s="68"/>
      <c r="C51" s="68"/>
      <c r="D51" s="68"/>
      <c r="E51" s="68"/>
      <c r="F51" s="68"/>
      <c r="G51" s="89"/>
      <c r="H51" s="89"/>
    </row>
    <row r="52" spans="1:8">
      <c r="B52" s="71"/>
      <c r="C52" s="71"/>
      <c r="D52" s="71"/>
      <c r="G52" s="97"/>
      <c r="H52" s="97"/>
    </row>
  </sheetData>
  <mergeCells count="17">
    <mergeCell ref="A36:D36"/>
    <mergeCell ref="F44:H44"/>
    <mergeCell ref="G50:H50"/>
    <mergeCell ref="F48:H48"/>
    <mergeCell ref="G52:H52"/>
    <mergeCell ref="A1:H1"/>
    <mergeCell ref="A2:H2"/>
    <mergeCell ref="G4:H4"/>
    <mergeCell ref="A7:B7"/>
    <mergeCell ref="A33:A34"/>
    <mergeCell ref="B33:B34"/>
    <mergeCell ref="C33:C34"/>
    <mergeCell ref="D33:D34"/>
    <mergeCell ref="E33:E34"/>
    <mergeCell ref="F33:F34"/>
    <mergeCell ref="G33:G34"/>
    <mergeCell ref="H33:H34"/>
  </mergeCells>
  <pageMargins left="0.5" right="0.34375" top="0.96875" bottom="0.52083333333333304" header="0.16666666666666699" footer="0.16666666666666699"/>
  <pageSetup scale="75" orientation="portrait" r:id="rId1"/>
  <headerFooter>
    <oddHeader>&amp;L&amp;G&amp;C
&amp;G&amp;R&amp;"-,Bold"&amp;10&amp;K008037TAN PHAT DIA XINFADI JOINT STOCK COMPANY&amp;"-,Regular"
Add: 06.01, Tower A, Rivergate Residence, 
151-155 Ben Van Don, District 4, Ho Chi Minh City, Viet Nam. 
Tel: +84 28 382 67312</oddHeader>
    <oddFooter>&amp;L&amp;"Arial,Bold"&amp;K008037XINFADI - 新发地&amp;R&amp;"Arial,Bold"&amp;K008037&amp;P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"/>
  <sheetViews>
    <sheetView topLeftCell="A2" zoomScale="80" zoomScaleNormal="80" workbookViewId="0">
      <selection activeCell="C37" sqref="C37"/>
    </sheetView>
  </sheetViews>
  <sheetFormatPr defaultRowHeight="15"/>
  <cols>
    <col min="1" max="1" width="5.42578125" style="70" customWidth="1"/>
    <col min="2" max="2" width="17.5703125" style="70" customWidth="1"/>
    <col min="3" max="3" width="9.5703125" style="70" customWidth="1"/>
    <col min="4" max="4" width="15.28515625" style="70" customWidth="1"/>
    <col min="5" max="5" width="15.140625" style="70" customWidth="1"/>
    <col min="6" max="6" width="0.28515625" style="70" customWidth="1"/>
    <col min="7" max="7" width="16" style="70" customWidth="1"/>
    <col min="8" max="8" width="17" style="70" customWidth="1"/>
    <col min="9" max="9" width="15.28515625" style="70" customWidth="1"/>
    <col min="10" max="10" width="16" style="70" customWidth="1"/>
    <col min="11" max="16384" width="9.140625" style="1"/>
  </cols>
  <sheetData>
    <row r="1" spans="1:10" ht="25.5">
      <c r="A1" s="98"/>
      <c r="B1" s="98"/>
      <c r="C1" s="98"/>
      <c r="D1" s="98"/>
      <c r="E1" s="98"/>
      <c r="F1" s="98"/>
      <c r="G1" s="98"/>
      <c r="H1" s="98"/>
      <c r="I1" s="98"/>
      <c r="J1" s="98"/>
    </row>
    <row r="2" spans="1:10" ht="25.5">
      <c r="A2" s="98" t="s">
        <v>21</v>
      </c>
      <c r="B2" s="98"/>
      <c r="C2" s="98"/>
      <c r="D2" s="98"/>
      <c r="E2" s="98"/>
      <c r="F2" s="98"/>
      <c r="G2" s="98"/>
      <c r="H2" s="98"/>
      <c r="I2" s="98"/>
      <c r="J2" s="98"/>
    </row>
    <row r="3" spans="1:10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 ht="19.5">
      <c r="A4" s="3" t="str">
        <f>Invoice!A4</f>
        <v>No.: 256829/TK-BP</v>
      </c>
      <c r="B4" s="4"/>
      <c r="C4" s="5"/>
      <c r="D4" s="5"/>
      <c r="E4" s="5"/>
      <c r="F4" s="5"/>
      <c r="G4" s="2"/>
      <c r="H4" s="99"/>
      <c r="I4" s="99"/>
      <c r="J4" s="99"/>
    </row>
    <row r="5" spans="1:10">
      <c r="A5" s="2" t="str">
        <f>Invoice!A5</f>
        <v>Date: Jun. 01st, 2025</v>
      </c>
      <c r="B5" s="2"/>
      <c r="C5" s="2"/>
      <c r="D5" s="2"/>
      <c r="E5" s="2"/>
      <c r="F5" s="2"/>
      <c r="G5" s="2"/>
      <c r="H5" s="2"/>
      <c r="I5" s="2"/>
      <c r="J5" s="2"/>
    </row>
    <row r="6" spans="1:10">
      <c r="A6" s="6"/>
      <c r="B6" s="6"/>
      <c r="C6" s="6"/>
      <c r="D6" s="6"/>
      <c r="E6" s="6"/>
      <c r="F6" s="6"/>
      <c r="G6" s="7"/>
      <c r="H6" s="6"/>
      <c r="I6" s="6"/>
      <c r="J6" s="6"/>
    </row>
    <row r="7" spans="1:10" ht="15" customHeight="1">
      <c r="A7" s="74" t="str">
        <f>'[1]Exp-IV'!A7:B7</f>
        <v>THE SELLER</v>
      </c>
      <c r="B7" s="75"/>
      <c r="C7" s="34"/>
      <c r="D7" s="34"/>
      <c r="E7" s="9"/>
      <c r="F7" s="10"/>
      <c r="G7" s="74" t="str">
        <f>'[1]Exp-IV'!E7</f>
        <v>THE SHIPPER</v>
      </c>
      <c r="H7" s="12"/>
      <c r="I7" s="12"/>
      <c r="J7" s="9"/>
    </row>
    <row r="8" spans="1:10">
      <c r="A8" s="13" t="str">
        <f>'[1]Exp-IV'!A8</f>
        <v>TAN PHAT DIA XINFADI JOINT STOCK COMPANY</v>
      </c>
      <c r="B8" s="14"/>
      <c r="C8" s="36"/>
      <c r="D8" s="36"/>
      <c r="E8" s="15"/>
      <c r="F8" s="10"/>
      <c r="G8" s="16" t="str">
        <f>Invoice!F8</f>
        <v>BINHPHUOC KRATIE RUBBER2 COMPANY LIMITED</v>
      </c>
      <c r="H8" s="2"/>
      <c r="I8" s="2"/>
      <c r="J8" s="17"/>
    </row>
    <row r="9" spans="1:10">
      <c r="A9" s="24" t="str">
        <f>'[1]Exp-IV'!A9</f>
        <v xml:space="preserve">Address: 06.01, Tower A, Rivergate Residence, 
</v>
      </c>
      <c r="B9" s="19"/>
      <c r="C9" s="32"/>
      <c r="D9" s="32"/>
      <c r="E9" s="20"/>
      <c r="F9" s="21"/>
      <c r="G9" s="22" t="str">
        <f>Invoice!F9</f>
        <v xml:space="preserve">Address: Phum Sre Thmey, Khum Khsum, Srok Snoul, </v>
      </c>
      <c r="H9" s="2"/>
      <c r="I9" s="2"/>
      <c r="J9" s="23"/>
    </row>
    <row r="10" spans="1:10">
      <c r="A10" s="24" t="str">
        <f>'[1]Exp-IV'!A10</f>
        <v>151-155 Ben Van Don, District 4, Ho Chi Minh City, Viet Nam.</v>
      </c>
      <c r="B10" s="19"/>
      <c r="C10" s="32"/>
      <c r="D10" s="32"/>
      <c r="E10" s="20"/>
      <c r="F10" s="21"/>
      <c r="G10" s="22" t="str">
        <f>Invoice!F10</f>
        <v>Khet Kratie, Cambodia.</v>
      </c>
      <c r="H10" s="2"/>
      <c r="I10" s="2"/>
      <c r="J10" s="23"/>
    </row>
    <row r="11" spans="1:10">
      <c r="A11" s="24" t="str">
        <f>'[1]Exp-IV'!A11</f>
        <v xml:space="preserve">Trade Registration No. </v>
      </c>
      <c r="B11" s="19"/>
      <c r="C11" s="32"/>
      <c r="D11" s="32"/>
      <c r="E11" s="20"/>
      <c r="F11" s="21"/>
      <c r="G11" s="22" t="str">
        <f>Invoice!F11</f>
        <v>Tax ID: L001-105007838</v>
      </c>
      <c r="H11" s="2"/>
      <c r="I11" s="2"/>
      <c r="J11" s="23"/>
    </row>
    <row r="12" spans="1:10">
      <c r="A12" s="24" t="str">
        <f>'[1]Exp-IV'!A12</f>
        <v xml:space="preserve">Tel: +84 28 382 67312 </v>
      </c>
      <c r="B12" s="19"/>
      <c r="C12" s="32"/>
      <c r="D12" s="32"/>
      <c r="E12" s="20"/>
      <c r="F12" s="21"/>
      <c r="G12" s="22" t="str">
        <f>Invoice!F12</f>
        <v>Tel: 0978395995</v>
      </c>
      <c r="H12" s="2"/>
      <c r="I12" s="2"/>
      <c r="J12" s="23"/>
    </row>
    <row r="13" spans="1:10">
      <c r="A13" s="39" t="str">
        <f>'[1]Exp-IV'!A13</f>
        <v>Email: haley.sgn@vlc.com.vn</v>
      </c>
      <c r="B13" s="26"/>
      <c r="C13" s="76"/>
      <c r="D13" s="76"/>
      <c r="E13" s="77"/>
      <c r="F13" s="27"/>
      <c r="G13" s="88" t="str">
        <f>Invoice!F13</f>
        <v>Email: nguyentuananh5@thaco.com.vn</v>
      </c>
      <c r="H13" s="26"/>
      <c r="I13" s="26"/>
      <c r="J13" s="30"/>
    </row>
    <row r="14" spans="1:10">
      <c r="A14" s="19"/>
      <c r="B14" s="19"/>
      <c r="C14" s="32"/>
      <c r="D14" s="32"/>
      <c r="E14" s="32"/>
      <c r="F14" s="32"/>
      <c r="G14" s="19"/>
      <c r="H14" s="2"/>
      <c r="I14" s="2"/>
      <c r="J14" s="19"/>
    </row>
    <row r="15" spans="1:10">
      <c r="A15" s="87" t="s">
        <v>37</v>
      </c>
      <c r="B15" s="34"/>
      <c r="C15" s="34"/>
      <c r="D15" s="34"/>
      <c r="E15" s="34"/>
      <c r="F15" s="10"/>
      <c r="G15" s="11" t="s">
        <v>22</v>
      </c>
      <c r="H15" s="12"/>
      <c r="I15" s="12"/>
      <c r="J15" s="9"/>
    </row>
    <row r="16" spans="1:10">
      <c r="A16" s="13" t="s">
        <v>38</v>
      </c>
      <c r="B16" s="13"/>
      <c r="C16" s="36"/>
      <c r="D16" s="36"/>
      <c r="E16" s="36"/>
      <c r="F16" s="10"/>
      <c r="G16" s="22" t="str">
        <f>Invoice!F16</f>
        <v xml:space="preserve">Means of transport: By Truck from Kratie Province, Kingdom of </v>
      </c>
      <c r="H16" s="2"/>
      <c r="I16" s="2"/>
      <c r="J16" s="17"/>
    </row>
    <row r="17" spans="1:10">
      <c r="A17" s="24" t="s">
        <v>39</v>
      </c>
      <c r="B17" s="24"/>
      <c r="C17" s="32"/>
      <c r="D17" s="32"/>
      <c r="E17" s="32"/>
      <c r="F17" s="21"/>
      <c r="G17" s="22" t="str">
        <f>Invoice!F17</f>
        <v>Cambodia via Ho Chi Minh port, Vietnam by sea to Tokyo port, Japan.</v>
      </c>
      <c r="H17" s="2"/>
      <c r="I17" s="2"/>
      <c r="J17" s="23"/>
    </row>
    <row r="18" spans="1:10">
      <c r="A18" s="24" t="s">
        <v>40</v>
      </c>
      <c r="B18" s="24"/>
      <c r="C18" s="32"/>
      <c r="D18" s="32"/>
      <c r="E18" s="32"/>
      <c r="F18" s="21"/>
      <c r="G18" s="22" t="str">
        <f>Invoice!F18</f>
        <v>Place of receipt: Kratie Province, Cambodia.</v>
      </c>
      <c r="H18" s="2"/>
      <c r="I18" s="2"/>
      <c r="J18" s="23"/>
    </row>
    <row r="19" spans="1:10">
      <c r="A19" s="24" t="s">
        <v>41</v>
      </c>
      <c r="B19" s="24"/>
      <c r="C19" s="32"/>
      <c r="D19" s="32"/>
      <c r="E19" s="32"/>
      <c r="F19" s="21"/>
      <c r="G19" s="22" t="str">
        <f>Invoice!F19</f>
        <v>Port of loading: Ho Chi Minh port, Vietnam.</v>
      </c>
      <c r="H19" s="2"/>
      <c r="I19" s="2"/>
      <c r="J19" s="23"/>
    </row>
    <row r="20" spans="1:10">
      <c r="A20" s="25" t="s">
        <v>42</v>
      </c>
      <c r="B20" s="24"/>
      <c r="C20" s="32"/>
      <c r="D20" s="32"/>
      <c r="E20" s="32"/>
      <c r="F20" s="21"/>
      <c r="G20" s="22" t="str">
        <f>Invoice!F20</f>
        <v>Port of discharge: Tokyo port, Japan</v>
      </c>
      <c r="H20" s="2"/>
      <c r="I20" s="2"/>
      <c r="J20" s="23"/>
    </row>
    <row r="21" spans="1:10">
      <c r="A21" s="25" t="s">
        <v>43</v>
      </c>
      <c r="B21" s="37"/>
      <c r="C21" s="38"/>
      <c r="D21" s="38"/>
      <c r="E21" s="38"/>
      <c r="F21" s="27"/>
      <c r="G21" s="22" t="str">
        <f>Invoice!F21</f>
        <v>MBL No. A59F015519</v>
      </c>
      <c r="H21" s="19"/>
      <c r="I21" s="19"/>
      <c r="J21" s="23"/>
    </row>
    <row r="22" spans="1:10">
      <c r="A22" s="24" t="s">
        <v>44</v>
      </c>
      <c r="B22" s="37"/>
      <c r="C22" s="38"/>
      <c r="D22" s="38"/>
      <c r="E22" s="38"/>
      <c r="F22" s="27"/>
      <c r="G22" s="22" t="str">
        <f>Invoice!F22</f>
        <v>Vessel: WAN HAI 293 N073</v>
      </c>
      <c r="H22" s="19"/>
      <c r="I22" s="19"/>
      <c r="J22" s="23"/>
    </row>
    <row r="23" spans="1:10">
      <c r="A23" s="24"/>
      <c r="B23" s="37"/>
      <c r="C23" s="38"/>
      <c r="D23" s="38"/>
      <c r="E23" s="38"/>
      <c r="F23" s="27"/>
      <c r="G23" s="22" t="str">
        <f>Invoice!F23</f>
        <v>On board date: Jun. 08th, 2025</v>
      </c>
      <c r="H23" s="19"/>
      <c r="I23" s="19"/>
      <c r="J23" s="23"/>
    </row>
    <row r="24" spans="1:10">
      <c r="A24" s="78"/>
      <c r="B24" s="26"/>
      <c r="C24" s="40"/>
      <c r="D24" s="40"/>
      <c r="E24" s="40"/>
      <c r="F24" s="21"/>
      <c r="G24" s="88" t="str">
        <f>Invoice!F24</f>
        <v>Payment: T/T</v>
      </c>
      <c r="H24" s="41"/>
      <c r="I24" s="41"/>
      <c r="J24" s="30"/>
    </row>
    <row r="25" spans="1:10">
      <c r="A25" s="19"/>
      <c r="B25" s="19"/>
      <c r="C25" s="32"/>
      <c r="D25" s="32"/>
      <c r="E25" s="32"/>
      <c r="F25" s="32"/>
      <c r="G25" s="19"/>
      <c r="H25" s="2"/>
      <c r="I25" s="2"/>
      <c r="J25" s="19"/>
    </row>
    <row r="26" spans="1:10">
      <c r="A26" s="43"/>
      <c r="B26" s="44" t="s">
        <v>9</v>
      </c>
      <c r="C26" s="43"/>
      <c r="D26" s="43"/>
      <c r="E26" s="43"/>
      <c r="F26" s="43"/>
      <c r="G26" s="45"/>
      <c r="H26" s="45"/>
      <c r="I26" s="45"/>
      <c r="J26" s="45"/>
    </row>
    <row r="27" spans="1:10">
      <c r="A27" s="43"/>
      <c r="B27" s="46" t="s">
        <v>10</v>
      </c>
      <c r="C27" s="43"/>
      <c r="D27" s="43"/>
      <c r="E27" s="43"/>
      <c r="F27" s="45"/>
      <c r="G27" s="45"/>
      <c r="H27" s="65"/>
      <c r="I27" s="65"/>
      <c r="J27" s="65"/>
    </row>
    <row r="28" spans="1:10">
      <c r="A28" s="43"/>
      <c r="B28" s="44" t="s">
        <v>45</v>
      </c>
      <c r="C28" s="43"/>
      <c r="D28" s="43"/>
      <c r="E28" s="43"/>
      <c r="F28" s="43"/>
      <c r="G28" s="45"/>
      <c r="H28" s="45"/>
      <c r="I28" s="45"/>
      <c r="J28" s="45"/>
    </row>
    <row r="29" spans="1:10">
      <c r="A29" s="43"/>
      <c r="B29" s="44" t="s">
        <v>11</v>
      </c>
      <c r="C29" s="43"/>
      <c r="D29" s="43"/>
      <c r="E29" s="43"/>
      <c r="F29" s="43"/>
      <c r="G29" s="45"/>
      <c r="H29" s="45"/>
      <c r="I29" s="45"/>
      <c r="J29" s="45"/>
    </row>
    <row r="30" spans="1:10">
      <c r="A30" s="43"/>
      <c r="B30" s="44" t="s">
        <v>12</v>
      </c>
      <c r="C30" s="43"/>
      <c r="D30" s="43"/>
      <c r="E30" s="43"/>
      <c r="F30" s="43"/>
      <c r="G30" s="45"/>
      <c r="H30" s="45"/>
      <c r="I30" s="45"/>
      <c r="J30" s="45"/>
    </row>
    <row r="31" spans="1:10">
      <c r="A31" s="47"/>
      <c r="B31" s="48" t="s">
        <v>26</v>
      </c>
      <c r="C31" s="47"/>
      <c r="D31" s="47"/>
      <c r="E31" s="47"/>
      <c r="F31" s="47"/>
      <c r="G31" s="49"/>
      <c r="H31" s="49"/>
      <c r="I31" s="49"/>
      <c r="J31" s="49"/>
    </row>
    <row r="32" spans="1:10" ht="34.5" customHeight="1">
      <c r="A32" s="79" t="s">
        <v>13</v>
      </c>
      <c r="B32" s="107" t="s">
        <v>14</v>
      </c>
      <c r="C32" s="107"/>
      <c r="D32" s="72" t="s">
        <v>27</v>
      </c>
      <c r="E32" s="72" t="s">
        <v>28</v>
      </c>
      <c r="F32" s="73"/>
      <c r="G32" s="73" t="s">
        <v>15</v>
      </c>
      <c r="H32" s="73" t="s">
        <v>16</v>
      </c>
      <c r="I32" s="73" t="s">
        <v>29</v>
      </c>
      <c r="J32" s="73" t="s">
        <v>30</v>
      </c>
    </row>
    <row r="33" spans="1:10" ht="25.5" customHeight="1">
      <c r="A33" s="80">
        <v>1</v>
      </c>
      <c r="B33" s="110" t="s">
        <v>31</v>
      </c>
      <c r="C33" s="110"/>
      <c r="D33" s="81" t="s">
        <v>59</v>
      </c>
      <c r="E33" s="82" t="s">
        <v>60</v>
      </c>
      <c r="F33" s="83"/>
      <c r="G33" s="84">
        <v>18</v>
      </c>
      <c r="H33" s="84">
        <v>1098</v>
      </c>
      <c r="I33" s="84">
        <f>H33*G33</f>
        <v>19764</v>
      </c>
      <c r="J33" s="84">
        <f>H33*20</f>
        <v>21960</v>
      </c>
    </row>
    <row r="34" spans="1:10">
      <c r="A34" s="65"/>
      <c r="B34" s="65"/>
      <c r="C34" s="65"/>
      <c r="D34" s="65"/>
      <c r="E34" s="65"/>
      <c r="F34" s="65"/>
      <c r="G34" s="97"/>
      <c r="H34" s="97"/>
      <c r="I34" s="97"/>
      <c r="J34" s="97"/>
    </row>
    <row r="35" spans="1:10">
      <c r="A35" s="65"/>
      <c r="B35" s="65"/>
      <c r="C35" s="65"/>
      <c r="D35" s="65"/>
      <c r="E35" s="65"/>
      <c r="F35" s="65"/>
      <c r="G35" s="65"/>
      <c r="H35" s="85" t="s">
        <v>19</v>
      </c>
      <c r="J35" s="59"/>
    </row>
    <row r="36" spans="1:10">
      <c r="A36" s="65"/>
      <c r="B36" s="65"/>
      <c r="C36" s="65"/>
      <c r="D36" s="65"/>
      <c r="E36" s="65"/>
      <c r="F36" s="65"/>
      <c r="G36" s="59"/>
      <c r="H36" s="59"/>
      <c r="I36" s="59"/>
      <c r="J36" s="59"/>
    </row>
    <row r="37" spans="1:10">
      <c r="A37" s="65"/>
      <c r="B37" s="65"/>
      <c r="C37" s="65"/>
      <c r="D37" s="65"/>
      <c r="E37" s="65"/>
      <c r="F37" s="65"/>
      <c r="G37" s="59"/>
      <c r="H37" s="59"/>
      <c r="I37" s="59"/>
      <c r="J37" s="59"/>
    </row>
    <row r="38" spans="1:10">
      <c r="A38" s="65"/>
      <c r="B38" s="67"/>
      <c r="C38" s="67"/>
      <c r="D38" s="67"/>
      <c r="E38" s="67"/>
      <c r="F38" s="67"/>
      <c r="G38" s="67"/>
      <c r="H38" s="67"/>
      <c r="I38" s="67"/>
      <c r="J38" s="67"/>
    </row>
    <row r="39" spans="1:10">
      <c r="A39" s="68"/>
      <c r="B39" s="68"/>
      <c r="C39" s="68"/>
      <c r="D39" s="68"/>
      <c r="E39" s="68"/>
      <c r="F39" s="68"/>
      <c r="G39" s="59"/>
      <c r="H39" s="59"/>
      <c r="I39" s="59"/>
      <c r="J39" s="59"/>
    </row>
    <row r="40" spans="1:10">
      <c r="A40" s="68"/>
      <c r="B40" s="68"/>
      <c r="C40" s="68"/>
      <c r="D40" s="68"/>
      <c r="E40" s="68"/>
      <c r="F40" s="68"/>
      <c r="G40" s="59"/>
      <c r="H40" s="59"/>
      <c r="I40" s="59"/>
      <c r="J40" s="59"/>
    </row>
    <row r="41" spans="1:10">
      <c r="A41" s="68"/>
      <c r="B41" s="68"/>
      <c r="C41" s="68"/>
      <c r="D41" s="68"/>
      <c r="E41" s="68"/>
      <c r="F41" s="68"/>
      <c r="G41" s="65"/>
      <c r="H41" s="67"/>
      <c r="I41" s="67"/>
      <c r="J41" s="67"/>
    </row>
    <row r="42" spans="1:10">
      <c r="A42" s="68"/>
      <c r="B42" s="68"/>
      <c r="C42" s="68"/>
      <c r="D42" s="68"/>
      <c r="E42" s="68"/>
      <c r="F42" s="68"/>
      <c r="G42" s="65"/>
      <c r="H42" s="59"/>
      <c r="I42" s="59"/>
      <c r="J42" s="59"/>
    </row>
    <row r="43" spans="1:10">
      <c r="A43" s="68"/>
      <c r="B43" s="68"/>
      <c r="C43" s="68"/>
      <c r="D43" s="68"/>
      <c r="E43" s="69"/>
      <c r="F43" s="68"/>
      <c r="G43" s="69"/>
      <c r="J43" s="59"/>
    </row>
    <row r="44" spans="1:10">
      <c r="A44" s="68"/>
      <c r="B44" s="68"/>
      <c r="C44" s="68"/>
      <c r="D44" s="68"/>
      <c r="E44" s="68"/>
      <c r="F44" s="68"/>
    </row>
    <row r="45" spans="1:10">
      <c r="A45" s="68"/>
      <c r="B45" s="68"/>
      <c r="C45" s="68"/>
      <c r="D45" s="68"/>
      <c r="E45" s="67"/>
      <c r="F45" s="68"/>
      <c r="G45" s="97" t="str">
        <f>Invoice!F48</f>
        <v>LAM HOANG BAO PHUONG</v>
      </c>
      <c r="H45" s="97"/>
      <c r="I45" s="97"/>
      <c r="J45" s="67"/>
    </row>
  </sheetData>
  <mergeCells count="7">
    <mergeCell ref="G45:I45"/>
    <mergeCell ref="G34:J34"/>
    <mergeCell ref="A1:J1"/>
    <mergeCell ref="A2:J2"/>
    <mergeCell ref="H4:J4"/>
    <mergeCell ref="B32:C32"/>
    <mergeCell ref="B33:C33"/>
  </mergeCells>
  <pageMargins left="0.4" right="0.34375" top="0.96875" bottom="0.52083333333333304" header="0.16666666666666699" footer="0.16666666666666699"/>
  <pageSetup scale="75" orientation="portrait" r:id="rId1"/>
  <headerFooter>
    <oddHeader>&amp;L&amp;G&amp;C
&amp;G&amp;R&amp;"-,Bold"&amp;10&amp;K008037TAN PHAT DIA XINFADI JOINT STOCK COMPANY&amp;"-,Regular"
Add: 06.01, Tower A, Rivergate Residence, 
151-155 Ben Van Don, District 4, Ho Chi Minh City, Viet Nam. 
Tel: +84 28 382 67312</oddHeader>
    <oddFooter>&amp;L&amp;"Arial,Bold"&amp;K008037XINFADI - 新发地&amp;R&amp;"Arial,Bold"&amp;K008037&amp;P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Invoice</vt:lpstr>
      <vt:lpstr>Invoice (No Price)</vt:lpstr>
      <vt:lpstr>Packing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Thea Vo</dc:creator>
  <cp:lastModifiedBy>OPS-HCM2</cp:lastModifiedBy>
  <cp:lastPrinted>2025-06-02T10:01:57Z</cp:lastPrinted>
  <dcterms:created xsi:type="dcterms:W3CDTF">2015-06-05T18:17:20Z</dcterms:created>
  <dcterms:modified xsi:type="dcterms:W3CDTF">2025-06-05T10:06:10Z</dcterms:modified>
</cp:coreProperties>
</file>