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Teaching\370+615\"/>
    </mc:Choice>
  </mc:AlternateContent>
  <bookViews>
    <workbookView xWindow="0" yWindow="0" windowWidth="28800" windowHeight="11700"/>
  </bookViews>
  <sheets>
    <sheet name="No Single Sourcing Constraint" sheetId="1" r:id="rId1"/>
    <sheet name="Answer Report 1" sheetId="4" r:id="rId2"/>
    <sheet name="Single Sourcing" sheetId="2" r:id="rId3"/>
    <sheet name="With Inequalities" sheetId="3" r:id="rId4"/>
  </sheets>
  <definedNames>
    <definedName name="solver_adj" localSheetId="0" hidden="1">'No Single Sourcing Constraint'!$F$18:$T$27,'No Single Sourcing Constraint'!$D$5:$D$14</definedName>
    <definedName name="solver_adj" localSheetId="2" hidden="1">'Single Sourcing'!$D$5:$D$14,'Single Sourcing'!$F$18:$T$27</definedName>
    <definedName name="solver_adj" localSheetId="3" hidden="1">'With Inequalities'!$D$5:$D$14,'With Inequalities'!$F$18:$T$27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bd" localSheetId="0" hidden="1">2</definedName>
    <definedName name="solver_itr" localSheetId="0" hidden="1">1000</definedName>
    <definedName name="solver_itr" localSheetId="2" hidden="1">1000</definedName>
    <definedName name="solver_itr" localSheetId="3" hidden="1">2147483647</definedName>
    <definedName name="solver_lhs1" localSheetId="0" hidden="1">'No Single Sourcing Constraint'!$D$5:$D$14</definedName>
    <definedName name="solver_lhs1" localSheetId="2" hidden="1">'Single Sourcing'!$Z$18:$Z$27</definedName>
    <definedName name="solver_lhs1" localSheetId="3" hidden="1">'With Inequalities'!$AA$18:$AA$27</definedName>
    <definedName name="solver_lhs10" localSheetId="3" hidden="1">'With Inequalities'!$I$18:$I$27</definedName>
    <definedName name="solver_lhs11" localSheetId="3" hidden="1">'With Inequalities'!$J$18:$J$27</definedName>
    <definedName name="solver_lhs12" localSheetId="3" hidden="1">'With Inequalities'!$K$18:$K$27</definedName>
    <definedName name="solver_lhs13" localSheetId="3" hidden="1">'With Inequalities'!$L$18:$L$27</definedName>
    <definedName name="solver_lhs14" localSheetId="3" hidden="1">'With Inequalities'!$M$18:$M$27</definedName>
    <definedName name="solver_lhs15" localSheetId="3" hidden="1">'With Inequalities'!$N$18:$N$27</definedName>
    <definedName name="solver_lhs16" localSheetId="3" hidden="1">'With Inequalities'!$O$18:$O$27</definedName>
    <definedName name="solver_lhs17" localSheetId="3" hidden="1">'With Inequalities'!$P$18:$P$27</definedName>
    <definedName name="solver_lhs18" localSheetId="3" hidden="1">'With Inequalities'!$Q$18:$Q$27</definedName>
    <definedName name="solver_lhs19" localSheetId="3" hidden="1">'With Inequalities'!$R$18:$R$27</definedName>
    <definedName name="solver_lhs2" localSheetId="0" hidden="1">'No Single Sourcing Constraint'!$F$28:$T$28</definedName>
    <definedName name="solver_lhs2" localSheetId="2" hidden="1">'Single Sourcing'!$F$28:$T$28</definedName>
    <definedName name="solver_lhs2" localSheetId="3" hidden="1">'With Inequalities'!$AE$18:$AE$27</definedName>
    <definedName name="solver_lhs20" localSheetId="3" hidden="1">'With Inequalities'!$S$18:$S$27</definedName>
    <definedName name="solver_lhs21" localSheetId="3" hidden="1">'With Inequalities'!$T$18:$T$27</definedName>
    <definedName name="solver_lhs3" localSheetId="0" hidden="1">'No Single Sourcing Constraint'!$Z$18:$Z$27</definedName>
    <definedName name="solver_lhs3" localSheetId="2" hidden="1">'Single Sourcing'!$D$5:$D$14</definedName>
    <definedName name="solver_lhs3" localSheetId="3" hidden="1">'With Inequalities'!$D$15</definedName>
    <definedName name="solver_lhs4" localSheetId="0" hidden="1">'No Single Sourcing Constraint'!$Z$18:$Z$27</definedName>
    <definedName name="solver_lhs4" localSheetId="2" hidden="1">'Single Sourcing'!$AA$18:$AA$27</definedName>
    <definedName name="solver_lhs4" localSheetId="3" hidden="1">'With Inequalities'!$D$5:$D$14</definedName>
    <definedName name="solver_lhs5" localSheetId="0" hidden="1">'No Single Sourcing Constraint'!$F$18:$T$27</definedName>
    <definedName name="solver_lhs5" localSheetId="2" hidden="1">'Single Sourcing'!$F$18:$T$27</definedName>
    <definedName name="solver_lhs5" localSheetId="3" hidden="1">'With Inequalities'!$F$18:$F$27</definedName>
    <definedName name="solver_lhs6" localSheetId="3" hidden="1">'With Inequalities'!$F$18:$T$27</definedName>
    <definedName name="solver_lhs7" localSheetId="3" hidden="1">'With Inequalities'!$F$28:$T$28</definedName>
    <definedName name="solver_lhs8" localSheetId="3" hidden="1">'With Inequalities'!$G$18:$G$27</definedName>
    <definedName name="solver_lhs9" localSheetId="3" hidden="1">'With Inequalities'!$H$18:$H$27</definedName>
    <definedName name="solver_lin" localSheetId="0" hidden="1">1</definedName>
    <definedName name="solver_lin" localSheetId="2" hidden="1">1</definedName>
    <definedName name="solver_lva" localSheetId="0" hidden="1">2</definedName>
    <definedName name="solver_mip" localSheetId="0" hidden="1">5000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0" hidden="1">5000</definedName>
    <definedName name="solver_nod" localSheetId="2" hidden="1">2147483647</definedName>
    <definedName name="solver_nod" localSheetId="3" hidden="1">2147483647</definedName>
    <definedName name="solver_num" localSheetId="0" hidden="1">3</definedName>
    <definedName name="solver_num" localSheetId="2" hidden="1">5</definedName>
    <definedName name="solver_num" localSheetId="3" hidden="1">12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fx" localSheetId="0" hidden="1">2</definedName>
    <definedName name="solver_opt" localSheetId="0" hidden="1">'No Single Sourcing Constraint'!$E$17</definedName>
    <definedName name="solver_opt" localSheetId="2" hidden="1">'Single Sourcing'!$E$17</definedName>
    <definedName name="solver_opt" localSheetId="3" hidden="1">'With Inequalities'!$E$17</definedName>
    <definedName name="solver_piv" localSheetId="0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o" localSheetId="0" hidden="1">2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ed" localSheetId="0" hidden="1">0.000001</definedName>
    <definedName name="solver_rel1" localSheetId="0" hidden="1">5</definedName>
    <definedName name="solver_rel1" localSheetId="2" hidden="1">1</definedName>
    <definedName name="solver_rel1" localSheetId="3" hidden="1">1</definedName>
    <definedName name="solver_rel10" localSheetId="3" hidden="1">1</definedName>
    <definedName name="solver_rel11" localSheetId="3" hidden="1">1</definedName>
    <definedName name="solver_rel12" localSheetId="3" hidden="1">1</definedName>
    <definedName name="solver_rel13" localSheetId="3" hidden="1">1</definedName>
    <definedName name="solver_rel14" localSheetId="3" hidden="1">1</definedName>
    <definedName name="solver_rel15" localSheetId="3" hidden="1">1</definedName>
    <definedName name="solver_rel16" localSheetId="3" hidden="1">1</definedName>
    <definedName name="solver_rel17" localSheetId="3" hidden="1">1</definedName>
    <definedName name="solver_rel18" localSheetId="3" hidden="1">1</definedName>
    <definedName name="solver_rel19" localSheetId="3" hidden="1">1</definedName>
    <definedName name="solver_rel2" localSheetId="0" hidden="1">3</definedName>
    <definedName name="solver_rel2" localSheetId="2" hidden="1">2</definedName>
    <definedName name="solver_rel2" localSheetId="3" hidden="1">1</definedName>
    <definedName name="solver_rel20" localSheetId="3" hidden="1">1</definedName>
    <definedName name="solver_rel21" localSheetId="3" hidden="1">1</definedName>
    <definedName name="solver_rel3" localSheetId="0" hidden="1">1</definedName>
    <definedName name="solver_rel3" localSheetId="2" hidden="1">5</definedName>
    <definedName name="solver_rel3" localSheetId="3" hidden="1">3</definedName>
    <definedName name="solver_rel4" localSheetId="0" hidden="1">1</definedName>
    <definedName name="solver_rel4" localSheetId="2" hidden="1">1</definedName>
    <definedName name="solver_rel4" localSheetId="3" hidden="1">5</definedName>
    <definedName name="solver_rel5" localSheetId="0" hidden="1">5</definedName>
    <definedName name="solver_rel5" localSheetId="2" hidden="1">5</definedName>
    <definedName name="solver_rel5" localSheetId="3" hidden="1">1</definedName>
    <definedName name="solver_rel6" localSheetId="3" hidden="1">5</definedName>
    <definedName name="solver_rel7" localSheetId="3" hidden="1">3</definedName>
    <definedName name="solver_rel8" localSheetId="3" hidden="1">1</definedName>
    <definedName name="solver_rel9" localSheetId="3" hidden="1">1</definedName>
    <definedName name="solver_reo" localSheetId="0" hidden="1">2</definedName>
    <definedName name="solver_rep" localSheetId="0" hidden="1">2</definedName>
    <definedName name="solver_rhs1" localSheetId="0" hidden="1">binary</definedName>
    <definedName name="solver_rhs1" localSheetId="2" hidden="1">'Single Sourcing'!$AC$18:$AC$27</definedName>
    <definedName name="solver_rhs1" localSheetId="3" hidden="1">'With Inequalities'!$AC$18:$AC$27</definedName>
    <definedName name="solver_rhs10" localSheetId="3" hidden="1">'With Inequalities'!$D$5:$D$14</definedName>
    <definedName name="solver_rhs11" localSheetId="3" hidden="1">'With Inequalities'!$D$5:$D$14</definedName>
    <definedName name="solver_rhs12" localSheetId="3" hidden="1">'With Inequalities'!$D$5:$D$14</definedName>
    <definedName name="solver_rhs13" localSheetId="3" hidden="1">'With Inequalities'!$D$5:$D$14</definedName>
    <definedName name="solver_rhs14" localSheetId="3" hidden="1">'With Inequalities'!$D$5:$D$14</definedName>
    <definedName name="solver_rhs15" localSheetId="3" hidden="1">'With Inequalities'!$D$5:$D$14</definedName>
    <definedName name="solver_rhs16" localSheetId="3" hidden="1">'With Inequalities'!$D$5:$D$14</definedName>
    <definedName name="solver_rhs17" localSheetId="3" hidden="1">'With Inequalities'!$D$5:$D$14</definedName>
    <definedName name="solver_rhs18" localSheetId="3" hidden="1">'With Inequalities'!$D$5:$D$14</definedName>
    <definedName name="solver_rhs19" localSheetId="3" hidden="1">'With Inequalities'!$D$5:$D$14</definedName>
    <definedName name="solver_rhs2" localSheetId="0" hidden="1">'No Single Sourcing Constraint'!$F$29:$T$29</definedName>
    <definedName name="solver_rhs2" localSheetId="2" hidden="1">'Single Sourcing'!$F$30:$T$30</definedName>
    <definedName name="solver_rhs2" localSheetId="3" hidden="1">3</definedName>
    <definedName name="solver_rhs20" localSheetId="3" hidden="1">'With Inequalities'!$D$5:$D$14</definedName>
    <definedName name="solver_rhs21" localSheetId="3" hidden="1">'With Inequalities'!$D$5:$D$14</definedName>
    <definedName name="solver_rhs3" localSheetId="0" hidden="1">'No Single Sourcing Constraint'!$AC$18:$AC$27</definedName>
    <definedName name="solver_rhs3" localSheetId="2" hidden="1">binary</definedName>
    <definedName name="solver_rhs3" localSheetId="3" hidden="1">8</definedName>
    <definedName name="solver_rhs4" localSheetId="0" hidden="1">'No Single Sourcing Constraint'!$AC$18:$AC$27</definedName>
    <definedName name="solver_rhs4" localSheetId="2" hidden="1">'Single Sourcing'!$AC$18:$AC$27</definedName>
    <definedName name="solver_rhs4" localSheetId="3" hidden="1">binary</definedName>
    <definedName name="solver_rhs5" localSheetId="0" hidden="1">binary</definedName>
    <definedName name="solver_rhs5" localSheetId="2" hidden="1">binary</definedName>
    <definedName name="solver_rhs5" localSheetId="3" hidden="1">'With Inequalities'!$D$5:$D$14</definedName>
    <definedName name="solver_rhs6" localSheetId="3" hidden="1">binary</definedName>
    <definedName name="solver_rhs7" localSheetId="3" hidden="1">'With Inequalities'!$F$30:$T$30</definedName>
    <definedName name="solver_rhs8" localSheetId="3" hidden="1">'With Inequalities'!$D$5:$D$14</definedName>
    <definedName name="solver_rhs9" localSheetId="3" hidden="1">'With Inequalities'!$D$5:$D$14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2" hidden="1">2</definedName>
    <definedName name="solver_scl" localSheetId="3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td" localSheetId="0" hidden="1">1</definedName>
    <definedName name="solver_tim" localSheetId="0" hidden="1">1000</definedName>
    <definedName name="solver_tim" localSheetId="2" hidden="1">500</definedName>
    <definedName name="solver_tim" localSheetId="3" hidden="1">2147483647</definedName>
    <definedName name="solver_tol" localSheetId="0" hidden="1">0.0001</definedName>
    <definedName name="solver_tol" localSheetId="2" hidden="1">0.0001</definedName>
    <definedName name="solver_tol" localSheetId="3" hidden="1">0.00001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62913"/>
</workbook>
</file>

<file path=xl/calcChain.xml><?xml version="1.0" encoding="utf-8"?>
<calcChain xmlns="http://schemas.openxmlformats.org/spreadsheetml/2006/main">
  <c r="AE19" i="3" l="1"/>
  <c r="AE20" i="3"/>
  <c r="AE21" i="3"/>
  <c r="AE22" i="3"/>
  <c r="AE23" i="3"/>
  <c r="AE24" i="3"/>
  <c r="AE25" i="3"/>
  <c r="AE26" i="3"/>
  <c r="AE27" i="3"/>
  <c r="AE18" i="3"/>
  <c r="U29" i="3"/>
  <c r="V29" i="3" s="1"/>
  <c r="D15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Q32" i="3"/>
  <c r="R32" i="3" s="1"/>
  <c r="S32" i="3" s="1"/>
  <c r="T32" i="3" s="1"/>
  <c r="P32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X27" i="3"/>
  <c r="V27" i="3"/>
  <c r="Y27" i="3" s="1"/>
  <c r="U27" i="3"/>
  <c r="X26" i="3"/>
  <c r="V26" i="3"/>
  <c r="Y26" i="3" s="1"/>
  <c r="U26" i="3"/>
  <c r="X25" i="3"/>
  <c r="V25" i="3"/>
  <c r="Y25" i="3" s="1"/>
  <c r="U25" i="3"/>
  <c r="X24" i="3"/>
  <c r="V24" i="3"/>
  <c r="Y24" i="3" s="1"/>
  <c r="U24" i="3"/>
  <c r="X23" i="3"/>
  <c r="V23" i="3"/>
  <c r="Y23" i="3" s="1"/>
  <c r="U23" i="3"/>
  <c r="X22" i="3"/>
  <c r="V22" i="3"/>
  <c r="Y22" i="3" s="1"/>
  <c r="U22" i="3"/>
  <c r="X21" i="3"/>
  <c r="V21" i="3"/>
  <c r="Y21" i="3" s="1"/>
  <c r="U21" i="3"/>
  <c r="X20" i="3"/>
  <c r="V20" i="3"/>
  <c r="Y20" i="3" s="1"/>
  <c r="U20" i="3"/>
  <c r="X19" i="3"/>
  <c r="V19" i="3"/>
  <c r="Y19" i="3" s="1"/>
  <c r="U19" i="3"/>
  <c r="X18" i="3"/>
  <c r="V18" i="3"/>
  <c r="Y18" i="3" s="1"/>
  <c r="U18" i="3"/>
  <c r="Q17" i="3"/>
  <c r="R17" i="3" s="1"/>
  <c r="S17" i="3" s="1"/>
  <c r="T17" i="3" s="1"/>
  <c r="P17" i="3"/>
  <c r="C17" i="3"/>
  <c r="U15" i="3"/>
  <c r="E14" i="3"/>
  <c r="E13" i="3"/>
  <c r="E12" i="3"/>
  <c r="E11" i="3"/>
  <c r="E10" i="3"/>
  <c r="E9" i="3"/>
  <c r="E8" i="3"/>
  <c r="E7" i="3"/>
  <c r="E6" i="3"/>
  <c r="E5" i="3"/>
  <c r="P4" i="3"/>
  <c r="Q4" i="3" s="1"/>
  <c r="R4" i="3" s="1"/>
  <c r="S4" i="3" s="1"/>
  <c r="T4" i="3" s="1"/>
  <c r="T34" i="2"/>
  <c r="T35" i="2"/>
  <c r="T36" i="2"/>
  <c r="T37" i="2"/>
  <c r="T38" i="2"/>
  <c r="T39" i="2"/>
  <c r="T40" i="2"/>
  <c r="T41" i="2"/>
  <c r="T42" i="2"/>
  <c r="T33" i="2"/>
  <c r="S34" i="2"/>
  <c r="S35" i="2"/>
  <c r="S36" i="2"/>
  <c r="S37" i="2"/>
  <c r="S38" i="2"/>
  <c r="S39" i="2"/>
  <c r="S40" i="2"/>
  <c r="S41" i="2"/>
  <c r="S42" i="2"/>
  <c r="S33" i="2"/>
  <c r="R34" i="2"/>
  <c r="R35" i="2"/>
  <c r="R36" i="2"/>
  <c r="R37" i="2"/>
  <c r="R38" i="2"/>
  <c r="R39" i="2"/>
  <c r="R40" i="2"/>
  <c r="R41" i="2"/>
  <c r="R42" i="2"/>
  <c r="R33" i="2"/>
  <c r="Q34" i="2"/>
  <c r="Q35" i="2"/>
  <c r="Q36" i="2"/>
  <c r="Q37" i="2"/>
  <c r="Q38" i="2"/>
  <c r="Q39" i="2"/>
  <c r="Q40" i="2"/>
  <c r="Q41" i="2"/>
  <c r="Q42" i="2"/>
  <c r="Q33" i="2"/>
  <c r="P34" i="2"/>
  <c r="P35" i="2"/>
  <c r="P36" i="2"/>
  <c r="P37" i="2"/>
  <c r="P38" i="2"/>
  <c r="P39" i="2"/>
  <c r="P40" i="2"/>
  <c r="P41" i="2"/>
  <c r="P42" i="2"/>
  <c r="P33" i="2"/>
  <c r="O34" i="2"/>
  <c r="O35" i="2"/>
  <c r="O36" i="2"/>
  <c r="O37" i="2"/>
  <c r="O38" i="2"/>
  <c r="O39" i="2"/>
  <c r="O40" i="2"/>
  <c r="O41" i="2"/>
  <c r="O42" i="2"/>
  <c r="O33" i="2"/>
  <c r="N34" i="2"/>
  <c r="N35" i="2"/>
  <c r="N36" i="2"/>
  <c r="N37" i="2"/>
  <c r="N38" i="2"/>
  <c r="N39" i="2"/>
  <c r="N40" i="2"/>
  <c r="N41" i="2"/>
  <c r="N42" i="2"/>
  <c r="N33" i="2"/>
  <c r="M34" i="2"/>
  <c r="M35" i="2"/>
  <c r="M36" i="2"/>
  <c r="M37" i="2"/>
  <c r="M38" i="2"/>
  <c r="M39" i="2"/>
  <c r="M40" i="2"/>
  <c r="M41" i="2"/>
  <c r="M42" i="2"/>
  <c r="M33" i="2"/>
  <c r="L34" i="2"/>
  <c r="L35" i="2"/>
  <c r="L36" i="2"/>
  <c r="L37" i="2"/>
  <c r="L38" i="2"/>
  <c r="L39" i="2"/>
  <c r="L40" i="2"/>
  <c r="L41" i="2"/>
  <c r="L42" i="2"/>
  <c r="L33" i="2"/>
  <c r="K34" i="2"/>
  <c r="K35" i="2"/>
  <c r="K36" i="2"/>
  <c r="K37" i="2"/>
  <c r="K38" i="2"/>
  <c r="K39" i="2"/>
  <c r="K40" i="2"/>
  <c r="K41" i="2"/>
  <c r="K42" i="2"/>
  <c r="K33" i="2"/>
  <c r="J34" i="2"/>
  <c r="J35" i="2"/>
  <c r="J36" i="2"/>
  <c r="J37" i="2"/>
  <c r="J38" i="2"/>
  <c r="J39" i="2"/>
  <c r="J40" i="2"/>
  <c r="J41" i="2"/>
  <c r="J42" i="2"/>
  <c r="J33" i="2"/>
  <c r="I34" i="2"/>
  <c r="I35" i="2"/>
  <c r="I36" i="2"/>
  <c r="I37" i="2"/>
  <c r="I38" i="2"/>
  <c r="I39" i="2"/>
  <c r="I40" i="2"/>
  <c r="I41" i="2"/>
  <c r="I42" i="2"/>
  <c r="I33" i="2"/>
  <c r="H33" i="2"/>
  <c r="G34" i="2"/>
  <c r="G35" i="2"/>
  <c r="G36" i="2"/>
  <c r="G37" i="2"/>
  <c r="G38" i="2"/>
  <c r="G39" i="2"/>
  <c r="G40" i="2"/>
  <c r="G41" i="2"/>
  <c r="G42" i="2"/>
  <c r="G33" i="2"/>
  <c r="F33" i="2"/>
  <c r="F34" i="2"/>
  <c r="H34" i="2"/>
  <c r="F35" i="2"/>
  <c r="H35" i="2"/>
  <c r="F36" i="2"/>
  <c r="H36" i="2"/>
  <c r="F37" i="2"/>
  <c r="H37" i="2"/>
  <c r="F38" i="2"/>
  <c r="H38" i="2"/>
  <c r="F39" i="2"/>
  <c r="H39" i="2"/>
  <c r="F40" i="2"/>
  <c r="H40" i="2"/>
  <c r="F41" i="2"/>
  <c r="H41" i="2"/>
  <c r="F42" i="2"/>
  <c r="H42" i="2"/>
  <c r="D17" i="2"/>
  <c r="P32" i="2"/>
  <c r="Q32" i="2" s="1"/>
  <c r="R32" i="2" s="1"/>
  <c r="S32" i="2" s="1"/>
  <c r="T32" i="2" s="1"/>
  <c r="U19" i="2"/>
  <c r="U20" i="2"/>
  <c r="U21" i="2"/>
  <c r="U22" i="2"/>
  <c r="U23" i="2"/>
  <c r="U24" i="2"/>
  <c r="U25" i="2"/>
  <c r="U26" i="2"/>
  <c r="U27" i="2"/>
  <c r="U1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V27" i="2"/>
  <c r="Y27" i="2" s="1"/>
  <c r="X27" i="2"/>
  <c r="V26" i="2"/>
  <c r="Y26" i="2" s="1"/>
  <c r="X26" i="2"/>
  <c r="V25" i="2"/>
  <c r="Y25" i="2" s="1"/>
  <c r="X25" i="2"/>
  <c r="V24" i="2"/>
  <c r="Y24" i="2"/>
  <c r="X24" i="2"/>
  <c r="V23" i="2"/>
  <c r="Y23" i="2"/>
  <c r="X23" i="2"/>
  <c r="V22" i="2"/>
  <c r="Y22" i="2"/>
  <c r="X22" i="2"/>
  <c r="V21" i="2"/>
  <c r="Y21" i="2" s="1"/>
  <c r="X21" i="2"/>
  <c r="V20" i="2"/>
  <c r="Y20" i="2"/>
  <c r="X20" i="2"/>
  <c r="V19" i="2"/>
  <c r="Y19" i="2"/>
  <c r="X19" i="2"/>
  <c r="V18" i="2"/>
  <c r="Y18" i="2" s="1"/>
  <c r="X18" i="2"/>
  <c r="P17" i="2"/>
  <c r="Q17" i="2" s="1"/>
  <c r="R17" i="2" s="1"/>
  <c r="S17" i="2" s="1"/>
  <c r="T17" i="2" s="1"/>
  <c r="C17" i="2"/>
  <c r="U15" i="2"/>
  <c r="E14" i="2"/>
  <c r="E13" i="2"/>
  <c r="E12" i="2"/>
  <c r="E11" i="2"/>
  <c r="E10" i="2"/>
  <c r="E9" i="2"/>
  <c r="E8" i="2"/>
  <c r="E7" i="2"/>
  <c r="E6" i="2"/>
  <c r="E5" i="2"/>
  <c r="P4" i="2"/>
  <c r="Q4" i="2"/>
  <c r="R4" i="2" s="1"/>
  <c r="S4" i="2" s="1"/>
  <c r="T4" i="2" s="1"/>
  <c r="V27" i="1"/>
  <c r="V26" i="1"/>
  <c r="Y26" i="1" s="1"/>
  <c r="V25" i="1"/>
  <c r="V24" i="1"/>
  <c r="V23" i="1"/>
  <c r="V22" i="1"/>
  <c r="V21" i="1"/>
  <c r="V20" i="1"/>
  <c r="Y20" i="1" s="1"/>
  <c r="V19" i="1"/>
  <c r="V18" i="1"/>
  <c r="Y18" i="1" s="1"/>
  <c r="E6" i="1"/>
  <c r="E7" i="1"/>
  <c r="E8" i="1"/>
  <c r="E9" i="1"/>
  <c r="E10" i="1"/>
  <c r="E11" i="1"/>
  <c r="E12" i="1"/>
  <c r="E13" i="1"/>
  <c r="E14" i="1"/>
  <c r="E5" i="1"/>
  <c r="D17" i="1"/>
  <c r="C17" i="1"/>
  <c r="U19" i="1"/>
  <c r="Y19" i="1"/>
  <c r="U20" i="1"/>
  <c r="Z20" i="1" s="1"/>
  <c r="U21" i="1"/>
  <c r="Y21" i="1"/>
  <c r="U22" i="1"/>
  <c r="Y22" i="1"/>
  <c r="U23" i="1"/>
  <c r="Y23" i="1"/>
  <c r="U24" i="1"/>
  <c r="Y24" i="1"/>
  <c r="U25" i="1"/>
  <c r="Y25" i="1"/>
  <c r="U26" i="1"/>
  <c r="AA26" i="1" s="1"/>
  <c r="U27" i="1"/>
  <c r="Y27" i="1"/>
  <c r="U18" i="1"/>
  <c r="X19" i="1"/>
  <c r="X20" i="1"/>
  <c r="X21" i="1"/>
  <c r="X22" i="1"/>
  <c r="X23" i="1"/>
  <c r="X24" i="1"/>
  <c r="X25" i="1"/>
  <c r="X26" i="1"/>
  <c r="X27" i="1"/>
  <c r="X1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F28" i="1"/>
  <c r="U15" i="1"/>
  <c r="P17" i="1"/>
  <c r="Q17" i="1" s="1"/>
  <c r="R17" i="1" s="1"/>
  <c r="S17" i="1" s="1"/>
  <c r="T17" i="1" s="1"/>
  <c r="P4" i="1"/>
  <c r="Q4" i="1" s="1"/>
  <c r="R4" i="1" s="1"/>
  <c r="S4" i="1" s="1"/>
  <c r="T4" i="1" s="1"/>
  <c r="AA24" i="1" l="1"/>
  <c r="Z21" i="1"/>
  <c r="AA20" i="1"/>
  <c r="AA23" i="1"/>
  <c r="AA19" i="1"/>
  <c r="Z24" i="1"/>
  <c r="Z23" i="1"/>
  <c r="AA27" i="1"/>
  <c r="Z18" i="1"/>
  <c r="Z26" i="1"/>
  <c r="E17" i="1"/>
  <c r="Z19" i="1"/>
  <c r="Z25" i="1"/>
  <c r="AA21" i="1"/>
  <c r="AA22" i="1"/>
  <c r="Z27" i="1"/>
  <c r="AA18" i="1"/>
  <c r="Z22" i="1"/>
  <c r="AA22" i="2"/>
  <c r="Z26" i="2"/>
  <c r="Z23" i="2"/>
  <c r="AA20" i="2"/>
  <c r="Z25" i="2"/>
  <c r="E17" i="2"/>
  <c r="AA23" i="2"/>
  <c r="Z22" i="2"/>
  <c r="Z27" i="2"/>
  <c r="AA19" i="2"/>
  <c r="Z19" i="2"/>
  <c r="Z24" i="2"/>
  <c r="AA25" i="2"/>
  <c r="AA26" i="2"/>
  <c r="Z21" i="2"/>
  <c r="AA27" i="2"/>
  <c r="Z20" i="2"/>
  <c r="AA18" i="2"/>
  <c r="Z18" i="2"/>
  <c r="AA24" i="2"/>
  <c r="AA21" i="2"/>
  <c r="D17" i="3"/>
  <c r="E17" i="3" s="1"/>
  <c r="AA25" i="1"/>
  <c r="AA19" i="3"/>
  <c r="AA21" i="3"/>
  <c r="AA25" i="3"/>
  <c r="AA27" i="3"/>
  <c r="AA23" i="3"/>
  <c r="AA18" i="3"/>
  <c r="AA20" i="3"/>
  <c r="AA22" i="3"/>
  <c r="AA24" i="3"/>
  <c r="AA26" i="3"/>
  <c r="Z19" i="3"/>
  <c r="Z20" i="3"/>
  <c r="Z23" i="3"/>
  <c r="Z24" i="3"/>
  <c r="Z25" i="3"/>
  <c r="Z26" i="3"/>
  <c r="Z27" i="3"/>
  <c r="Z18" i="3"/>
  <c r="Z21" i="3"/>
  <c r="Z22" i="3"/>
</calcChain>
</file>

<file path=xl/sharedStrings.xml><?xml version="1.0" encoding="utf-8"?>
<sst xmlns="http://schemas.openxmlformats.org/spreadsheetml/2006/main" count="1016" uniqueCount="454">
  <si>
    <t>Facility Location Example</t>
  </si>
  <si>
    <t>Facility</t>
  </si>
  <si>
    <t>Fixed Cost</t>
  </si>
  <si>
    <t>Customers</t>
  </si>
  <si>
    <t>xij</t>
  </si>
  <si>
    <r>
      <t>x</t>
    </r>
    <r>
      <rPr>
        <b/>
        <i/>
        <vertAlign val="subscript"/>
        <sz val="10"/>
        <rFont val="Arial"/>
        <family val="2"/>
      </rPr>
      <t>ij</t>
    </r>
  </si>
  <si>
    <t>cij</t>
  </si>
  <si>
    <r>
      <t>c</t>
    </r>
    <r>
      <rPr>
        <b/>
        <i/>
        <vertAlign val="subscript"/>
        <sz val="10"/>
        <rFont val="Arial"/>
        <family val="2"/>
      </rPr>
      <t>ij</t>
    </r>
  </si>
  <si>
    <t>Objective:</t>
  </si>
  <si>
    <t>Variable Cost</t>
  </si>
  <si>
    <t>Total</t>
  </si>
  <si>
    <r>
      <t xml:space="preserve">Demands, </t>
    </r>
    <r>
      <rPr>
        <b/>
        <i/>
        <sz val="10"/>
        <rFont val="Arial"/>
        <family val="2"/>
      </rPr>
      <t>D</t>
    </r>
    <r>
      <rPr>
        <b/>
        <i/>
        <vertAlign val="subscript"/>
        <sz val="10"/>
        <rFont val="Arial"/>
        <family val="2"/>
      </rPr>
      <t>j</t>
    </r>
  </si>
  <si>
    <r>
      <t xml:space="preserve">Capacity, </t>
    </r>
    <r>
      <rPr>
        <b/>
        <i/>
        <sz val="10"/>
        <rFont val="Arial"/>
        <family val="2"/>
      </rPr>
      <t>K</t>
    </r>
    <r>
      <rPr>
        <b/>
        <i/>
        <vertAlign val="subscript"/>
        <sz val="10"/>
        <rFont val="Arial"/>
        <family val="2"/>
      </rPr>
      <t>i</t>
    </r>
  </si>
  <si>
    <t>Open/Close, yi</t>
  </si>
  <si>
    <r>
      <t xml:space="preserve">Open/Close, </t>
    </r>
    <r>
      <rPr>
        <b/>
        <i/>
        <sz val="10"/>
        <rFont val="Arial"/>
        <family val="2"/>
      </rPr>
      <t>y</t>
    </r>
    <r>
      <rPr>
        <b/>
        <i/>
        <vertAlign val="subscript"/>
        <sz val="10"/>
        <rFont val="Arial"/>
        <family val="2"/>
      </rPr>
      <t>i</t>
    </r>
  </si>
  <si>
    <t>Flows:</t>
  </si>
  <si>
    <t>sumi xij</t>
  </si>
  <si>
    <r>
      <t>sum</t>
    </r>
    <r>
      <rPr>
        <b/>
        <i/>
        <vertAlign val="subscript"/>
        <sz val="10"/>
        <rFont val="Arial"/>
        <family val="2"/>
      </rPr>
      <t>i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x</t>
    </r>
    <r>
      <rPr>
        <b/>
        <i/>
        <vertAlign val="subscript"/>
        <sz val="10"/>
        <rFont val="Arial"/>
        <family val="2"/>
      </rPr>
      <t>ij</t>
    </r>
  </si>
  <si>
    <r>
      <t>sum</t>
    </r>
    <r>
      <rPr>
        <b/>
        <i/>
        <vertAlign val="subscript"/>
        <sz val="10"/>
        <rFont val="Arial"/>
        <family val="2"/>
      </rPr>
      <t>j</t>
    </r>
    <r>
      <rPr>
        <b/>
        <i/>
        <sz val="10"/>
        <rFont val="Arial"/>
        <family val="2"/>
      </rPr>
      <t xml:space="preserve"> x</t>
    </r>
    <r>
      <rPr>
        <b/>
        <i/>
        <vertAlign val="subscript"/>
        <sz val="10"/>
        <rFont val="Arial"/>
        <family val="2"/>
      </rPr>
      <t>ij</t>
    </r>
  </si>
  <si>
    <r>
      <t xml:space="preserve">Flow out of plant </t>
    </r>
    <r>
      <rPr>
        <b/>
        <i/>
        <sz val="10"/>
        <rFont val="Arial"/>
        <family val="2"/>
      </rPr>
      <t>i</t>
    </r>
  </si>
  <si>
    <r>
      <t xml:space="preserve">Flow into cust. </t>
    </r>
    <r>
      <rPr>
        <b/>
        <i/>
        <sz val="10"/>
        <rFont val="Arial"/>
        <family val="2"/>
      </rPr>
      <t>j</t>
    </r>
  </si>
  <si>
    <r>
      <t>My</t>
    </r>
    <r>
      <rPr>
        <b/>
        <i/>
        <vertAlign val="subscript"/>
        <sz val="10"/>
        <rFont val="Arial"/>
        <family val="2"/>
      </rPr>
      <t>i</t>
    </r>
  </si>
  <si>
    <r>
      <t>K</t>
    </r>
    <r>
      <rPr>
        <b/>
        <i/>
        <vertAlign val="subscript"/>
        <sz val="10"/>
        <rFont val="Arial"/>
        <family val="2"/>
      </rPr>
      <t>i</t>
    </r>
    <r>
      <rPr>
        <b/>
        <i/>
        <sz val="10"/>
        <rFont val="Arial"/>
        <family val="2"/>
      </rPr>
      <t>y</t>
    </r>
    <r>
      <rPr>
        <b/>
        <i/>
        <vertAlign val="subscript"/>
        <sz val="10"/>
        <rFont val="Arial"/>
        <family val="2"/>
      </rPr>
      <t>i</t>
    </r>
  </si>
  <si>
    <r>
      <t>sum</t>
    </r>
    <r>
      <rPr>
        <b/>
        <i/>
        <vertAlign val="subscript"/>
        <sz val="10"/>
        <rFont val="Arial"/>
        <family val="2"/>
      </rPr>
      <t>j</t>
    </r>
    <r>
      <rPr>
        <b/>
        <i/>
        <sz val="10"/>
        <rFont val="Arial"/>
        <family val="2"/>
      </rPr>
      <t xml:space="preserve"> x</t>
    </r>
    <r>
      <rPr>
        <b/>
        <i/>
        <vertAlign val="subscript"/>
        <sz val="10"/>
        <rFont val="Arial"/>
        <family val="2"/>
      </rPr>
      <t xml:space="preserve">ij </t>
    </r>
    <r>
      <rPr>
        <b/>
        <i/>
        <sz val="10"/>
        <rFont val="Arial"/>
        <family val="2"/>
      </rPr>
      <t>- M</t>
    </r>
    <r>
      <rPr>
        <b/>
        <i/>
        <vertAlign val="subscript"/>
        <sz val="10"/>
        <rFont val="Arial"/>
        <family val="2"/>
      </rPr>
      <t>i</t>
    </r>
    <r>
      <rPr>
        <b/>
        <i/>
        <sz val="10"/>
        <rFont val="Arial"/>
        <family val="2"/>
      </rPr>
      <t>y</t>
    </r>
    <r>
      <rPr>
        <b/>
        <i/>
        <vertAlign val="subscript"/>
        <sz val="10"/>
        <rFont val="Arial"/>
        <family val="2"/>
      </rPr>
      <t>i</t>
    </r>
  </si>
  <si>
    <r>
      <t>sum</t>
    </r>
    <r>
      <rPr>
        <b/>
        <i/>
        <vertAlign val="subscript"/>
        <sz val="10"/>
        <rFont val="Arial"/>
        <family val="2"/>
      </rPr>
      <t>j</t>
    </r>
    <r>
      <rPr>
        <b/>
        <i/>
        <sz val="10"/>
        <rFont val="Arial"/>
        <family val="2"/>
      </rPr>
      <t xml:space="preserve"> x</t>
    </r>
    <r>
      <rPr>
        <b/>
        <i/>
        <vertAlign val="subscript"/>
        <sz val="10"/>
        <rFont val="Arial"/>
        <family val="2"/>
      </rPr>
      <t xml:space="preserve">ij </t>
    </r>
    <r>
      <rPr>
        <b/>
        <i/>
        <sz val="10"/>
        <rFont val="Arial"/>
        <family val="2"/>
      </rPr>
      <t>- K</t>
    </r>
    <r>
      <rPr>
        <b/>
        <i/>
        <vertAlign val="subscript"/>
        <sz val="10"/>
        <rFont val="Arial"/>
        <family val="2"/>
      </rPr>
      <t>i</t>
    </r>
    <r>
      <rPr>
        <b/>
        <i/>
        <sz val="10"/>
        <rFont val="Arial"/>
        <family val="2"/>
      </rPr>
      <t>y</t>
    </r>
    <r>
      <rPr>
        <b/>
        <i/>
        <vertAlign val="subscript"/>
        <sz val="10"/>
        <rFont val="Arial"/>
        <family val="2"/>
      </rPr>
      <t>i</t>
    </r>
  </si>
  <si>
    <t>&lt;=</t>
  </si>
  <si>
    <r>
      <t>sum</t>
    </r>
    <r>
      <rPr>
        <b/>
        <i/>
        <vertAlign val="subscript"/>
        <sz val="10"/>
        <rFont val="Arial"/>
        <family val="2"/>
      </rPr>
      <t>j</t>
    </r>
    <r>
      <rPr>
        <b/>
        <i/>
        <sz val="10"/>
        <rFont val="Arial"/>
        <family val="2"/>
      </rPr>
      <t xml:space="preserve"> d</t>
    </r>
    <r>
      <rPr>
        <b/>
        <i/>
        <vertAlign val="subscript"/>
        <sz val="10"/>
        <rFont val="Arial"/>
        <family val="2"/>
      </rPr>
      <t>j</t>
    </r>
    <r>
      <rPr>
        <b/>
        <i/>
        <sz val="10"/>
        <rFont val="Arial"/>
        <family val="2"/>
      </rPr>
      <t>x</t>
    </r>
    <r>
      <rPr>
        <b/>
        <i/>
        <vertAlign val="subscript"/>
        <sz val="10"/>
        <rFont val="Arial"/>
        <family val="2"/>
      </rPr>
      <t>ij</t>
    </r>
  </si>
  <si>
    <r>
      <t>c</t>
    </r>
    <r>
      <rPr>
        <b/>
        <i/>
        <vertAlign val="subscript"/>
        <sz val="10"/>
        <rFont val="Arial"/>
        <family val="2"/>
      </rPr>
      <t>ij</t>
    </r>
    <r>
      <rPr>
        <b/>
        <i/>
        <sz val="10"/>
        <rFont val="Arial"/>
        <family val="2"/>
      </rPr>
      <t>d</t>
    </r>
    <r>
      <rPr>
        <b/>
        <i/>
        <vertAlign val="subscript"/>
        <sz val="10"/>
        <rFont val="Arial"/>
        <family val="2"/>
      </rPr>
      <t>j</t>
    </r>
  </si>
  <si>
    <r>
      <t>sum</t>
    </r>
    <r>
      <rPr>
        <b/>
        <i/>
        <vertAlign val="subscript"/>
        <sz val="10"/>
        <rFont val="Arial"/>
        <family val="2"/>
      </rPr>
      <t>j</t>
    </r>
    <r>
      <rPr>
        <b/>
        <i/>
        <sz val="10"/>
        <rFont val="Arial"/>
        <family val="2"/>
      </rPr>
      <t xml:space="preserve"> d</t>
    </r>
    <r>
      <rPr>
        <b/>
        <i/>
        <vertAlign val="subscript"/>
        <sz val="10"/>
        <rFont val="Arial"/>
        <family val="2"/>
      </rPr>
      <t>j</t>
    </r>
    <r>
      <rPr>
        <b/>
        <i/>
        <sz val="10"/>
        <rFont val="Arial"/>
        <family val="2"/>
      </rPr>
      <t>x</t>
    </r>
    <r>
      <rPr>
        <b/>
        <i/>
        <vertAlign val="subscript"/>
        <sz val="10"/>
        <rFont val="Arial"/>
        <family val="2"/>
      </rPr>
      <t xml:space="preserve">ij </t>
    </r>
    <r>
      <rPr>
        <b/>
        <i/>
        <sz val="10"/>
        <rFont val="Arial"/>
        <family val="2"/>
      </rPr>
      <t>- M</t>
    </r>
    <r>
      <rPr>
        <b/>
        <i/>
        <vertAlign val="subscript"/>
        <sz val="10"/>
        <rFont val="Arial"/>
        <family val="2"/>
      </rPr>
      <t>i</t>
    </r>
    <r>
      <rPr>
        <b/>
        <i/>
        <sz val="10"/>
        <rFont val="Arial"/>
        <family val="2"/>
      </rPr>
      <t>y</t>
    </r>
    <r>
      <rPr>
        <b/>
        <i/>
        <vertAlign val="subscript"/>
        <sz val="10"/>
        <rFont val="Arial"/>
        <family val="2"/>
      </rPr>
      <t>i</t>
    </r>
  </si>
  <si>
    <r>
      <t>sum</t>
    </r>
    <r>
      <rPr>
        <b/>
        <i/>
        <vertAlign val="subscript"/>
        <sz val="10"/>
        <rFont val="Arial"/>
        <family val="2"/>
      </rPr>
      <t>j</t>
    </r>
    <r>
      <rPr>
        <b/>
        <i/>
        <sz val="10"/>
        <rFont val="Arial"/>
        <family val="2"/>
      </rPr>
      <t xml:space="preserve"> d</t>
    </r>
    <r>
      <rPr>
        <b/>
        <i/>
        <vertAlign val="subscript"/>
        <sz val="10"/>
        <rFont val="Arial"/>
        <family val="2"/>
      </rPr>
      <t>j</t>
    </r>
    <r>
      <rPr>
        <b/>
        <i/>
        <sz val="10"/>
        <rFont val="Arial"/>
        <family val="2"/>
      </rPr>
      <t>x</t>
    </r>
    <r>
      <rPr>
        <b/>
        <i/>
        <vertAlign val="subscript"/>
        <sz val="10"/>
        <rFont val="Arial"/>
        <family val="2"/>
      </rPr>
      <t xml:space="preserve">ij </t>
    </r>
    <r>
      <rPr>
        <b/>
        <i/>
        <sz val="10"/>
        <rFont val="Arial"/>
        <family val="2"/>
      </rPr>
      <t>- K</t>
    </r>
    <r>
      <rPr>
        <b/>
        <i/>
        <vertAlign val="subscript"/>
        <sz val="10"/>
        <rFont val="Arial"/>
        <family val="2"/>
      </rPr>
      <t>i</t>
    </r>
    <r>
      <rPr>
        <b/>
        <i/>
        <sz val="10"/>
        <rFont val="Arial"/>
        <family val="2"/>
      </rPr>
      <t>y</t>
    </r>
    <r>
      <rPr>
        <b/>
        <i/>
        <vertAlign val="subscript"/>
        <sz val="10"/>
        <rFont val="Arial"/>
        <family val="2"/>
      </rPr>
      <t>i</t>
    </r>
  </si>
  <si>
    <t>Microsoft Excel 10.0 Answer Report</t>
  </si>
  <si>
    <t>Worksheet: [Book1]Sheet2</t>
  </si>
  <si>
    <t>Report Created: 7/20/2002 1:27:17 PM</t>
  </si>
  <si>
    <t>Target Cell (Min)</t>
  </si>
  <si>
    <t>Cell</t>
  </si>
  <si>
    <t>Name</t>
  </si>
  <si>
    <t>Original Value</t>
  </si>
  <si>
    <t>Final Value</t>
  </si>
  <si>
    <t>Adjustable Cells</t>
  </si>
  <si>
    <t>Constraints</t>
  </si>
  <si>
    <t>Cell Value</t>
  </si>
  <si>
    <t>Formula</t>
  </si>
  <si>
    <t>Status</t>
  </si>
  <si>
    <t>Slack</t>
  </si>
  <si>
    <t>$E$17</t>
  </si>
  <si>
    <t>Objective: Total</t>
  </si>
  <si>
    <t>$D$5</t>
  </si>
  <si>
    <t>$D$6</t>
  </si>
  <si>
    <t>$D$7</t>
  </si>
  <si>
    <t>$D$8</t>
  </si>
  <si>
    <t>$D$9</t>
  </si>
  <si>
    <t>$D$10</t>
  </si>
  <si>
    <t>$D$11</t>
  </si>
  <si>
    <t>$D$12</t>
  </si>
  <si>
    <t>$D$13</t>
  </si>
  <si>
    <t>$D$14</t>
  </si>
  <si>
    <t>$F$18</t>
  </si>
  <si>
    <t>$G$18</t>
  </si>
  <si>
    <t>$H$18</t>
  </si>
  <si>
    <t>$I$18</t>
  </si>
  <si>
    <t>$J$18</t>
  </si>
  <si>
    <t>$K$18</t>
  </si>
  <si>
    <t>$L$18</t>
  </si>
  <si>
    <t>$M$18</t>
  </si>
  <si>
    <t>$N$18</t>
  </si>
  <si>
    <t>$O$18</t>
  </si>
  <si>
    <t>$P$18</t>
  </si>
  <si>
    <t>$Q$18</t>
  </si>
  <si>
    <t>$R$18</t>
  </si>
  <si>
    <t>$S$18</t>
  </si>
  <si>
    <t>$T$18</t>
  </si>
  <si>
    <t>$F$19</t>
  </si>
  <si>
    <t>$G$19</t>
  </si>
  <si>
    <t>$H$19</t>
  </si>
  <si>
    <t>$I$19</t>
  </si>
  <si>
    <t>$J$19</t>
  </si>
  <si>
    <t>$K$19</t>
  </si>
  <si>
    <t>$L$19</t>
  </si>
  <si>
    <t>$M$19</t>
  </si>
  <si>
    <t>$N$19</t>
  </si>
  <si>
    <t>$O$19</t>
  </si>
  <si>
    <t>$P$19</t>
  </si>
  <si>
    <t>$Q$19</t>
  </si>
  <si>
    <t>$R$19</t>
  </si>
  <si>
    <t>$S$19</t>
  </si>
  <si>
    <t>$T$19</t>
  </si>
  <si>
    <t>$F$20</t>
  </si>
  <si>
    <t>$G$20</t>
  </si>
  <si>
    <t>$H$20</t>
  </si>
  <si>
    <t>$I$20</t>
  </si>
  <si>
    <t>$J$20</t>
  </si>
  <si>
    <t>$K$20</t>
  </si>
  <si>
    <t>$L$20</t>
  </si>
  <si>
    <t>$M$20</t>
  </si>
  <si>
    <t>$N$20</t>
  </si>
  <si>
    <t>$O$20</t>
  </si>
  <si>
    <t>$P$20</t>
  </si>
  <si>
    <t>$Q$20</t>
  </si>
  <si>
    <t>$R$20</t>
  </si>
  <si>
    <t>$S$20</t>
  </si>
  <si>
    <t>$T$20</t>
  </si>
  <si>
    <t>$F$21</t>
  </si>
  <si>
    <t>$G$21</t>
  </si>
  <si>
    <t>$H$21</t>
  </si>
  <si>
    <t>$I$21</t>
  </si>
  <si>
    <t>$J$21</t>
  </si>
  <si>
    <t>$K$21</t>
  </si>
  <si>
    <t>$L$21</t>
  </si>
  <si>
    <t>$M$21</t>
  </si>
  <si>
    <t>$N$21</t>
  </si>
  <si>
    <t>$O$21</t>
  </si>
  <si>
    <t>$P$21</t>
  </si>
  <si>
    <t>$Q$21</t>
  </si>
  <si>
    <t>$R$21</t>
  </si>
  <si>
    <t>$S$21</t>
  </si>
  <si>
    <t>$T$21</t>
  </si>
  <si>
    <t>$F$22</t>
  </si>
  <si>
    <t>$G$22</t>
  </si>
  <si>
    <t>$H$22</t>
  </si>
  <si>
    <t>$I$22</t>
  </si>
  <si>
    <t>$J$22</t>
  </si>
  <si>
    <t>$K$22</t>
  </si>
  <si>
    <t>$L$22</t>
  </si>
  <si>
    <t>$M$22</t>
  </si>
  <si>
    <t>$N$22</t>
  </si>
  <si>
    <t>$O$22</t>
  </si>
  <si>
    <t>$P$22</t>
  </si>
  <si>
    <t>$Q$22</t>
  </si>
  <si>
    <t>$R$22</t>
  </si>
  <si>
    <t>$S$22</t>
  </si>
  <si>
    <t>$T$22</t>
  </si>
  <si>
    <t>$F$23</t>
  </si>
  <si>
    <t>$G$23</t>
  </si>
  <si>
    <t>$H$23</t>
  </si>
  <si>
    <t>$I$23</t>
  </si>
  <si>
    <t>$J$23</t>
  </si>
  <si>
    <t>$K$23</t>
  </si>
  <si>
    <t>$L$23</t>
  </si>
  <si>
    <t>$M$23</t>
  </si>
  <si>
    <t>$N$23</t>
  </si>
  <si>
    <t>$O$23</t>
  </si>
  <si>
    <t>$P$23</t>
  </si>
  <si>
    <t>$Q$23</t>
  </si>
  <si>
    <t>$R$23</t>
  </si>
  <si>
    <t>$S$23</t>
  </si>
  <si>
    <t>$T$23</t>
  </si>
  <si>
    <t>$F$24</t>
  </si>
  <si>
    <t>$G$24</t>
  </si>
  <si>
    <t>$H$24</t>
  </si>
  <si>
    <t>$I$24</t>
  </si>
  <si>
    <t>$J$24</t>
  </si>
  <si>
    <t>$K$24</t>
  </si>
  <si>
    <t>$L$24</t>
  </si>
  <si>
    <t>$M$24</t>
  </si>
  <si>
    <t>$N$24</t>
  </si>
  <si>
    <t>$O$24</t>
  </si>
  <si>
    <t>$P$24</t>
  </si>
  <si>
    <t>$Q$24</t>
  </si>
  <si>
    <t>$R$24</t>
  </si>
  <si>
    <t>$S$24</t>
  </si>
  <si>
    <t>$T$24</t>
  </si>
  <si>
    <t>$F$25</t>
  </si>
  <si>
    <t>$G$25</t>
  </si>
  <si>
    <t>$H$25</t>
  </si>
  <si>
    <t>$I$25</t>
  </si>
  <si>
    <t>$J$25</t>
  </si>
  <si>
    <t>$K$25</t>
  </si>
  <si>
    <t>$L$25</t>
  </si>
  <si>
    <t>$M$25</t>
  </si>
  <si>
    <t>$N$25</t>
  </si>
  <si>
    <t>$O$25</t>
  </si>
  <si>
    <t>$P$25</t>
  </si>
  <si>
    <t>$Q$25</t>
  </si>
  <si>
    <t>$R$25</t>
  </si>
  <si>
    <t>$S$25</t>
  </si>
  <si>
    <t>$T$25</t>
  </si>
  <si>
    <t>$F$26</t>
  </si>
  <si>
    <t>$G$26</t>
  </si>
  <si>
    <t>$H$26</t>
  </si>
  <si>
    <t>$I$26</t>
  </si>
  <si>
    <t>$J$26</t>
  </si>
  <si>
    <t>$K$26</t>
  </si>
  <si>
    <t>$L$26</t>
  </si>
  <si>
    <t>$M$26</t>
  </si>
  <si>
    <t>$N$26</t>
  </si>
  <si>
    <t>$O$26</t>
  </si>
  <si>
    <t>$P$26</t>
  </si>
  <si>
    <t>$Q$26</t>
  </si>
  <si>
    <t>$R$26</t>
  </si>
  <si>
    <t>$S$26</t>
  </si>
  <si>
    <t>$T$26</t>
  </si>
  <si>
    <t>$F$27</t>
  </si>
  <si>
    <t>$G$27</t>
  </si>
  <si>
    <t>$H$27</t>
  </si>
  <si>
    <t>$I$27</t>
  </si>
  <si>
    <t>$J$27</t>
  </si>
  <si>
    <t>$K$27</t>
  </si>
  <si>
    <t>$L$27</t>
  </si>
  <si>
    <t>$M$27</t>
  </si>
  <si>
    <t>$N$27</t>
  </si>
  <si>
    <t>$O$27</t>
  </si>
  <si>
    <t>$P$27</t>
  </si>
  <si>
    <t>$Q$27</t>
  </si>
  <si>
    <t>$R$27</t>
  </si>
  <si>
    <t>$S$27</t>
  </si>
  <si>
    <t>$T$27</t>
  </si>
  <si>
    <t>$F$28</t>
  </si>
  <si>
    <t>$F$28=$F$30</t>
  </si>
  <si>
    <t>Not Binding</t>
  </si>
  <si>
    <t>$G$28</t>
  </si>
  <si>
    <t>$G$28=$G$30</t>
  </si>
  <si>
    <t>$H$28</t>
  </si>
  <si>
    <t>$H$28=$H$30</t>
  </si>
  <si>
    <t>$I$28</t>
  </si>
  <si>
    <t>$I$28=$I$30</t>
  </si>
  <si>
    <t>$J$28</t>
  </si>
  <si>
    <t>sumi xij Customers</t>
  </si>
  <si>
    <t>$J$28=$J$30</t>
  </si>
  <si>
    <t>$K$28</t>
  </si>
  <si>
    <t>$K$28=$K$30</t>
  </si>
  <si>
    <t>$L$28</t>
  </si>
  <si>
    <t>$L$28=$L$30</t>
  </si>
  <si>
    <t>$M$28</t>
  </si>
  <si>
    <t>sumi xij cij</t>
  </si>
  <si>
    <t>$M$28=$M$30</t>
  </si>
  <si>
    <t>$N$28</t>
  </si>
  <si>
    <t>$N$28=$N$30</t>
  </si>
  <si>
    <t>$O$28</t>
  </si>
  <si>
    <t>$O$28=$O$30</t>
  </si>
  <si>
    <t>$P$28</t>
  </si>
  <si>
    <t>$P$28=$P$30</t>
  </si>
  <si>
    <t>$Q$28</t>
  </si>
  <si>
    <t>sumi xij Flows:</t>
  </si>
  <si>
    <t>$Q$28=$Q$30</t>
  </si>
  <si>
    <t>$R$28</t>
  </si>
  <si>
    <t>$R$28=$R$30</t>
  </si>
  <si>
    <t>$S$28</t>
  </si>
  <si>
    <t>sumi xij xij</t>
  </si>
  <si>
    <t>$S$28=$S$30</t>
  </si>
  <si>
    <t>$T$28</t>
  </si>
  <si>
    <t>$T$28=$T$30</t>
  </si>
  <si>
    <t>$Z$18</t>
  </si>
  <si>
    <t>sumj djxij - Miyi</t>
  </si>
  <si>
    <t>$Z$18&lt;=$AC$18</t>
  </si>
  <si>
    <t>Binding</t>
  </si>
  <si>
    <t>$Z$19</t>
  </si>
  <si>
    <t>$Z$19&lt;=$AC$19</t>
  </si>
  <si>
    <t>$Z$20</t>
  </si>
  <si>
    <t>$Z$20&lt;=$AC$20</t>
  </si>
  <si>
    <t>$Z$21</t>
  </si>
  <si>
    <t>$Z$21&lt;=$AC$21</t>
  </si>
  <si>
    <t>$Z$22</t>
  </si>
  <si>
    <t>$Z$22&lt;=$AC$22</t>
  </si>
  <si>
    <t>$Z$23</t>
  </si>
  <si>
    <t>$Z$23&lt;=$AC$23</t>
  </si>
  <si>
    <t>$Z$24</t>
  </si>
  <si>
    <t>$Z$24&lt;=$AC$24</t>
  </si>
  <si>
    <t>$Z$25</t>
  </si>
  <si>
    <t>$Z$25&lt;=$AC$25</t>
  </si>
  <si>
    <t>$Z$26</t>
  </si>
  <si>
    <t>$Z$26&lt;=$AC$26</t>
  </si>
  <si>
    <t>$Z$27</t>
  </si>
  <si>
    <t>$Z$27&lt;=$AC$27</t>
  </si>
  <si>
    <t>$AA$18</t>
  </si>
  <si>
    <t>sumj djxij - Kiyi</t>
  </si>
  <si>
    <t>$AA$18&lt;=$AC$18</t>
  </si>
  <si>
    <t>$AA$19</t>
  </si>
  <si>
    <t>$AA$19&lt;=$AC$19</t>
  </si>
  <si>
    <t>$AA$20</t>
  </si>
  <si>
    <t>$AA$20&lt;=$AC$20</t>
  </si>
  <si>
    <t>$AA$21</t>
  </si>
  <si>
    <t>$AA$21&lt;=$AC$21</t>
  </si>
  <si>
    <t>$AA$22</t>
  </si>
  <si>
    <t>$AA$22&lt;=$AC$22</t>
  </si>
  <si>
    <t>$AA$23</t>
  </si>
  <si>
    <t>$AA$23&lt;=$AC$23</t>
  </si>
  <si>
    <t>$AA$24</t>
  </si>
  <si>
    <t>$AA$24&lt;=$AC$24</t>
  </si>
  <si>
    <t>$AA$25</t>
  </si>
  <si>
    <t>$AA$25&lt;=$AC$25</t>
  </si>
  <si>
    <t>$AA$26</t>
  </si>
  <si>
    <t>$AA$26&lt;=$AC$26</t>
  </si>
  <si>
    <t>$AA$27</t>
  </si>
  <si>
    <t>$AA$27&lt;=$AC$27</t>
  </si>
  <si>
    <t>$F$18=binary</t>
  </si>
  <si>
    <t>$G$18=binary</t>
  </si>
  <si>
    <t>$H$18=binary</t>
  </si>
  <si>
    <t>$I$18=binary</t>
  </si>
  <si>
    <t>$J$18=binary</t>
  </si>
  <si>
    <t>$K$18=binary</t>
  </si>
  <si>
    <t>$L$18=binary</t>
  </si>
  <si>
    <t>$M$18=binary</t>
  </si>
  <si>
    <t>$N$18=binary</t>
  </si>
  <si>
    <t>$O$18=binary</t>
  </si>
  <si>
    <t>$P$18=binary</t>
  </si>
  <si>
    <t>$Q$18=binary</t>
  </si>
  <si>
    <t>$R$18=binary</t>
  </si>
  <si>
    <t>$S$18=binary</t>
  </si>
  <si>
    <t>$T$18=binary</t>
  </si>
  <si>
    <t>$F$19=binary</t>
  </si>
  <si>
    <t>$G$19=binary</t>
  </si>
  <si>
    <t>$H$19=binary</t>
  </si>
  <si>
    <t>$I$19=binary</t>
  </si>
  <si>
    <t>$J$19=binary</t>
  </si>
  <si>
    <t>$K$19=binary</t>
  </si>
  <si>
    <t>$L$19=binary</t>
  </si>
  <si>
    <t>$M$19=binary</t>
  </si>
  <si>
    <t>$N$19=binary</t>
  </si>
  <si>
    <t>$O$19=binary</t>
  </si>
  <si>
    <t>$P$19=binary</t>
  </si>
  <si>
    <t>$Q$19=binary</t>
  </si>
  <si>
    <t>$R$19=binary</t>
  </si>
  <si>
    <t>$S$19=binary</t>
  </si>
  <si>
    <t>$T$19=binary</t>
  </si>
  <si>
    <t>$F$20=binary</t>
  </si>
  <si>
    <t>$G$20=binary</t>
  </si>
  <si>
    <t>$H$20=binary</t>
  </si>
  <si>
    <t>$I$20=binary</t>
  </si>
  <si>
    <t>$J$20=binary</t>
  </si>
  <si>
    <t>$K$20=binary</t>
  </si>
  <si>
    <t>$L$20=binary</t>
  </si>
  <si>
    <t>$M$20=binary</t>
  </si>
  <si>
    <t>$N$20=binary</t>
  </si>
  <si>
    <t>$O$20=binary</t>
  </si>
  <si>
    <t>$P$20=binary</t>
  </si>
  <si>
    <t>$Q$20=binary</t>
  </si>
  <si>
    <t>$R$20=binary</t>
  </si>
  <si>
    <t>$S$20=binary</t>
  </si>
  <si>
    <t>$T$20=binary</t>
  </si>
  <si>
    <t>$F$21=binary</t>
  </si>
  <si>
    <t>$G$21=binary</t>
  </si>
  <si>
    <t>$H$21=binary</t>
  </si>
  <si>
    <t>$I$21=binary</t>
  </si>
  <si>
    <t>$J$21=binary</t>
  </si>
  <si>
    <t>$K$21=binary</t>
  </si>
  <si>
    <t>$L$21=binary</t>
  </si>
  <si>
    <t>$M$21=binary</t>
  </si>
  <si>
    <t>$N$21=binary</t>
  </si>
  <si>
    <t>$O$21=binary</t>
  </si>
  <si>
    <t>$P$21=binary</t>
  </si>
  <si>
    <t>$Q$21=binary</t>
  </si>
  <si>
    <t>$R$21=binary</t>
  </si>
  <si>
    <t>$S$21=binary</t>
  </si>
  <si>
    <t>$T$21=binary</t>
  </si>
  <si>
    <t>$F$22=binary</t>
  </si>
  <si>
    <t>$G$22=binary</t>
  </si>
  <si>
    <t>$H$22=binary</t>
  </si>
  <si>
    <t>$I$22=binary</t>
  </si>
  <si>
    <t>$J$22=binary</t>
  </si>
  <si>
    <t>$K$22=binary</t>
  </si>
  <si>
    <t>$L$22=binary</t>
  </si>
  <si>
    <t>$M$22=binary</t>
  </si>
  <si>
    <t>$N$22=binary</t>
  </si>
  <si>
    <t>$O$22=binary</t>
  </si>
  <si>
    <t>$P$22=binary</t>
  </si>
  <si>
    <t>$Q$22=binary</t>
  </si>
  <si>
    <t>$R$22=binary</t>
  </si>
  <si>
    <t>$S$22=binary</t>
  </si>
  <si>
    <t>$T$22=binary</t>
  </si>
  <si>
    <t>$F$23=binary</t>
  </si>
  <si>
    <t>$G$23=binary</t>
  </si>
  <si>
    <t>$H$23=binary</t>
  </si>
  <si>
    <t>$I$23=binary</t>
  </si>
  <si>
    <t>$J$23=binary</t>
  </si>
  <si>
    <t>$K$23=binary</t>
  </si>
  <si>
    <t>$L$23=binary</t>
  </si>
  <si>
    <t>$M$23=binary</t>
  </si>
  <si>
    <t>$N$23=binary</t>
  </si>
  <si>
    <t>$O$23=binary</t>
  </si>
  <si>
    <t>$P$23=binary</t>
  </si>
  <si>
    <t>$Q$23=binary</t>
  </si>
  <si>
    <t>$R$23=binary</t>
  </si>
  <si>
    <t>$S$23=binary</t>
  </si>
  <si>
    <t>$T$23=binary</t>
  </si>
  <si>
    <t>$F$24=binary</t>
  </si>
  <si>
    <t>$G$24=binary</t>
  </si>
  <si>
    <t>$H$24=binary</t>
  </si>
  <si>
    <t>$I$24=binary</t>
  </si>
  <si>
    <t>$J$24=binary</t>
  </si>
  <si>
    <t>$K$24=binary</t>
  </si>
  <si>
    <t>$L$24=binary</t>
  </si>
  <si>
    <t>$M$24=binary</t>
  </si>
  <si>
    <t>$N$24=binary</t>
  </si>
  <si>
    <t>$O$24=binary</t>
  </si>
  <si>
    <t>$P$24=binary</t>
  </si>
  <si>
    <t>$Q$24=binary</t>
  </si>
  <si>
    <t>$R$24=binary</t>
  </si>
  <si>
    <t>$S$24=binary</t>
  </si>
  <si>
    <t>$T$24=binary</t>
  </si>
  <si>
    <t>$F$25=binary</t>
  </si>
  <si>
    <t>$G$25=binary</t>
  </si>
  <si>
    <t>$H$25=binary</t>
  </si>
  <si>
    <t>$I$25=binary</t>
  </si>
  <si>
    <t>$J$25=binary</t>
  </si>
  <si>
    <t>$K$25=binary</t>
  </si>
  <si>
    <t>$L$25=binary</t>
  </si>
  <si>
    <t>$M$25=binary</t>
  </si>
  <si>
    <t>$N$25=binary</t>
  </si>
  <si>
    <t>$O$25=binary</t>
  </si>
  <si>
    <t>$P$25=binary</t>
  </si>
  <si>
    <t>$Q$25=binary</t>
  </si>
  <si>
    <t>$R$25=binary</t>
  </si>
  <si>
    <t>$S$25=binary</t>
  </si>
  <si>
    <t>$T$25=binary</t>
  </si>
  <si>
    <t>$F$26=binary</t>
  </si>
  <si>
    <t>$G$26=binary</t>
  </si>
  <si>
    <t>$H$26=binary</t>
  </si>
  <si>
    <t>$I$26=binary</t>
  </si>
  <si>
    <t>$J$26=binary</t>
  </si>
  <si>
    <t>$K$26=binary</t>
  </si>
  <si>
    <t>$L$26=binary</t>
  </si>
  <si>
    <t>$M$26=binary</t>
  </si>
  <si>
    <t>$N$26=binary</t>
  </si>
  <si>
    <t>$O$26=binary</t>
  </si>
  <si>
    <t>$P$26=binary</t>
  </si>
  <si>
    <t>$Q$26=binary</t>
  </si>
  <si>
    <t>$R$26=binary</t>
  </si>
  <si>
    <t>$S$26=binary</t>
  </si>
  <si>
    <t>$T$26=binary</t>
  </si>
  <si>
    <t>$F$27=binary</t>
  </si>
  <si>
    <t>$G$27=binary</t>
  </si>
  <si>
    <t>$H$27=binary</t>
  </si>
  <si>
    <t>$I$27=binary</t>
  </si>
  <si>
    <t>$J$27=binary</t>
  </si>
  <si>
    <t>$K$27=binary</t>
  </si>
  <si>
    <t>$L$27=binary</t>
  </si>
  <si>
    <t>$M$27=binary</t>
  </si>
  <si>
    <t>$N$27=binary</t>
  </si>
  <si>
    <t>$O$27=binary</t>
  </si>
  <si>
    <t>$P$27=binary</t>
  </si>
  <si>
    <t>$Q$27=binary</t>
  </si>
  <si>
    <t>$R$27=binary</t>
  </si>
  <si>
    <t>$S$27=binary</t>
  </si>
  <si>
    <t>$T$27=binary</t>
  </si>
  <si>
    <t>$D$5=binary</t>
  </si>
  <si>
    <t>$D$6=binary</t>
  </si>
  <si>
    <t>$D$7=binary</t>
  </si>
  <si>
    <t>$D$8=binary</t>
  </si>
  <si>
    <t>$D$9=binary</t>
  </si>
  <si>
    <t>$D$10=binary</t>
  </si>
  <si>
    <t>$D$11=binary</t>
  </si>
  <si>
    <t>$D$12=binary</t>
  </si>
  <si>
    <t>$D$13=binary</t>
  </si>
  <si>
    <t>$D$14=binary</t>
  </si>
  <si>
    <r>
      <t xml:space="preserve">Flow Decision Variables, </t>
    </r>
    <r>
      <rPr>
        <b/>
        <i/>
        <sz val="10"/>
        <rFont val="Arial"/>
        <family val="2"/>
      </rPr>
      <t>x</t>
    </r>
    <r>
      <rPr>
        <b/>
        <i/>
        <vertAlign val="subscript"/>
        <sz val="10"/>
        <rFont val="Arial"/>
        <family val="2"/>
      </rPr>
      <t>ij</t>
    </r>
  </si>
  <si>
    <t>Total Cost</t>
  </si>
  <si>
    <t xml:space="preserve">In the solver, the total cost cell is minimized.  </t>
  </si>
  <si>
    <t>The constraints are as follows:</t>
  </si>
  <si>
    <t>y_i variables must be binary</t>
  </si>
  <si>
    <t>Sum of the flows out of plant i must be less than or equal to capacity of plant i (or zero if the plant is not open)</t>
  </si>
  <si>
    <t>Sum of the flows into a customer j must be greater than or equal to demand of customer j</t>
  </si>
  <si>
    <r>
      <t>Min{d</t>
    </r>
    <r>
      <rPr>
        <b/>
        <vertAlign val="subscript"/>
        <sz val="10"/>
        <rFont val="Arial"/>
        <family val="2"/>
      </rPr>
      <t>j</t>
    </r>
    <r>
      <rPr>
        <b/>
        <sz val="10"/>
        <rFont val="Arial"/>
        <family val="2"/>
      </rPr>
      <t>}</t>
    </r>
  </si>
  <si>
    <r>
      <t>K/min{d</t>
    </r>
    <r>
      <rPr>
        <b/>
        <vertAlign val="subscript"/>
        <sz val="10"/>
        <rFont val="Arial"/>
        <family val="2"/>
      </rPr>
      <t>j</t>
    </r>
    <r>
      <rPr>
        <b/>
        <sz val="10"/>
        <rFont val="Arial"/>
        <family val="2"/>
      </rPr>
      <t>}</t>
    </r>
  </si>
  <si>
    <r>
      <t>sum</t>
    </r>
    <r>
      <rPr>
        <b/>
        <vertAlign val="subscript"/>
        <sz val="10"/>
        <rFont val="Arial"/>
        <family val="2"/>
      </rPr>
      <t>j</t>
    </r>
    <r>
      <rPr>
        <b/>
        <sz val="10"/>
        <rFont val="Arial"/>
        <family val="2"/>
      </rPr>
      <t xml:space="preserve"> x</t>
    </r>
    <r>
      <rPr>
        <b/>
        <vertAlign val="subscript"/>
        <sz val="10"/>
        <rFont val="Arial"/>
        <family val="2"/>
      </rPr>
      <t>ij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</si>
</sst>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sz val="8"/>
      <name val="Arial"/>
      <family val="2"/>
    </font>
    <font>
      <b/>
      <sz val="10"/>
      <color indexed="18"/>
      <name val="Arial"/>
      <family val="2"/>
    </font>
    <font>
      <b/>
      <vertAlign val="sub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  <xf numFmtId="5" fontId="0" fillId="0" borderId="0" xfId="1" applyNumberFormat="1" applyFo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0" fillId="0" borderId="3" xfId="0" applyFill="1" applyBorder="1" applyAlignment="1"/>
    <xf numFmtId="42" fontId="0" fillId="0" borderId="1" xfId="0" applyNumberFormat="1" applyFill="1" applyBorder="1" applyAlignment="1"/>
    <xf numFmtId="1" fontId="0" fillId="0" borderId="3" xfId="0" applyNumberFormat="1" applyFill="1" applyBorder="1" applyAlignment="1"/>
    <xf numFmtId="0" fontId="0" fillId="0" borderId="3" xfId="0" applyNumberFormat="1" applyFill="1" applyBorder="1" applyAlignment="1"/>
    <xf numFmtId="0" fontId="0" fillId="0" borderId="1" xfId="0" applyNumberFormat="1" applyFill="1" applyBorder="1" applyAlignment="1"/>
    <xf numFmtId="1" fontId="0" fillId="0" borderId="1" xfId="0" applyNumberFormat="1" applyFill="1" applyBorder="1" applyAlignment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2" fillId="2" borderId="5" xfId="0" applyFont="1" applyFill="1" applyBorder="1"/>
    <xf numFmtId="0" fontId="3" fillId="2" borderId="5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2" fillId="3" borderId="5" xfId="0" applyFont="1" applyFill="1" applyBorder="1"/>
    <xf numFmtId="0" fontId="3" fillId="3" borderId="5" xfId="0" applyFont="1" applyFill="1" applyBorder="1"/>
    <xf numFmtId="0" fontId="0" fillId="3" borderId="6" xfId="0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4" borderId="12" xfId="0" applyFont="1" applyFill="1" applyBorder="1"/>
    <xf numFmtId="1" fontId="0" fillId="5" borderId="13" xfId="0" applyNumberFormat="1" applyFill="1" applyBorder="1"/>
    <xf numFmtId="1" fontId="0" fillId="5" borderId="14" xfId="0" applyNumberFormat="1" applyFill="1" applyBorder="1"/>
    <xf numFmtId="42" fontId="0" fillId="2" borderId="12" xfId="1" applyNumberFormat="1" applyFont="1" applyFill="1" applyBorder="1"/>
    <xf numFmtId="1" fontId="0" fillId="0" borderId="0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5"/>
  <sheetViews>
    <sheetView tabSelected="1" topLeftCell="B1" workbookViewId="0">
      <selection activeCell="D25" sqref="D25"/>
    </sheetView>
  </sheetViews>
  <sheetFormatPr defaultRowHeight="12.75" x14ac:dyDescent="0.2"/>
  <cols>
    <col min="2" max="2" width="9.140625" style="1"/>
    <col min="3" max="3" width="10.5703125" bestFit="1" customWidth="1"/>
    <col min="4" max="4" width="15.7109375" bestFit="1" customWidth="1"/>
    <col min="5" max="5" width="12.42578125" bestFit="1" customWidth="1"/>
    <col min="6" max="20" width="4" bestFit="1" customWidth="1"/>
    <col min="21" max="21" width="8.42578125" bestFit="1" customWidth="1"/>
    <col min="22" max="22" width="12.28515625" bestFit="1" customWidth="1"/>
    <col min="23" max="24" width="5" bestFit="1" customWidth="1"/>
    <col min="25" max="25" width="5.5703125" bestFit="1" customWidth="1"/>
    <col min="26" max="26" width="14.85546875" bestFit="1" customWidth="1"/>
    <col min="27" max="27" width="8.42578125" bestFit="1" customWidth="1"/>
    <col min="28" max="45" width="4" bestFit="1" customWidth="1"/>
    <col min="47" max="47" width="12.28515625" bestFit="1" customWidth="1"/>
  </cols>
  <sheetData>
    <row r="2" spans="2:21" x14ac:dyDescent="0.2">
      <c r="B2" s="1" t="s">
        <v>0</v>
      </c>
    </row>
    <row r="3" spans="2:21" ht="14.25" x14ac:dyDescent="0.25">
      <c r="E3">
        <v>100</v>
      </c>
      <c r="F3" s="33"/>
      <c r="G3" s="34"/>
      <c r="H3" s="34"/>
      <c r="I3" s="34"/>
      <c r="J3" s="35" t="s">
        <v>3</v>
      </c>
      <c r="K3" s="34"/>
      <c r="L3" s="34"/>
      <c r="M3" s="36" t="s">
        <v>7</v>
      </c>
      <c r="N3" s="34"/>
      <c r="O3" s="34"/>
      <c r="P3" s="34"/>
      <c r="Q3" s="34"/>
      <c r="R3" s="34"/>
      <c r="S3" s="34"/>
      <c r="T3" s="37"/>
    </row>
    <row r="4" spans="2:21" s="1" customFormat="1" ht="14.25" x14ac:dyDescent="0.25">
      <c r="B4" s="1" t="s">
        <v>1</v>
      </c>
      <c r="C4" s="1" t="s">
        <v>2</v>
      </c>
      <c r="D4" s="41" t="s">
        <v>14</v>
      </c>
      <c r="E4" s="1" t="s">
        <v>12</v>
      </c>
      <c r="F4" s="38">
        <v>1</v>
      </c>
      <c r="G4" s="39">
        <v>2</v>
      </c>
      <c r="H4" s="39">
        <v>3</v>
      </c>
      <c r="I4" s="39">
        <v>4</v>
      </c>
      <c r="J4" s="39">
        <v>5</v>
      </c>
      <c r="K4" s="39">
        <v>6</v>
      </c>
      <c r="L4" s="39">
        <v>7</v>
      </c>
      <c r="M4" s="39">
        <v>8</v>
      </c>
      <c r="N4" s="39">
        <v>9</v>
      </c>
      <c r="O4" s="39">
        <v>10</v>
      </c>
      <c r="P4" s="39">
        <f>O4+1</f>
        <v>11</v>
      </c>
      <c r="Q4" s="39">
        <f>P4+1</f>
        <v>12</v>
      </c>
      <c r="R4" s="39">
        <f>Q4+1</f>
        <v>13</v>
      </c>
      <c r="S4" s="39">
        <f>R4+1</f>
        <v>14</v>
      </c>
      <c r="T4" s="40">
        <f>S4+1</f>
        <v>15</v>
      </c>
    </row>
    <row r="5" spans="2:21" x14ac:dyDescent="0.2">
      <c r="B5" s="1">
        <v>1</v>
      </c>
      <c r="C5" s="4">
        <v>1243</v>
      </c>
      <c r="D5" s="42">
        <v>0</v>
      </c>
      <c r="E5">
        <f>$E$3</f>
        <v>100</v>
      </c>
      <c r="F5" s="13">
        <v>8</v>
      </c>
      <c r="G5" s="14">
        <v>88</v>
      </c>
      <c r="H5" s="14">
        <v>135</v>
      </c>
      <c r="I5" s="14">
        <v>105</v>
      </c>
      <c r="J5" s="14">
        <v>74</v>
      </c>
      <c r="K5" s="14">
        <v>54</v>
      </c>
      <c r="L5" s="14">
        <v>90</v>
      </c>
      <c r="M5" s="14">
        <v>77</v>
      </c>
      <c r="N5" s="14">
        <v>101</v>
      </c>
      <c r="O5" s="14">
        <v>23</v>
      </c>
      <c r="P5" s="14">
        <v>48</v>
      </c>
      <c r="Q5" s="14">
        <v>78</v>
      </c>
      <c r="R5" s="14">
        <v>113</v>
      </c>
      <c r="S5" s="14">
        <v>74</v>
      </c>
      <c r="T5" s="15">
        <v>14</v>
      </c>
    </row>
    <row r="6" spans="2:21" x14ac:dyDescent="0.2">
      <c r="B6" s="1">
        <v>2</v>
      </c>
      <c r="C6" s="4">
        <v>1455</v>
      </c>
      <c r="D6" s="42">
        <v>0</v>
      </c>
      <c r="E6">
        <f t="shared" ref="E6:E14" si="0">$E$3</f>
        <v>100</v>
      </c>
      <c r="F6" s="16">
        <v>121</v>
      </c>
      <c r="G6" s="17">
        <v>120</v>
      </c>
      <c r="H6" s="17">
        <v>144</v>
      </c>
      <c r="I6" s="17">
        <v>22</v>
      </c>
      <c r="J6" s="17">
        <v>20</v>
      </c>
      <c r="K6" s="17">
        <v>127</v>
      </c>
      <c r="L6" s="17">
        <v>76</v>
      </c>
      <c r="M6" s="17">
        <v>105</v>
      </c>
      <c r="N6" s="17">
        <v>49</v>
      </c>
      <c r="O6" s="17">
        <v>39</v>
      </c>
      <c r="P6" s="17">
        <v>67</v>
      </c>
      <c r="Q6" s="17">
        <v>112</v>
      </c>
      <c r="R6" s="17">
        <v>57</v>
      </c>
      <c r="S6" s="17">
        <v>133</v>
      </c>
      <c r="T6" s="18">
        <v>136</v>
      </c>
    </row>
    <row r="7" spans="2:21" x14ac:dyDescent="0.2">
      <c r="B7" s="1">
        <v>3</v>
      </c>
      <c r="C7" s="4">
        <v>1005</v>
      </c>
      <c r="D7" s="42">
        <v>1</v>
      </c>
      <c r="E7">
        <f t="shared" si="0"/>
        <v>100</v>
      </c>
      <c r="F7" s="16">
        <v>39</v>
      </c>
      <c r="G7" s="17">
        <v>23</v>
      </c>
      <c r="H7" s="17">
        <v>70</v>
      </c>
      <c r="I7" s="17">
        <v>135</v>
      </c>
      <c r="J7" s="17">
        <v>3</v>
      </c>
      <c r="K7" s="17">
        <v>149</v>
      </c>
      <c r="L7" s="17">
        <v>63</v>
      </c>
      <c r="M7" s="17">
        <v>145</v>
      </c>
      <c r="N7" s="17">
        <v>129</v>
      </c>
      <c r="O7" s="17">
        <v>36</v>
      </c>
      <c r="P7" s="17">
        <v>89</v>
      </c>
      <c r="Q7" s="17">
        <v>150</v>
      </c>
      <c r="R7" s="17">
        <v>106</v>
      </c>
      <c r="S7" s="17">
        <v>62</v>
      </c>
      <c r="T7" s="18">
        <v>8</v>
      </c>
    </row>
    <row r="8" spans="2:21" x14ac:dyDescent="0.2">
      <c r="B8" s="1">
        <v>4</v>
      </c>
      <c r="C8" s="4">
        <v>1013</v>
      </c>
      <c r="D8" s="42">
        <v>1</v>
      </c>
      <c r="E8">
        <f t="shared" si="0"/>
        <v>100</v>
      </c>
      <c r="F8" s="16">
        <v>103</v>
      </c>
      <c r="G8" s="17">
        <v>99</v>
      </c>
      <c r="H8" s="17">
        <v>72</v>
      </c>
      <c r="I8" s="17">
        <v>44</v>
      </c>
      <c r="J8" s="17">
        <v>82</v>
      </c>
      <c r="K8" s="17">
        <v>102</v>
      </c>
      <c r="L8" s="17">
        <v>145</v>
      </c>
      <c r="M8" s="17">
        <v>25</v>
      </c>
      <c r="N8" s="17">
        <v>25</v>
      </c>
      <c r="O8" s="17">
        <v>118</v>
      </c>
      <c r="P8" s="17">
        <v>63</v>
      </c>
      <c r="Q8" s="17">
        <v>88</v>
      </c>
      <c r="R8" s="17">
        <v>121</v>
      </c>
      <c r="S8" s="17">
        <v>97</v>
      </c>
      <c r="T8" s="18">
        <v>50</v>
      </c>
    </row>
    <row r="9" spans="2:21" x14ac:dyDescent="0.2">
      <c r="B9" s="1">
        <v>5</v>
      </c>
      <c r="C9" s="4">
        <v>1323</v>
      </c>
      <c r="D9" s="42">
        <v>0</v>
      </c>
      <c r="E9">
        <f t="shared" si="0"/>
        <v>100</v>
      </c>
      <c r="F9" s="16">
        <v>89</v>
      </c>
      <c r="G9" s="17">
        <v>110</v>
      </c>
      <c r="H9" s="17">
        <v>63</v>
      </c>
      <c r="I9" s="17">
        <v>148</v>
      </c>
      <c r="J9" s="17">
        <v>143</v>
      </c>
      <c r="K9" s="17">
        <v>39</v>
      </c>
      <c r="L9" s="17">
        <v>25</v>
      </c>
      <c r="M9" s="17">
        <v>58</v>
      </c>
      <c r="N9" s="17">
        <v>38</v>
      </c>
      <c r="O9" s="17">
        <v>112</v>
      </c>
      <c r="P9" s="17">
        <v>46</v>
      </c>
      <c r="Q9" s="17">
        <v>138</v>
      </c>
      <c r="R9" s="17">
        <v>108</v>
      </c>
      <c r="S9" s="17">
        <v>26</v>
      </c>
      <c r="T9" s="18">
        <v>96</v>
      </c>
    </row>
    <row r="10" spans="2:21" x14ac:dyDescent="0.2">
      <c r="B10" s="1">
        <v>6</v>
      </c>
      <c r="C10" s="4">
        <v>1077</v>
      </c>
      <c r="D10" s="42">
        <v>0</v>
      </c>
      <c r="E10">
        <f t="shared" si="0"/>
        <v>100</v>
      </c>
      <c r="F10" s="16">
        <v>63</v>
      </c>
      <c r="G10" s="17">
        <v>99</v>
      </c>
      <c r="H10" s="17">
        <v>93</v>
      </c>
      <c r="I10" s="17">
        <v>103</v>
      </c>
      <c r="J10" s="17">
        <v>121</v>
      </c>
      <c r="K10" s="17">
        <v>128</v>
      </c>
      <c r="L10" s="17">
        <v>42</v>
      </c>
      <c r="M10" s="17">
        <v>19</v>
      </c>
      <c r="N10" s="17">
        <v>100</v>
      </c>
      <c r="O10" s="17">
        <v>46</v>
      </c>
      <c r="P10" s="17">
        <v>143</v>
      </c>
      <c r="Q10" s="17">
        <v>113</v>
      </c>
      <c r="R10" s="17">
        <v>15</v>
      </c>
      <c r="S10" s="17">
        <v>149</v>
      </c>
      <c r="T10" s="18">
        <v>131</v>
      </c>
    </row>
    <row r="11" spans="2:21" x14ac:dyDescent="0.2">
      <c r="B11" s="1">
        <v>7</v>
      </c>
      <c r="C11" s="4">
        <v>1013</v>
      </c>
      <c r="D11" s="42">
        <v>1</v>
      </c>
      <c r="E11">
        <f t="shared" si="0"/>
        <v>100</v>
      </c>
      <c r="F11" s="16">
        <v>121</v>
      </c>
      <c r="G11" s="17">
        <v>69</v>
      </c>
      <c r="H11" s="17">
        <v>33</v>
      </c>
      <c r="I11" s="17">
        <v>144</v>
      </c>
      <c r="J11" s="17">
        <v>134</v>
      </c>
      <c r="K11" s="17">
        <v>69</v>
      </c>
      <c r="L11" s="17">
        <v>14</v>
      </c>
      <c r="M11" s="17">
        <v>63</v>
      </c>
      <c r="N11" s="17">
        <v>85</v>
      </c>
      <c r="O11" s="17">
        <v>116</v>
      </c>
      <c r="P11" s="17">
        <v>53</v>
      </c>
      <c r="Q11" s="17">
        <v>102</v>
      </c>
      <c r="R11" s="17">
        <v>54</v>
      </c>
      <c r="S11" s="17">
        <v>147</v>
      </c>
      <c r="T11" s="18">
        <v>89</v>
      </c>
    </row>
    <row r="12" spans="2:21" x14ac:dyDescent="0.2">
      <c r="B12" s="1">
        <v>8</v>
      </c>
      <c r="C12" s="4">
        <v>1235</v>
      </c>
      <c r="D12" s="42">
        <v>1</v>
      </c>
      <c r="E12">
        <f t="shared" si="0"/>
        <v>100</v>
      </c>
      <c r="F12" s="16">
        <v>31</v>
      </c>
      <c r="G12" s="17">
        <v>114</v>
      </c>
      <c r="H12" s="17">
        <v>82</v>
      </c>
      <c r="I12" s="17">
        <v>26</v>
      </c>
      <c r="J12" s="17">
        <v>112</v>
      </c>
      <c r="K12" s="17">
        <v>75</v>
      </c>
      <c r="L12" s="17">
        <v>121</v>
      </c>
      <c r="M12" s="17">
        <v>81</v>
      </c>
      <c r="N12" s="17">
        <v>112</v>
      </c>
      <c r="O12" s="17">
        <v>19</v>
      </c>
      <c r="P12" s="17">
        <v>46</v>
      </c>
      <c r="Q12" s="17">
        <v>79</v>
      </c>
      <c r="R12" s="17">
        <v>22</v>
      </c>
      <c r="S12" s="17">
        <v>17</v>
      </c>
      <c r="T12" s="18">
        <v>18</v>
      </c>
    </row>
    <row r="13" spans="2:21" x14ac:dyDescent="0.2">
      <c r="B13" s="1">
        <v>9</v>
      </c>
      <c r="C13" s="4">
        <v>1772</v>
      </c>
      <c r="D13" s="42">
        <v>1</v>
      </c>
      <c r="E13">
        <f t="shared" si="0"/>
        <v>100</v>
      </c>
      <c r="F13" s="16">
        <v>138</v>
      </c>
      <c r="G13" s="17">
        <v>107</v>
      </c>
      <c r="H13" s="17">
        <v>136</v>
      </c>
      <c r="I13" s="17">
        <v>75</v>
      </c>
      <c r="J13" s="17">
        <v>19</v>
      </c>
      <c r="K13" s="17">
        <v>22</v>
      </c>
      <c r="L13" s="17">
        <v>32</v>
      </c>
      <c r="M13" s="17">
        <v>99</v>
      </c>
      <c r="N13" s="17">
        <v>49</v>
      </c>
      <c r="O13" s="17">
        <v>32</v>
      </c>
      <c r="P13" s="17">
        <v>34</v>
      </c>
      <c r="Q13" s="17">
        <v>47</v>
      </c>
      <c r="R13" s="17">
        <v>9</v>
      </c>
      <c r="S13" s="17">
        <v>90</v>
      </c>
      <c r="T13" s="18">
        <v>51</v>
      </c>
    </row>
    <row r="14" spans="2:21" x14ac:dyDescent="0.2">
      <c r="B14" s="1">
        <v>10</v>
      </c>
      <c r="C14" s="4">
        <v>1822</v>
      </c>
      <c r="D14" s="43">
        <v>0</v>
      </c>
      <c r="E14">
        <f t="shared" si="0"/>
        <v>100</v>
      </c>
      <c r="F14" s="19">
        <v>8</v>
      </c>
      <c r="G14" s="20">
        <v>68</v>
      </c>
      <c r="H14" s="20">
        <v>103</v>
      </c>
      <c r="I14" s="20">
        <v>146</v>
      </c>
      <c r="J14" s="20">
        <v>37</v>
      </c>
      <c r="K14" s="20">
        <v>16</v>
      </c>
      <c r="L14" s="20">
        <v>144</v>
      </c>
      <c r="M14" s="20">
        <v>127</v>
      </c>
      <c r="N14" s="20">
        <v>91</v>
      </c>
      <c r="O14" s="20">
        <v>88</v>
      </c>
      <c r="P14" s="20">
        <v>125</v>
      </c>
      <c r="Q14" s="20">
        <v>45</v>
      </c>
      <c r="R14" s="20">
        <v>72</v>
      </c>
      <c r="S14" s="20">
        <v>113</v>
      </c>
      <c r="T14" s="21">
        <v>62</v>
      </c>
    </row>
    <row r="15" spans="2:21" ht="14.25" x14ac:dyDescent="0.25">
      <c r="E15" s="1" t="s">
        <v>11</v>
      </c>
      <c r="F15">
        <v>44</v>
      </c>
      <c r="G15">
        <v>37</v>
      </c>
      <c r="H15">
        <v>48</v>
      </c>
      <c r="I15">
        <v>70</v>
      </c>
      <c r="J15">
        <v>28</v>
      </c>
      <c r="K15">
        <v>46</v>
      </c>
      <c r="L15">
        <v>53</v>
      </c>
      <c r="M15">
        <v>56</v>
      </c>
      <c r="N15">
        <v>26</v>
      </c>
      <c r="O15">
        <v>34</v>
      </c>
      <c r="P15">
        <v>67</v>
      </c>
      <c r="Q15">
        <v>55</v>
      </c>
      <c r="R15">
        <v>64</v>
      </c>
      <c r="S15">
        <v>74</v>
      </c>
      <c r="T15">
        <v>42</v>
      </c>
      <c r="U15">
        <f>SUM(F15:T15)</f>
        <v>744</v>
      </c>
    </row>
    <row r="16" spans="2:21" ht="14.25" x14ac:dyDescent="0.25">
      <c r="C16" s="1" t="s">
        <v>2</v>
      </c>
      <c r="D16" s="1" t="s">
        <v>9</v>
      </c>
      <c r="E16" s="1" t="s">
        <v>445</v>
      </c>
      <c r="F16" s="13"/>
      <c r="G16" s="14"/>
      <c r="H16" s="14"/>
      <c r="I16" s="14"/>
      <c r="J16" s="28" t="s">
        <v>444</v>
      </c>
      <c r="K16" s="14"/>
      <c r="L16" s="14"/>
      <c r="M16" s="14"/>
      <c r="N16" s="14"/>
      <c r="O16" s="14"/>
      <c r="P16" s="14"/>
      <c r="Q16" s="28"/>
      <c r="R16" s="14"/>
      <c r="S16" s="29"/>
      <c r="T16" s="15"/>
      <c r="U16" s="1" t="s">
        <v>19</v>
      </c>
    </row>
    <row r="17" spans="1:29" ht="14.25" x14ac:dyDescent="0.25">
      <c r="A17" s="1" t="s">
        <v>1</v>
      </c>
      <c r="B17" s="1" t="s">
        <v>8</v>
      </c>
      <c r="C17">
        <f>SUMPRODUCT(C5:C14,D5:D14)</f>
        <v>6038</v>
      </c>
      <c r="D17">
        <f>SUMPRODUCT(F5:T14,F18:T27)</f>
        <v>17186.000000000004</v>
      </c>
      <c r="E17" s="44">
        <f>D17+C17</f>
        <v>23224.000000000004</v>
      </c>
      <c r="F17" s="30">
        <v>1</v>
      </c>
      <c r="G17" s="31">
        <v>2</v>
      </c>
      <c r="H17" s="31">
        <v>3</v>
      </c>
      <c r="I17" s="31">
        <v>4</v>
      </c>
      <c r="J17" s="31">
        <v>5</v>
      </c>
      <c r="K17" s="31">
        <v>6</v>
      </c>
      <c r="L17" s="31">
        <v>7</v>
      </c>
      <c r="M17" s="31">
        <v>8</v>
      </c>
      <c r="N17" s="31">
        <v>9</v>
      </c>
      <c r="O17" s="31">
        <v>10</v>
      </c>
      <c r="P17" s="31">
        <f>O17+1</f>
        <v>11</v>
      </c>
      <c r="Q17" s="31">
        <f>P17+1</f>
        <v>12</v>
      </c>
      <c r="R17" s="31">
        <f>Q17+1</f>
        <v>13</v>
      </c>
      <c r="S17" s="31">
        <f>R17+1</f>
        <v>14</v>
      </c>
      <c r="T17" s="32">
        <f>S17+1</f>
        <v>15</v>
      </c>
      <c r="U17" s="1" t="s">
        <v>18</v>
      </c>
      <c r="V17" s="1" t="s">
        <v>12</v>
      </c>
      <c r="X17" s="2" t="s">
        <v>21</v>
      </c>
      <c r="Y17" s="2" t="s">
        <v>22</v>
      </c>
      <c r="Z17" s="1" t="s">
        <v>23</v>
      </c>
      <c r="AA17" s="1" t="s">
        <v>24</v>
      </c>
    </row>
    <row r="18" spans="1:29" x14ac:dyDescent="0.2">
      <c r="A18" s="1">
        <v>1</v>
      </c>
      <c r="F18" s="22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4">
        <v>0</v>
      </c>
      <c r="U18" s="3">
        <f t="shared" ref="U18:U27" si="1">SUM(F18:T18)</f>
        <v>0</v>
      </c>
      <c r="V18">
        <f>$E$3</f>
        <v>100</v>
      </c>
      <c r="W18">
        <v>744</v>
      </c>
      <c r="X18">
        <f>W18*D5</f>
        <v>0</v>
      </c>
      <c r="Y18">
        <f>V18*D5</f>
        <v>0</v>
      </c>
      <c r="Z18" s="3">
        <f>U18-X18</f>
        <v>0</v>
      </c>
      <c r="AA18" s="3">
        <f>U18-Y18</f>
        <v>0</v>
      </c>
      <c r="AB18" t="s">
        <v>25</v>
      </c>
      <c r="AC18">
        <v>0</v>
      </c>
    </row>
    <row r="19" spans="1:29" x14ac:dyDescent="0.2">
      <c r="A19" s="1">
        <v>2</v>
      </c>
      <c r="F19" s="22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4">
        <v>0</v>
      </c>
      <c r="U19" s="3">
        <f t="shared" si="1"/>
        <v>0</v>
      </c>
      <c r="V19">
        <f t="shared" ref="V19:V27" si="2">$E$3</f>
        <v>100</v>
      </c>
      <c r="W19">
        <v>744</v>
      </c>
      <c r="X19">
        <f t="shared" ref="X19:X27" si="3">W19*D6</f>
        <v>0</v>
      </c>
      <c r="Y19">
        <f t="shared" ref="Y19:Y27" si="4">V19*D6</f>
        <v>0</v>
      </c>
      <c r="Z19" s="3">
        <f t="shared" ref="Z19:Z27" si="5">U19-X19</f>
        <v>0</v>
      </c>
      <c r="AA19" s="3">
        <f t="shared" ref="AA19:AA27" si="6">U19-Y19</f>
        <v>0</v>
      </c>
      <c r="AB19" t="s">
        <v>25</v>
      </c>
      <c r="AC19">
        <v>0</v>
      </c>
    </row>
    <row r="20" spans="1:29" x14ac:dyDescent="0.2">
      <c r="A20" s="1">
        <v>3</v>
      </c>
      <c r="F20" s="22">
        <v>0</v>
      </c>
      <c r="G20" s="23">
        <v>37</v>
      </c>
      <c r="H20" s="23">
        <v>0</v>
      </c>
      <c r="I20" s="23">
        <v>0</v>
      </c>
      <c r="J20" s="23">
        <v>28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4">
        <v>41.999999999999773</v>
      </c>
      <c r="U20" s="3">
        <f t="shared" si="1"/>
        <v>106.99999999999977</v>
      </c>
      <c r="V20">
        <f t="shared" si="2"/>
        <v>100</v>
      </c>
      <c r="W20">
        <v>744</v>
      </c>
      <c r="X20">
        <f t="shared" si="3"/>
        <v>744</v>
      </c>
      <c r="Y20">
        <f t="shared" si="4"/>
        <v>100</v>
      </c>
      <c r="Z20" s="3">
        <f t="shared" si="5"/>
        <v>-637.00000000000023</v>
      </c>
      <c r="AA20" s="3">
        <f t="shared" si="6"/>
        <v>6.9999999999997726</v>
      </c>
      <c r="AB20" t="s">
        <v>25</v>
      </c>
      <c r="AC20">
        <v>0</v>
      </c>
    </row>
    <row r="21" spans="1:29" x14ac:dyDescent="0.2">
      <c r="A21" s="1">
        <v>4</v>
      </c>
      <c r="F21" s="22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55.999999999999993</v>
      </c>
      <c r="N21" s="23">
        <v>26.000000000000004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4">
        <v>0</v>
      </c>
      <c r="U21" s="3">
        <f t="shared" si="1"/>
        <v>82</v>
      </c>
      <c r="V21">
        <f t="shared" si="2"/>
        <v>100</v>
      </c>
      <c r="W21">
        <v>744</v>
      </c>
      <c r="X21">
        <f t="shared" si="3"/>
        <v>744</v>
      </c>
      <c r="Y21">
        <f t="shared" si="4"/>
        <v>100</v>
      </c>
      <c r="Z21" s="3">
        <f t="shared" si="5"/>
        <v>-662</v>
      </c>
      <c r="AA21" s="3">
        <f t="shared" si="6"/>
        <v>-18</v>
      </c>
      <c r="AB21" t="s">
        <v>25</v>
      </c>
      <c r="AC21">
        <v>0</v>
      </c>
    </row>
    <row r="22" spans="1:29" x14ac:dyDescent="0.2">
      <c r="A22" s="1">
        <v>5</v>
      </c>
      <c r="F22" s="22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4">
        <v>0</v>
      </c>
      <c r="U22" s="3">
        <f t="shared" si="1"/>
        <v>0</v>
      </c>
      <c r="V22">
        <f t="shared" si="2"/>
        <v>100</v>
      </c>
      <c r="W22">
        <v>744</v>
      </c>
      <c r="X22">
        <f t="shared" si="3"/>
        <v>0</v>
      </c>
      <c r="Y22">
        <f t="shared" si="4"/>
        <v>0</v>
      </c>
      <c r="Z22" s="3">
        <f t="shared" si="5"/>
        <v>0</v>
      </c>
      <c r="AA22" s="3">
        <f t="shared" si="6"/>
        <v>0</v>
      </c>
      <c r="AB22" t="s">
        <v>25</v>
      </c>
      <c r="AC22">
        <v>0</v>
      </c>
    </row>
    <row r="23" spans="1:29" x14ac:dyDescent="0.2">
      <c r="A23" s="1">
        <v>6</v>
      </c>
      <c r="F23" s="22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7.1054273576010019E-15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4">
        <v>0</v>
      </c>
      <c r="U23" s="3">
        <f t="shared" si="1"/>
        <v>7.1054273576010019E-15</v>
      </c>
      <c r="V23">
        <f t="shared" si="2"/>
        <v>100</v>
      </c>
      <c r="W23">
        <v>744</v>
      </c>
      <c r="X23">
        <f t="shared" si="3"/>
        <v>0</v>
      </c>
      <c r="Y23">
        <f t="shared" si="4"/>
        <v>0</v>
      </c>
      <c r="Z23" s="3">
        <f t="shared" si="5"/>
        <v>7.1054273576010019E-15</v>
      </c>
      <c r="AA23" s="3">
        <f t="shared" si="6"/>
        <v>7.1054273576010019E-15</v>
      </c>
      <c r="AB23" t="s">
        <v>25</v>
      </c>
      <c r="AC23">
        <v>0</v>
      </c>
    </row>
    <row r="24" spans="1:29" x14ac:dyDescent="0.2">
      <c r="A24" s="1">
        <v>7</v>
      </c>
      <c r="F24" s="22">
        <v>0</v>
      </c>
      <c r="G24" s="23">
        <v>0</v>
      </c>
      <c r="H24" s="23">
        <v>48</v>
      </c>
      <c r="I24" s="23">
        <v>0</v>
      </c>
      <c r="J24" s="23">
        <v>0</v>
      </c>
      <c r="K24" s="23">
        <v>0</v>
      </c>
      <c r="L24" s="23">
        <v>53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4">
        <v>0</v>
      </c>
      <c r="U24" s="3">
        <f t="shared" si="1"/>
        <v>101</v>
      </c>
      <c r="V24">
        <f t="shared" si="2"/>
        <v>100</v>
      </c>
      <c r="W24">
        <v>744</v>
      </c>
      <c r="X24">
        <f t="shared" si="3"/>
        <v>744</v>
      </c>
      <c r="Y24">
        <f t="shared" si="4"/>
        <v>100</v>
      </c>
      <c r="Z24" s="3">
        <f t="shared" si="5"/>
        <v>-643</v>
      </c>
      <c r="AA24" s="3">
        <f t="shared" si="6"/>
        <v>1</v>
      </c>
      <c r="AB24" t="s">
        <v>25</v>
      </c>
      <c r="AC24">
        <v>0</v>
      </c>
    </row>
    <row r="25" spans="1:29" x14ac:dyDescent="0.2">
      <c r="A25" s="1">
        <v>8</v>
      </c>
      <c r="F25" s="22">
        <v>44.000000000000064</v>
      </c>
      <c r="G25" s="23">
        <v>0</v>
      </c>
      <c r="H25" s="23">
        <v>0</v>
      </c>
      <c r="I25" s="23">
        <v>70.000000000000114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34</v>
      </c>
      <c r="P25" s="23">
        <v>0</v>
      </c>
      <c r="Q25" s="23">
        <v>0</v>
      </c>
      <c r="R25" s="23">
        <v>0</v>
      </c>
      <c r="S25" s="23">
        <v>74</v>
      </c>
      <c r="T25" s="24">
        <v>0</v>
      </c>
      <c r="U25" s="3">
        <f t="shared" si="1"/>
        <v>222.00000000000017</v>
      </c>
      <c r="V25">
        <f t="shared" si="2"/>
        <v>100</v>
      </c>
      <c r="W25">
        <v>744</v>
      </c>
      <c r="X25">
        <f t="shared" si="3"/>
        <v>744</v>
      </c>
      <c r="Y25">
        <f t="shared" si="4"/>
        <v>100</v>
      </c>
      <c r="Z25" s="3">
        <f t="shared" si="5"/>
        <v>-521.99999999999977</v>
      </c>
      <c r="AA25" s="3">
        <f t="shared" si="6"/>
        <v>122.00000000000017</v>
      </c>
      <c r="AB25" t="s">
        <v>25</v>
      </c>
      <c r="AC25">
        <v>0</v>
      </c>
    </row>
    <row r="26" spans="1:29" x14ac:dyDescent="0.2">
      <c r="A26" s="1">
        <v>9</v>
      </c>
      <c r="F26" s="22">
        <v>0</v>
      </c>
      <c r="G26" s="23">
        <v>0</v>
      </c>
      <c r="H26" s="23">
        <v>0</v>
      </c>
      <c r="I26" s="23">
        <v>0</v>
      </c>
      <c r="J26" s="23">
        <v>0</v>
      </c>
      <c r="K26" s="23">
        <v>46</v>
      </c>
      <c r="L26" s="23">
        <v>0</v>
      </c>
      <c r="M26" s="23">
        <v>0</v>
      </c>
      <c r="N26" s="23">
        <v>0</v>
      </c>
      <c r="O26" s="23">
        <v>0</v>
      </c>
      <c r="P26" s="23">
        <v>67</v>
      </c>
      <c r="Q26" s="23">
        <v>55</v>
      </c>
      <c r="R26" s="23">
        <v>64</v>
      </c>
      <c r="S26" s="23">
        <v>0</v>
      </c>
      <c r="T26" s="24">
        <v>0</v>
      </c>
      <c r="U26" s="3">
        <f t="shared" si="1"/>
        <v>232</v>
      </c>
      <c r="V26">
        <f t="shared" si="2"/>
        <v>100</v>
      </c>
      <c r="W26">
        <v>744</v>
      </c>
      <c r="X26">
        <f t="shared" si="3"/>
        <v>744</v>
      </c>
      <c r="Y26">
        <f t="shared" si="4"/>
        <v>100</v>
      </c>
      <c r="Z26" s="3">
        <f t="shared" si="5"/>
        <v>-512</v>
      </c>
      <c r="AA26" s="3">
        <f t="shared" si="6"/>
        <v>132</v>
      </c>
      <c r="AB26" t="s">
        <v>25</v>
      </c>
      <c r="AC26">
        <v>0</v>
      </c>
    </row>
    <row r="27" spans="1:29" x14ac:dyDescent="0.2">
      <c r="A27" s="1">
        <v>10</v>
      </c>
      <c r="F27" s="25">
        <v>5.6843418860808015E-14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7">
        <v>0</v>
      </c>
      <c r="U27" s="3">
        <f t="shared" si="1"/>
        <v>5.6843418860808015E-14</v>
      </c>
      <c r="V27">
        <f t="shared" si="2"/>
        <v>100</v>
      </c>
      <c r="W27">
        <v>744</v>
      </c>
      <c r="X27">
        <f t="shared" si="3"/>
        <v>0</v>
      </c>
      <c r="Y27">
        <f t="shared" si="4"/>
        <v>0</v>
      </c>
      <c r="Z27" s="3">
        <f t="shared" si="5"/>
        <v>5.6843418860808015E-14</v>
      </c>
      <c r="AA27" s="3">
        <f t="shared" si="6"/>
        <v>5.6843418860808015E-14</v>
      </c>
      <c r="AB27" t="s">
        <v>25</v>
      </c>
      <c r="AC27">
        <v>0</v>
      </c>
    </row>
    <row r="28" spans="1:29" ht="14.25" x14ac:dyDescent="0.25">
      <c r="D28" s="1" t="s">
        <v>20</v>
      </c>
      <c r="E28" s="1" t="s">
        <v>17</v>
      </c>
      <c r="F28">
        <f t="shared" ref="F28:T28" si="7">SUM(F18:F27)</f>
        <v>44.000000000000121</v>
      </c>
      <c r="G28">
        <f t="shared" si="7"/>
        <v>37</v>
      </c>
      <c r="H28">
        <f t="shared" si="7"/>
        <v>48</v>
      </c>
      <c r="I28">
        <f t="shared" si="7"/>
        <v>70.000000000000114</v>
      </c>
      <c r="J28">
        <f t="shared" si="7"/>
        <v>28</v>
      </c>
      <c r="K28">
        <f t="shared" si="7"/>
        <v>46</v>
      </c>
      <c r="L28">
        <f t="shared" si="7"/>
        <v>53</v>
      </c>
      <c r="M28">
        <f t="shared" si="7"/>
        <v>56</v>
      </c>
      <c r="N28">
        <f t="shared" si="7"/>
        <v>26.000000000000004</v>
      </c>
      <c r="O28">
        <f t="shared" si="7"/>
        <v>34</v>
      </c>
      <c r="P28">
        <f t="shared" si="7"/>
        <v>67</v>
      </c>
      <c r="Q28">
        <f t="shared" si="7"/>
        <v>55</v>
      </c>
      <c r="R28">
        <f t="shared" si="7"/>
        <v>64</v>
      </c>
      <c r="S28">
        <f t="shared" si="7"/>
        <v>74</v>
      </c>
      <c r="T28">
        <f t="shared" si="7"/>
        <v>41.999999999999773</v>
      </c>
    </row>
    <row r="29" spans="1:29" ht="14.25" x14ac:dyDescent="0.25">
      <c r="E29" s="1" t="s">
        <v>11</v>
      </c>
      <c r="F29">
        <v>44</v>
      </c>
      <c r="G29">
        <v>37</v>
      </c>
      <c r="H29">
        <v>48</v>
      </c>
      <c r="I29">
        <v>70</v>
      </c>
      <c r="J29">
        <v>28</v>
      </c>
      <c r="K29">
        <v>46</v>
      </c>
      <c r="L29">
        <v>53</v>
      </c>
      <c r="M29">
        <v>56</v>
      </c>
      <c r="N29">
        <v>26</v>
      </c>
      <c r="O29">
        <v>34</v>
      </c>
      <c r="P29">
        <v>67</v>
      </c>
      <c r="Q29">
        <v>55</v>
      </c>
      <c r="R29">
        <v>64</v>
      </c>
      <c r="S29">
        <v>74</v>
      </c>
      <c r="T29">
        <v>42</v>
      </c>
    </row>
    <row r="31" spans="1:29" x14ac:dyDescent="0.2">
      <c r="C31" t="s">
        <v>446</v>
      </c>
    </row>
    <row r="32" spans="1:29" x14ac:dyDescent="0.2">
      <c r="C32" t="s">
        <v>447</v>
      </c>
    </row>
    <row r="33" spans="3:3" x14ac:dyDescent="0.2">
      <c r="C33" t="s">
        <v>448</v>
      </c>
    </row>
    <row r="34" spans="3:3" x14ac:dyDescent="0.2">
      <c r="C34" t="s">
        <v>449</v>
      </c>
    </row>
    <row r="35" spans="3:3" x14ac:dyDescent="0.2">
      <c r="C35" t="s">
        <v>450</v>
      </c>
    </row>
  </sheetData>
  <phoneticPr fontId="5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1"/>
  <sheetViews>
    <sheetView showGridLines="0" workbookViewId="0"/>
  </sheetViews>
  <sheetFormatPr defaultRowHeight="12.75" x14ac:dyDescent="0.2"/>
  <cols>
    <col min="1" max="1" width="2.28515625" customWidth="1"/>
    <col min="2" max="2" width="7.5703125" bestFit="1" customWidth="1"/>
    <col min="3" max="3" width="17.28515625" bestFit="1" customWidth="1"/>
    <col min="4" max="4" width="14.28515625" bestFit="1" customWidth="1"/>
    <col min="5" max="5" width="16.5703125" bestFit="1" customWidth="1"/>
    <col min="6" max="6" width="10.5703125" bestFit="1" customWidth="1"/>
    <col min="7" max="7" width="12" bestFit="1" customWidth="1"/>
  </cols>
  <sheetData>
    <row r="1" spans="1:5" x14ac:dyDescent="0.2">
      <c r="A1" s="1" t="s">
        <v>30</v>
      </c>
    </row>
    <row r="2" spans="1:5" x14ac:dyDescent="0.2">
      <c r="A2" s="1" t="s">
        <v>31</v>
      </c>
    </row>
    <row r="3" spans="1:5" x14ac:dyDescent="0.2">
      <c r="A3" s="1" t="s">
        <v>32</v>
      </c>
    </row>
    <row r="6" spans="1:5" ht="13.5" thickBot="1" x14ac:dyDescent="0.25">
      <c r="A6" t="s">
        <v>33</v>
      </c>
    </row>
    <row r="7" spans="1:5" ht="13.5" thickBot="1" x14ac:dyDescent="0.25">
      <c r="B7" s="6" t="s">
        <v>34</v>
      </c>
      <c r="C7" s="6" t="s">
        <v>35</v>
      </c>
      <c r="D7" s="6" t="s">
        <v>36</v>
      </c>
      <c r="E7" s="6" t="s">
        <v>37</v>
      </c>
    </row>
    <row r="8" spans="1:5" ht="13.5" thickBot="1" x14ac:dyDescent="0.25">
      <c r="B8" s="5" t="s">
        <v>44</v>
      </c>
      <c r="C8" s="5" t="s">
        <v>45</v>
      </c>
      <c r="D8" s="8">
        <v>23092</v>
      </c>
      <c r="E8" s="8">
        <v>30482</v>
      </c>
    </row>
    <row r="11" spans="1:5" ht="13.5" thickBot="1" x14ac:dyDescent="0.25">
      <c r="A11" t="s">
        <v>38</v>
      </c>
    </row>
    <row r="12" spans="1:5" ht="13.5" thickBot="1" x14ac:dyDescent="0.25">
      <c r="B12" s="6" t="s">
        <v>34</v>
      </c>
      <c r="C12" s="6" t="s">
        <v>35</v>
      </c>
      <c r="D12" s="6" t="s">
        <v>36</v>
      </c>
      <c r="E12" s="6" t="s">
        <v>37</v>
      </c>
    </row>
    <row r="13" spans="1:5" x14ac:dyDescent="0.2">
      <c r="B13" s="7" t="s">
        <v>46</v>
      </c>
      <c r="C13" s="7" t="s">
        <v>13</v>
      </c>
      <c r="D13" s="9">
        <v>0</v>
      </c>
      <c r="E13" s="9">
        <v>0</v>
      </c>
    </row>
    <row r="14" spans="1:5" x14ac:dyDescent="0.2">
      <c r="B14" s="7" t="s">
        <v>47</v>
      </c>
      <c r="C14" s="7" t="s">
        <v>13</v>
      </c>
      <c r="D14" s="9">
        <v>0</v>
      </c>
      <c r="E14" s="9">
        <v>1</v>
      </c>
    </row>
    <row r="15" spans="1:5" x14ac:dyDescent="0.2">
      <c r="B15" s="7" t="s">
        <v>48</v>
      </c>
      <c r="C15" s="7" t="s">
        <v>13</v>
      </c>
      <c r="D15" s="9">
        <v>1</v>
      </c>
      <c r="E15" s="9">
        <v>1</v>
      </c>
    </row>
    <row r="16" spans="1:5" x14ac:dyDescent="0.2">
      <c r="B16" s="7" t="s">
        <v>49</v>
      </c>
      <c r="C16" s="7" t="s">
        <v>13</v>
      </c>
      <c r="D16" s="9">
        <v>1</v>
      </c>
      <c r="E16" s="9">
        <v>1</v>
      </c>
    </row>
    <row r="17" spans="2:5" x14ac:dyDescent="0.2">
      <c r="B17" s="7" t="s">
        <v>50</v>
      </c>
      <c r="C17" s="7" t="s">
        <v>13</v>
      </c>
      <c r="D17" s="9">
        <v>0</v>
      </c>
      <c r="E17" s="9">
        <v>1</v>
      </c>
    </row>
    <row r="18" spans="2:5" x14ac:dyDescent="0.2">
      <c r="B18" s="7" t="s">
        <v>51</v>
      </c>
      <c r="C18" s="7" t="s">
        <v>13</v>
      </c>
      <c r="D18" s="9">
        <v>0</v>
      </c>
      <c r="E18" s="9">
        <v>1</v>
      </c>
    </row>
    <row r="19" spans="2:5" x14ac:dyDescent="0.2">
      <c r="B19" s="7" t="s">
        <v>52</v>
      </c>
      <c r="C19" s="7" t="s">
        <v>13</v>
      </c>
      <c r="D19" s="9">
        <v>1</v>
      </c>
      <c r="E19" s="9">
        <v>1</v>
      </c>
    </row>
    <row r="20" spans="2:5" x14ac:dyDescent="0.2">
      <c r="B20" s="7" t="s">
        <v>53</v>
      </c>
      <c r="C20" s="7" t="s">
        <v>13</v>
      </c>
      <c r="D20" s="9">
        <v>1</v>
      </c>
      <c r="E20" s="9">
        <v>1</v>
      </c>
    </row>
    <row r="21" spans="2:5" x14ac:dyDescent="0.2">
      <c r="B21" s="7" t="s">
        <v>54</v>
      </c>
      <c r="C21" s="7" t="s">
        <v>13</v>
      </c>
      <c r="D21" s="9">
        <v>1</v>
      </c>
      <c r="E21" s="9">
        <v>1</v>
      </c>
    </row>
    <row r="22" spans="2:5" x14ac:dyDescent="0.2">
      <c r="B22" s="7" t="s">
        <v>55</v>
      </c>
      <c r="C22" s="7" t="s">
        <v>13</v>
      </c>
      <c r="D22" s="9">
        <v>0</v>
      </c>
      <c r="E22" s="9">
        <v>1</v>
      </c>
    </row>
    <row r="23" spans="2:5" x14ac:dyDescent="0.2">
      <c r="B23" s="7" t="s">
        <v>56</v>
      </c>
      <c r="C23" s="7"/>
      <c r="D23" s="10">
        <v>3.2311742677852644E-27</v>
      </c>
      <c r="E23" s="10">
        <v>0</v>
      </c>
    </row>
    <row r="24" spans="2:5" x14ac:dyDescent="0.2">
      <c r="B24" s="7" t="s">
        <v>57</v>
      </c>
      <c r="C24" s="7"/>
      <c r="D24" s="10">
        <v>0</v>
      </c>
      <c r="E24" s="10">
        <v>0</v>
      </c>
    </row>
    <row r="25" spans="2:5" x14ac:dyDescent="0.2">
      <c r="B25" s="7" t="s">
        <v>58</v>
      </c>
      <c r="C25" s="7"/>
      <c r="D25" s="10">
        <v>0</v>
      </c>
      <c r="E25" s="10">
        <v>0</v>
      </c>
    </row>
    <row r="26" spans="2:5" x14ac:dyDescent="0.2">
      <c r="B26" s="7" t="s">
        <v>59</v>
      </c>
      <c r="C26" s="7"/>
      <c r="D26" s="10">
        <v>0</v>
      </c>
      <c r="E26" s="10">
        <v>0</v>
      </c>
    </row>
    <row r="27" spans="2:5" x14ac:dyDescent="0.2">
      <c r="B27" s="7" t="s">
        <v>60</v>
      </c>
      <c r="C27" s="7" t="s">
        <v>3</v>
      </c>
      <c r="D27" s="10">
        <v>0</v>
      </c>
      <c r="E27" s="10">
        <v>0</v>
      </c>
    </row>
    <row r="28" spans="2:5" x14ac:dyDescent="0.2">
      <c r="B28" s="7" t="s">
        <v>61</v>
      </c>
      <c r="C28" s="7"/>
      <c r="D28" s="10">
        <v>0</v>
      </c>
      <c r="E28" s="10">
        <v>0</v>
      </c>
    </row>
    <row r="29" spans="2:5" x14ac:dyDescent="0.2">
      <c r="B29" s="7" t="s">
        <v>62</v>
      </c>
      <c r="C29" s="7"/>
      <c r="D29" s="10">
        <v>0</v>
      </c>
      <c r="E29" s="10">
        <v>0</v>
      </c>
    </row>
    <row r="30" spans="2:5" x14ac:dyDescent="0.2">
      <c r="B30" s="7" t="s">
        <v>63</v>
      </c>
      <c r="C30" s="7" t="s">
        <v>6</v>
      </c>
      <c r="D30" s="10">
        <v>0</v>
      </c>
      <c r="E30" s="10">
        <v>0</v>
      </c>
    </row>
    <row r="31" spans="2:5" x14ac:dyDescent="0.2">
      <c r="B31" s="7" t="s">
        <v>64</v>
      </c>
      <c r="C31" s="7"/>
      <c r="D31" s="10">
        <v>0</v>
      </c>
      <c r="E31" s="10">
        <v>0</v>
      </c>
    </row>
    <row r="32" spans="2:5" x14ac:dyDescent="0.2">
      <c r="B32" s="7" t="s">
        <v>65</v>
      </c>
      <c r="C32" s="7"/>
      <c r="D32" s="10">
        <v>0</v>
      </c>
      <c r="E32" s="10">
        <v>-7.1837901374719878E-17</v>
      </c>
    </row>
    <row r="33" spans="2:5" x14ac:dyDescent="0.2">
      <c r="B33" s="7" t="s">
        <v>66</v>
      </c>
      <c r="C33" s="7"/>
      <c r="D33" s="10">
        <v>0</v>
      </c>
      <c r="E33" s="10">
        <v>0</v>
      </c>
    </row>
    <row r="34" spans="2:5" x14ac:dyDescent="0.2">
      <c r="B34" s="7" t="s">
        <v>67</v>
      </c>
      <c r="C34" s="7" t="s">
        <v>15</v>
      </c>
      <c r="D34" s="10">
        <v>0</v>
      </c>
      <c r="E34" s="10">
        <v>0</v>
      </c>
    </row>
    <row r="35" spans="2:5" x14ac:dyDescent="0.2">
      <c r="B35" s="7" t="s">
        <v>68</v>
      </c>
      <c r="C35" s="7"/>
      <c r="D35" s="10">
        <v>0</v>
      </c>
      <c r="E35" s="10">
        <v>0</v>
      </c>
    </row>
    <row r="36" spans="2:5" x14ac:dyDescent="0.2">
      <c r="B36" s="7" t="s">
        <v>69</v>
      </c>
      <c r="C36" s="7" t="s">
        <v>4</v>
      </c>
      <c r="D36" s="10">
        <v>0</v>
      </c>
      <c r="E36" s="10">
        <v>0</v>
      </c>
    </row>
    <row r="37" spans="2:5" x14ac:dyDescent="0.2">
      <c r="B37" s="7" t="s">
        <v>70</v>
      </c>
      <c r="C37" s="7"/>
      <c r="D37" s="10">
        <v>0</v>
      </c>
      <c r="E37" s="10">
        <v>0</v>
      </c>
    </row>
    <row r="38" spans="2:5" x14ac:dyDescent="0.2">
      <c r="B38" s="7" t="s">
        <v>71</v>
      </c>
      <c r="C38" s="7"/>
      <c r="D38" s="10">
        <v>0</v>
      </c>
      <c r="E38" s="10">
        <v>0</v>
      </c>
    </row>
    <row r="39" spans="2:5" x14ac:dyDescent="0.2">
      <c r="B39" s="7" t="s">
        <v>72</v>
      </c>
      <c r="C39" s="7"/>
      <c r="D39" s="10">
        <v>0</v>
      </c>
      <c r="E39" s="10">
        <v>0</v>
      </c>
    </row>
    <row r="40" spans="2:5" x14ac:dyDescent="0.2">
      <c r="B40" s="7" t="s">
        <v>73</v>
      </c>
      <c r="C40" s="7"/>
      <c r="D40" s="10">
        <v>0</v>
      </c>
      <c r="E40" s="10">
        <v>0</v>
      </c>
    </row>
    <row r="41" spans="2:5" x14ac:dyDescent="0.2">
      <c r="B41" s="7" t="s">
        <v>74</v>
      </c>
      <c r="C41" s="7"/>
      <c r="D41" s="10">
        <v>1.6155871338926322E-27</v>
      </c>
      <c r="E41" s="10">
        <v>1</v>
      </c>
    </row>
    <row r="42" spans="2:5" x14ac:dyDescent="0.2">
      <c r="B42" s="7" t="s">
        <v>75</v>
      </c>
      <c r="C42" s="7" t="s">
        <v>3</v>
      </c>
      <c r="D42" s="10">
        <v>0</v>
      </c>
      <c r="E42" s="10">
        <v>0</v>
      </c>
    </row>
    <row r="43" spans="2:5" x14ac:dyDescent="0.2">
      <c r="B43" s="7" t="s">
        <v>76</v>
      </c>
      <c r="C43" s="7"/>
      <c r="D43" s="10">
        <v>0</v>
      </c>
      <c r="E43" s="10">
        <v>0</v>
      </c>
    </row>
    <row r="44" spans="2:5" x14ac:dyDescent="0.2">
      <c r="B44" s="7" t="s">
        <v>77</v>
      </c>
      <c r="C44" s="7"/>
      <c r="D44" s="10">
        <v>0</v>
      </c>
      <c r="E44" s="10">
        <v>0</v>
      </c>
    </row>
    <row r="45" spans="2:5" x14ac:dyDescent="0.2">
      <c r="B45" s="7" t="s">
        <v>78</v>
      </c>
      <c r="C45" s="7" t="s">
        <v>6</v>
      </c>
      <c r="D45" s="10">
        <v>0</v>
      </c>
      <c r="E45" s="10">
        <v>0</v>
      </c>
    </row>
    <row r="46" spans="2:5" x14ac:dyDescent="0.2">
      <c r="B46" s="7" t="s">
        <v>79</v>
      </c>
      <c r="C46" s="7"/>
      <c r="D46" s="10">
        <v>0</v>
      </c>
      <c r="E46" s="10">
        <v>0</v>
      </c>
    </row>
    <row r="47" spans="2:5" x14ac:dyDescent="0.2">
      <c r="B47" s="7" t="s">
        <v>80</v>
      </c>
      <c r="C47" s="7"/>
      <c r="D47" s="10">
        <v>0</v>
      </c>
      <c r="E47" s="10">
        <v>0</v>
      </c>
    </row>
    <row r="48" spans="2:5" x14ac:dyDescent="0.2">
      <c r="B48" s="7" t="s">
        <v>81</v>
      </c>
      <c r="C48" s="7"/>
      <c r="D48" s="10">
        <v>0</v>
      </c>
      <c r="E48" s="10">
        <v>0</v>
      </c>
    </row>
    <row r="49" spans="2:5" x14ac:dyDescent="0.2">
      <c r="B49" s="7" t="s">
        <v>82</v>
      </c>
      <c r="C49" s="7" t="s">
        <v>15</v>
      </c>
      <c r="D49" s="10">
        <v>0</v>
      </c>
      <c r="E49" s="10">
        <v>0</v>
      </c>
    </row>
    <row r="50" spans="2:5" x14ac:dyDescent="0.2">
      <c r="B50" s="7" t="s">
        <v>83</v>
      </c>
      <c r="C50" s="7"/>
      <c r="D50" s="10">
        <v>0</v>
      </c>
      <c r="E50" s="10">
        <v>0</v>
      </c>
    </row>
    <row r="51" spans="2:5" x14ac:dyDescent="0.2">
      <c r="B51" s="7" t="s">
        <v>84</v>
      </c>
      <c r="C51" s="7" t="s">
        <v>4</v>
      </c>
      <c r="D51" s="10">
        <v>0</v>
      </c>
      <c r="E51" s="10">
        <v>0</v>
      </c>
    </row>
    <row r="52" spans="2:5" x14ac:dyDescent="0.2">
      <c r="B52" s="7" t="s">
        <v>85</v>
      </c>
      <c r="C52" s="7"/>
      <c r="D52" s="10">
        <v>0</v>
      </c>
      <c r="E52" s="10">
        <v>0</v>
      </c>
    </row>
    <row r="53" spans="2:5" x14ac:dyDescent="0.2">
      <c r="B53" s="7" t="s">
        <v>86</v>
      </c>
      <c r="C53" s="7"/>
      <c r="D53" s="10">
        <v>0</v>
      </c>
      <c r="E53" s="10">
        <v>0</v>
      </c>
    </row>
    <row r="54" spans="2:5" x14ac:dyDescent="0.2">
      <c r="B54" s="7" t="s">
        <v>87</v>
      </c>
      <c r="C54" s="7"/>
      <c r="D54" s="10">
        <v>1</v>
      </c>
      <c r="E54" s="10">
        <v>1</v>
      </c>
    </row>
    <row r="55" spans="2:5" x14ac:dyDescent="0.2">
      <c r="B55" s="7" t="s">
        <v>88</v>
      </c>
      <c r="C55" s="7"/>
      <c r="D55" s="10">
        <v>0</v>
      </c>
      <c r="E55" s="10">
        <v>0</v>
      </c>
    </row>
    <row r="56" spans="2:5" x14ac:dyDescent="0.2">
      <c r="B56" s="7" t="s">
        <v>89</v>
      </c>
      <c r="C56" s="7"/>
      <c r="D56" s="10">
        <v>0</v>
      </c>
      <c r="E56" s="10">
        <v>0</v>
      </c>
    </row>
    <row r="57" spans="2:5" x14ac:dyDescent="0.2">
      <c r="B57" s="7" t="s">
        <v>90</v>
      </c>
      <c r="C57" s="7" t="s">
        <v>3</v>
      </c>
      <c r="D57" s="10">
        <v>1</v>
      </c>
      <c r="E57" s="10">
        <v>0</v>
      </c>
    </row>
    <row r="58" spans="2:5" x14ac:dyDescent="0.2">
      <c r="B58" s="7" t="s">
        <v>91</v>
      </c>
      <c r="C58" s="7"/>
      <c r="D58" s="10">
        <v>0</v>
      </c>
      <c r="E58" s="10">
        <v>0</v>
      </c>
    </row>
    <row r="59" spans="2:5" x14ac:dyDescent="0.2">
      <c r="B59" s="7" t="s">
        <v>92</v>
      </c>
      <c r="C59" s="7"/>
      <c r="D59" s="10">
        <v>0</v>
      </c>
      <c r="E59" s="10">
        <v>0</v>
      </c>
    </row>
    <row r="60" spans="2:5" x14ac:dyDescent="0.2">
      <c r="B60" s="7" t="s">
        <v>93</v>
      </c>
      <c r="C60" s="7" t="s">
        <v>6</v>
      </c>
      <c r="D60" s="10">
        <v>0</v>
      </c>
      <c r="E60" s="10">
        <v>0</v>
      </c>
    </row>
    <row r="61" spans="2:5" x14ac:dyDescent="0.2">
      <c r="B61" s="7" t="s">
        <v>94</v>
      </c>
      <c r="C61" s="7"/>
      <c r="D61" s="10">
        <v>0</v>
      </c>
      <c r="E61" s="10">
        <v>0</v>
      </c>
    </row>
    <row r="62" spans="2:5" x14ac:dyDescent="0.2">
      <c r="B62" s="7" t="s">
        <v>95</v>
      </c>
      <c r="C62" s="7"/>
      <c r="D62" s="10">
        <v>0</v>
      </c>
      <c r="E62" s="10">
        <v>0</v>
      </c>
    </row>
    <row r="63" spans="2:5" x14ac:dyDescent="0.2">
      <c r="B63" s="7" t="s">
        <v>96</v>
      </c>
      <c r="C63" s="7"/>
      <c r="D63" s="10">
        <v>0</v>
      </c>
      <c r="E63" s="10">
        <v>0</v>
      </c>
    </row>
    <row r="64" spans="2:5" x14ac:dyDescent="0.2">
      <c r="B64" s="7" t="s">
        <v>97</v>
      </c>
      <c r="C64" s="7" t="s">
        <v>15</v>
      </c>
      <c r="D64" s="10">
        <v>0</v>
      </c>
      <c r="E64" s="10">
        <v>0</v>
      </c>
    </row>
    <row r="65" spans="2:5" x14ac:dyDescent="0.2">
      <c r="B65" s="7" t="s">
        <v>98</v>
      </c>
      <c r="C65" s="7"/>
      <c r="D65" s="10">
        <v>0</v>
      </c>
      <c r="E65" s="10">
        <v>0</v>
      </c>
    </row>
    <row r="66" spans="2:5" x14ac:dyDescent="0.2">
      <c r="B66" s="7" t="s">
        <v>99</v>
      </c>
      <c r="C66" s="7" t="s">
        <v>4</v>
      </c>
      <c r="D66" s="10">
        <v>0</v>
      </c>
      <c r="E66" s="10">
        <v>1.0579803871020156E-16</v>
      </c>
    </row>
    <row r="67" spans="2:5" x14ac:dyDescent="0.2">
      <c r="B67" s="7" t="s">
        <v>100</v>
      </c>
      <c r="C67" s="7"/>
      <c r="D67" s="10">
        <v>1</v>
      </c>
      <c r="E67" s="10">
        <v>1</v>
      </c>
    </row>
    <row r="68" spans="2:5" x14ac:dyDescent="0.2">
      <c r="B68" s="7" t="s">
        <v>101</v>
      </c>
      <c r="C68" s="7"/>
      <c r="D68" s="10">
        <v>0</v>
      </c>
      <c r="E68" s="10">
        <v>0</v>
      </c>
    </row>
    <row r="69" spans="2:5" x14ac:dyDescent="0.2">
      <c r="B69" s="7" t="s">
        <v>102</v>
      </c>
      <c r="C69" s="7"/>
      <c r="D69" s="10">
        <v>0</v>
      </c>
      <c r="E69" s="10">
        <v>0</v>
      </c>
    </row>
    <row r="70" spans="2:5" x14ac:dyDescent="0.2">
      <c r="B70" s="7" t="s">
        <v>103</v>
      </c>
      <c r="C70" s="7"/>
      <c r="D70" s="10">
        <v>0</v>
      </c>
      <c r="E70" s="10">
        <v>0</v>
      </c>
    </row>
    <row r="71" spans="2:5" x14ac:dyDescent="0.2">
      <c r="B71" s="7" t="s">
        <v>104</v>
      </c>
      <c r="C71" s="7"/>
      <c r="D71" s="10">
        <v>0</v>
      </c>
      <c r="E71" s="10">
        <v>0</v>
      </c>
    </row>
    <row r="72" spans="2:5" x14ac:dyDescent="0.2">
      <c r="B72" s="7" t="s">
        <v>105</v>
      </c>
      <c r="C72" s="7" t="s">
        <v>3</v>
      </c>
      <c r="D72" s="10">
        <v>0</v>
      </c>
      <c r="E72" s="10">
        <v>0</v>
      </c>
    </row>
    <row r="73" spans="2:5" x14ac:dyDescent="0.2">
      <c r="B73" s="7" t="s">
        <v>106</v>
      </c>
      <c r="C73" s="7"/>
      <c r="D73" s="10">
        <v>0</v>
      </c>
      <c r="E73" s="10">
        <v>0</v>
      </c>
    </row>
    <row r="74" spans="2:5" x14ac:dyDescent="0.2">
      <c r="B74" s="7" t="s">
        <v>107</v>
      </c>
      <c r="C74" s="7"/>
      <c r="D74" s="10">
        <v>0</v>
      </c>
      <c r="E74" s="10">
        <v>0</v>
      </c>
    </row>
    <row r="75" spans="2:5" x14ac:dyDescent="0.2">
      <c r="B75" s="7" t="s">
        <v>108</v>
      </c>
      <c r="C75" s="7" t="s">
        <v>6</v>
      </c>
      <c r="D75" s="10">
        <v>1</v>
      </c>
      <c r="E75" s="10">
        <v>1</v>
      </c>
    </row>
    <row r="76" spans="2:5" x14ac:dyDescent="0.2">
      <c r="B76" s="7" t="s">
        <v>109</v>
      </c>
      <c r="C76" s="7"/>
      <c r="D76" s="10">
        <v>1</v>
      </c>
      <c r="E76" s="10">
        <v>1</v>
      </c>
    </row>
    <row r="77" spans="2:5" x14ac:dyDescent="0.2">
      <c r="B77" s="7" t="s">
        <v>110</v>
      </c>
      <c r="C77" s="7"/>
      <c r="D77" s="10">
        <v>0</v>
      </c>
      <c r="E77" s="10">
        <v>0</v>
      </c>
    </row>
    <row r="78" spans="2:5" x14ac:dyDescent="0.2">
      <c r="B78" s="7" t="s">
        <v>111</v>
      </c>
      <c r="C78" s="7"/>
      <c r="D78" s="10">
        <v>0</v>
      </c>
      <c r="E78" s="10">
        <v>0</v>
      </c>
    </row>
    <row r="79" spans="2:5" x14ac:dyDescent="0.2">
      <c r="B79" s="7" t="s">
        <v>112</v>
      </c>
      <c r="C79" s="7" t="s">
        <v>15</v>
      </c>
      <c r="D79" s="10">
        <v>0</v>
      </c>
      <c r="E79" s="10">
        <v>0</v>
      </c>
    </row>
    <row r="80" spans="2:5" x14ac:dyDescent="0.2">
      <c r="B80" s="7" t="s">
        <v>113</v>
      </c>
      <c r="C80" s="7"/>
      <c r="D80" s="10">
        <v>0</v>
      </c>
      <c r="E80" s="10">
        <v>0</v>
      </c>
    </row>
    <row r="81" spans="2:5" x14ac:dyDescent="0.2">
      <c r="B81" s="7" t="s">
        <v>114</v>
      </c>
      <c r="C81" s="7" t="s">
        <v>4</v>
      </c>
      <c r="D81" s="10">
        <v>0</v>
      </c>
      <c r="E81" s="10">
        <v>0</v>
      </c>
    </row>
    <row r="82" spans="2:5" x14ac:dyDescent="0.2">
      <c r="B82" s="7" t="s">
        <v>115</v>
      </c>
      <c r="C82" s="7"/>
      <c r="D82" s="10">
        <v>0</v>
      </c>
      <c r="E82" s="10">
        <v>0</v>
      </c>
    </row>
    <row r="83" spans="2:5" x14ac:dyDescent="0.2">
      <c r="B83" s="7" t="s">
        <v>116</v>
      </c>
      <c r="C83" s="7"/>
      <c r="D83" s="10">
        <v>0</v>
      </c>
      <c r="E83" s="10">
        <v>0</v>
      </c>
    </row>
    <row r="84" spans="2:5" x14ac:dyDescent="0.2">
      <c r="B84" s="7" t="s">
        <v>117</v>
      </c>
      <c r="C84" s="7"/>
      <c r="D84" s="10">
        <v>0</v>
      </c>
      <c r="E84" s="10">
        <v>0</v>
      </c>
    </row>
    <row r="85" spans="2:5" x14ac:dyDescent="0.2">
      <c r="B85" s="7" t="s">
        <v>118</v>
      </c>
      <c r="C85" s="7"/>
      <c r="D85" s="10">
        <v>0</v>
      </c>
      <c r="E85" s="10">
        <v>0</v>
      </c>
    </row>
    <row r="86" spans="2:5" x14ac:dyDescent="0.2">
      <c r="B86" s="7" t="s">
        <v>119</v>
      </c>
      <c r="C86" s="7"/>
      <c r="D86" s="10">
        <v>0</v>
      </c>
      <c r="E86" s="10">
        <v>0</v>
      </c>
    </row>
    <row r="87" spans="2:5" x14ac:dyDescent="0.2">
      <c r="B87" s="7" t="s">
        <v>120</v>
      </c>
      <c r="C87" s="7" t="s">
        <v>3</v>
      </c>
      <c r="D87" s="10">
        <v>0</v>
      </c>
      <c r="E87" s="10">
        <v>0</v>
      </c>
    </row>
    <row r="88" spans="2:5" x14ac:dyDescent="0.2">
      <c r="B88" s="7" t="s">
        <v>121</v>
      </c>
      <c r="C88" s="7"/>
      <c r="D88" s="10">
        <v>0</v>
      </c>
      <c r="E88" s="10">
        <v>1</v>
      </c>
    </row>
    <row r="89" spans="2:5" x14ac:dyDescent="0.2">
      <c r="B89" s="7" t="s">
        <v>122</v>
      </c>
      <c r="C89" s="7"/>
      <c r="D89" s="10">
        <v>0</v>
      </c>
      <c r="E89" s="10">
        <v>0.99999999999333866</v>
      </c>
    </row>
    <row r="90" spans="2:5" x14ac:dyDescent="0.2">
      <c r="B90" s="7" t="s">
        <v>123</v>
      </c>
      <c r="C90" s="7" t="s">
        <v>6</v>
      </c>
      <c r="D90" s="10">
        <v>0</v>
      </c>
      <c r="E90" s="10">
        <v>0</v>
      </c>
    </row>
    <row r="91" spans="2:5" x14ac:dyDescent="0.2">
      <c r="B91" s="7" t="s">
        <v>124</v>
      </c>
      <c r="C91" s="7"/>
      <c r="D91" s="10">
        <v>0</v>
      </c>
      <c r="E91" s="10">
        <v>5.2735593669694936E-16</v>
      </c>
    </row>
    <row r="92" spans="2:5" x14ac:dyDescent="0.2">
      <c r="B92" s="7" t="s">
        <v>125</v>
      </c>
      <c r="C92" s="7"/>
      <c r="D92" s="10">
        <v>0</v>
      </c>
      <c r="E92" s="10">
        <v>0</v>
      </c>
    </row>
    <row r="93" spans="2:5" x14ac:dyDescent="0.2">
      <c r="B93" s="7" t="s">
        <v>126</v>
      </c>
      <c r="C93" s="7"/>
      <c r="D93" s="10">
        <v>0</v>
      </c>
      <c r="E93" s="10">
        <v>0</v>
      </c>
    </row>
    <row r="94" spans="2:5" x14ac:dyDescent="0.2">
      <c r="B94" s="7" t="s">
        <v>127</v>
      </c>
      <c r="C94" s="7" t="s">
        <v>15</v>
      </c>
      <c r="D94" s="10">
        <v>0</v>
      </c>
      <c r="E94" s="10">
        <v>0</v>
      </c>
    </row>
    <row r="95" spans="2:5" x14ac:dyDescent="0.2">
      <c r="B95" s="7" t="s">
        <v>128</v>
      </c>
      <c r="C95" s="7"/>
      <c r="D95" s="10">
        <v>0</v>
      </c>
      <c r="E95" s="10">
        <v>0</v>
      </c>
    </row>
    <row r="96" spans="2:5" x14ac:dyDescent="0.2">
      <c r="B96" s="7" t="s">
        <v>129</v>
      </c>
      <c r="C96" s="7" t="s">
        <v>4</v>
      </c>
      <c r="D96" s="10">
        <v>0</v>
      </c>
      <c r="E96" s="10">
        <v>0</v>
      </c>
    </row>
    <row r="97" spans="2:5" x14ac:dyDescent="0.2">
      <c r="B97" s="7" t="s">
        <v>130</v>
      </c>
      <c r="C97" s="7"/>
      <c r="D97" s="10">
        <v>0</v>
      </c>
      <c r="E97" s="10">
        <v>0</v>
      </c>
    </row>
    <row r="98" spans="2:5" x14ac:dyDescent="0.2">
      <c r="B98" s="7" t="s">
        <v>131</v>
      </c>
      <c r="C98" s="7"/>
      <c r="D98" s="10">
        <v>0</v>
      </c>
      <c r="E98" s="10">
        <v>0</v>
      </c>
    </row>
    <row r="99" spans="2:5" x14ac:dyDescent="0.2">
      <c r="B99" s="7" t="s">
        <v>132</v>
      </c>
      <c r="C99" s="7"/>
      <c r="D99" s="10">
        <v>0</v>
      </c>
      <c r="E99" s="10">
        <v>0</v>
      </c>
    </row>
    <row r="100" spans="2:5" x14ac:dyDescent="0.2">
      <c r="B100" s="7" t="s">
        <v>133</v>
      </c>
      <c r="C100" s="7"/>
      <c r="D100" s="10">
        <v>0</v>
      </c>
      <c r="E100" s="10">
        <v>0</v>
      </c>
    </row>
    <row r="101" spans="2:5" x14ac:dyDescent="0.2">
      <c r="B101" s="7" t="s">
        <v>134</v>
      </c>
      <c r="C101" s="7"/>
      <c r="D101" s="10">
        <v>0</v>
      </c>
      <c r="E101" s="10">
        <v>0</v>
      </c>
    </row>
    <row r="102" spans="2:5" x14ac:dyDescent="0.2">
      <c r="B102" s="7" t="s">
        <v>135</v>
      </c>
      <c r="C102" s="7" t="s">
        <v>3</v>
      </c>
      <c r="D102" s="10">
        <v>0</v>
      </c>
      <c r="E102" s="10">
        <v>0</v>
      </c>
    </row>
    <row r="103" spans="2:5" x14ac:dyDescent="0.2">
      <c r="B103" s="7" t="s">
        <v>136</v>
      </c>
      <c r="C103" s="7"/>
      <c r="D103" s="10">
        <v>0</v>
      </c>
      <c r="E103" s="10">
        <v>0</v>
      </c>
    </row>
    <row r="104" spans="2:5" x14ac:dyDescent="0.2">
      <c r="B104" s="7" t="s">
        <v>137</v>
      </c>
      <c r="C104" s="7"/>
      <c r="D104" s="10">
        <v>0</v>
      </c>
      <c r="E104" s="10">
        <v>0</v>
      </c>
    </row>
    <row r="105" spans="2:5" x14ac:dyDescent="0.2">
      <c r="B105" s="7" t="s">
        <v>138</v>
      </c>
      <c r="C105" s="7" t="s">
        <v>6</v>
      </c>
      <c r="D105" s="10">
        <v>0</v>
      </c>
      <c r="E105" s="10">
        <v>0</v>
      </c>
    </row>
    <row r="106" spans="2:5" x14ac:dyDescent="0.2">
      <c r="B106" s="7" t="s">
        <v>139</v>
      </c>
      <c r="C106" s="7"/>
      <c r="D106" s="10">
        <v>0</v>
      </c>
      <c r="E106" s="10">
        <v>0</v>
      </c>
    </row>
    <row r="107" spans="2:5" x14ac:dyDescent="0.2">
      <c r="B107" s="7" t="s">
        <v>140</v>
      </c>
      <c r="C107" s="7"/>
      <c r="D107" s="10">
        <v>0</v>
      </c>
      <c r="E107" s="10">
        <v>0.99999999999333899</v>
      </c>
    </row>
    <row r="108" spans="2:5" x14ac:dyDescent="0.2">
      <c r="B108" s="7" t="s">
        <v>141</v>
      </c>
      <c r="C108" s="7"/>
      <c r="D108" s="10">
        <v>0</v>
      </c>
      <c r="E108" s="10">
        <v>0</v>
      </c>
    </row>
    <row r="109" spans="2:5" x14ac:dyDescent="0.2">
      <c r="B109" s="7" t="s">
        <v>142</v>
      </c>
      <c r="C109" s="7" t="s">
        <v>15</v>
      </c>
      <c r="D109" s="10">
        <v>0</v>
      </c>
      <c r="E109" s="10">
        <v>0</v>
      </c>
    </row>
    <row r="110" spans="2:5" x14ac:dyDescent="0.2">
      <c r="B110" s="7" t="s">
        <v>143</v>
      </c>
      <c r="C110" s="7"/>
      <c r="D110" s="10">
        <v>0</v>
      </c>
      <c r="E110" s="10">
        <v>1</v>
      </c>
    </row>
    <row r="111" spans="2:5" x14ac:dyDescent="0.2">
      <c r="B111" s="7" t="s">
        <v>144</v>
      </c>
      <c r="C111" s="7" t="s">
        <v>4</v>
      </c>
      <c r="D111" s="10">
        <v>0</v>
      </c>
      <c r="E111" s="10">
        <v>0</v>
      </c>
    </row>
    <row r="112" spans="2:5" x14ac:dyDescent="0.2">
      <c r="B112" s="7" t="s">
        <v>145</v>
      </c>
      <c r="C112" s="7"/>
      <c r="D112" s="10">
        <v>0</v>
      </c>
      <c r="E112" s="10">
        <v>0</v>
      </c>
    </row>
    <row r="113" spans="2:5" x14ac:dyDescent="0.2">
      <c r="B113" s="7" t="s">
        <v>146</v>
      </c>
      <c r="C113" s="7"/>
      <c r="D113" s="10">
        <v>0</v>
      </c>
      <c r="E113" s="10">
        <v>0</v>
      </c>
    </row>
    <row r="114" spans="2:5" x14ac:dyDescent="0.2">
      <c r="B114" s="7" t="s">
        <v>147</v>
      </c>
      <c r="C114" s="7"/>
      <c r="D114" s="10">
        <v>0</v>
      </c>
      <c r="E114" s="10">
        <v>0</v>
      </c>
    </row>
    <row r="115" spans="2:5" x14ac:dyDescent="0.2">
      <c r="B115" s="7" t="s">
        <v>148</v>
      </c>
      <c r="C115" s="7"/>
      <c r="D115" s="10">
        <v>1</v>
      </c>
      <c r="E115" s="10">
        <v>1</v>
      </c>
    </row>
    <row r="116" spans="2:5" x14ac:dyDescent="0.2">
      <c r="B116" s="7" t="s">
        <v>149</v>
      </c>
      <c r="C116" s="7"/>
      <c r="D116" s="10">
        <v>0</v>
      </c>
      <c r="E116" s="10">
        <v>0</v>
      </c>
    </row>
    <row r="117" spans="2:5" x14ac:dyDescent="0.2">
      <c r="B117" s="7" t="s">
        <v>150</v>
      </c>
      <c r="C117" s="7" t="s">
        <v>3</v>
      </c>
      <c r="D117" s="10">
        <v>0</v>
      </c>
      <c r="E117" s="10">
        <v>0</v>
      </c>
    </row>
    <row r="118" spans="2:5" x14ac:dyDescent="0.2">
      <c r="B118" s="7" t="s">
        <v>151</v>
      </c>
      <c r="C118" s="7"/>
      <c r="D118" s="10">
        <v>0</v>
      </c>
      <c r="E118" s="10">
        <v>0</v>
      </c>
    </row>
    <row r="119" spans="2:5" x14ac:dyDescent="0.2">
      <c r="B119" s="7" t="s">
        <v>152</v>
      </c>
      <c r="C119" s="7"/>
      <c r="D119" s="10">
        <v>1</v>
      </c>
      <c r="E119" s="10">
        <v>0</v>
      </c>
    </row>
    <row r="120" spans="2:5" x14ac:dyDescent="0.2">
      <c r="B120" s="7" t="s">
        <v>153</v>
      </c>
      <c r="C120" s="7" t="s">
        <v>6</v>
      </c>
      <c r="D120" s="10">
        <v>0</v>
      </c>
      <c r="E120" s="10">
        <v>0</v>
      </c>
    </row>
    <row r="121" spans="2:5" x14ac:dyDescent="0.2">
      <c r="B121" s="7" t="s">
        <v>154</v>
      </c>
      <c r="C121" s="7"/>
      <c r="D121" s="10">
        <v>0</v>
      </c>
      <c r="E121" s="10">
        <v>0</v>
      </c>
    </row>
    <row r="122" spans="2:5" x14ac:dyDescent="0.2">
      <c r="B122" s="7" t="s">
        <v>155</v>
      </c>
      <c r="C122" s="7"/>
      <c r="D122" s="10">
        <v>0</v>
      </c>
      <c r="E122" s="10">
        <v>0</v>
      </c>
    </row>
    <row r="123" spans="2:5" x14ac:dyDescent="0.2">
      <c r="B123" s="7" t="s">
        <v>156</v>
      </c>
      <c r="C123" s="7"/>
      <c r="D123" s="10">
        <v>0</v>
      </c>
      <c r="E123" s="10">
        <v>0</v>
      </c>
    </row>
    <row r="124" spans="2:5" x14ac:dyDescent="0.2">
      <c r="B124" s="7" t="s">
        <v>157</v>
      </c>
      <c r="C124" s="7" t="s">
        <v>15</v>
      </c>
      <c r="D124" s="10">
        <v>0</v>
      </c>
      <c r="E124" s="10">
        <v>0</v>
      </c>
    </row>
    <row r="125" spans="2:5" x14ac:dyDescent="0.2">
      <c r="B125" s="7" t="s">
        <v>158</v>
      </c>
      <c r="C125" s="7"/>
      <c r="D125" s="10">
        <v>0</v>
      </c>
      <c r="E125" s="10">
        <v>0</v>
      </c>
    </row>
    <row r="126" spans="2:5" x14ac:dyDescent="0.2">
      <c r="B126" s="7" t="s">
        <v>159</v>
      </c>
      <c r="C126" s="7" t="s">
        <v>4</v>
      </c>
      <c r="D126" s="10">
        <v>0</v>
      </c>
      <c r="E126" s="10">
        <v>0</v>
      </c>
    </row>
    <row r="127" spans="2:5" x14ac:dyDescent="0.2">
      <c r="B127" s="7" t="s">
        <v>160</v>
      </c>
      <c r="C127" s="7"/>
      <c r="D127" s="10">
        <v>0</v>
      </c>
      <c r="E127" s="10">
        <v>0</v>
      </c>
    </row>
    <row r="128" spans="2:5" x14ac:dyDescent="0.2">
      <c r="B128" s="7" t="s">
        <v>161</v>
      </c>
      <c r="C128" s="7"/>
      <c r="D128" s="10">
        <v>1</v>
      </c>
      <c r="E128" s="10">
        <v>0</v>
      </c>
    </row>
    <row r="129" spans="2:5" x14ac:dyDescent="0.2">
      <c r="B129" s="7" t="s">
        <v>162</v>
      </c>
      <c r="C129" s="7"/>
      <c r="D129" s="10">
        <v>0</v>
      </c>
      <c r="E129" s="10">
        <v>0</v>
      </c>
    </row>
    <row r="130" spans="2:5" x14ac:dyDescent="0.2">
      <c r="B130" s="7" t="s">
        <v>163</v>
      </c>
      <c r="C130" s="7"/>
      <c r="D130" s="10">
        <v>0</v>
      </c>
      <c r="E130" s="10">
        <v>0</v>
      </c>
    </row>
    <row r="131" spans="2:5" x14ac:dyDescent="0.2">
      <c r="B131" s="7" t="s">
        <v>164</v>
      </c>
      <c r="C131" s="7"/>
      <c r="D131" s="10">
        <v>1</v>
      </c>
      <c r="E131" s="10">
        <v>-6.6613381477509392E-12</v>
      </c>
    </row>
    <row r="132" spans="2:5" x14ac:dyDescent="0.2">
      <c r="B132" s="7" t="s">
        <v>165</v>
      </c>
      <c r="C132" s="7" t="s">
        <v>3</v>
      </c>
      <c r="D132" s="10">
        <v>0</v>
      </c>
      <c r="E132" s="10">
        <v>0</v>
      </c>
    </row>
    <row r="133" spans="2:5" x14ac:dyDescent="0.2">
      <c r="B133" s="7" t="s">
        <v>166</v>
      </c>
      <c r="C133" s="7"/>
      <c r="D133" s="10">
        <v>0</v>
      </c>
      <c r="E133" s="10">
        <v>0</v>
      </c>
    </row>
    <row r="134" spans="2:5" x14ac:dyDescent="0.2">
      <c r="B134" s="7" t="s">
        <v>167</v>
      </c>
      <c r="C134" s="7"/>
      <c r="D134" s="10">
        <v>0</v>
      </c>
      <c r="E134" s="10">
        <v>0</v>
      </c>
    </row>
    <row r="135" spans="2:5" x14ac:dyDescent="0.2">
      <c r="B135" s="7" t="s">
        <v>168</v>
      </c>
      <c r="C135" s="7" t="s">
        <v>6</v>
      </c>
      <c r="D135" s="10">
        <v>0</v>
      </c>
      <c r="E135" s="10">
        <v>0</v>
      </c>
    </row>
    <row r="136" spans="2:5" x14ac:dyDescent="0.2">
      <c r="B136" s="7" t="s">
        <v>169</v>
      </c>
      <c r="C136" s="7"/>
      <c r="D136" s="10">
        <v>0</v>
      </c>
      <c r="E136" s="10">
        <v>0</v>
      </c>
    </row>
    <row r="137" spans="2:5" x14ac:dyDescent="0.2">
      <c r="B137" s="7" t="s">
        <v>170</v>
      </c>
      <c r="C137" s="7"/>
      <c r="D137" s="10">
        <v>1</v>
      </c>
      <c r="E137" s="10">
        <v>0</v>
      </c>
    </row>
    <row r="138" spans="2:5" x14ac:dyDescent="0.2">
      <c r="B138" s="7" t="s">
        <v>171</v>
      </c>
      <c r="C138" s="7"/>
      <c r="D138" s="10">
        <v>0</v>
      </c>
      <c r="E138" s="10">
        <v>0</v>
      </c>
    </row>
    <row r="139" spans="2:5" x14ac:dyDescent="0.2">
      <c r="B139" s="7" t="s">
        <v>172</v>
      </c>
      <c r="C139" s="7" t="s">
        <v>15</v>
      </c>
      <c r="D139" s="10">
        <v>0</v>
      </c>
      <c r="E139" s="10">
        <v>0</v>
      </c>
    </row>
    <row r="140" spans="2:5" x14ac:dyDescent="0.2">
      <c r="B140" s="7" t="s">
        <v>173</v>
      </c>
      <c r="C140" s="7"/>
      <c r="D140" s="10">
        <v>0</v>
      </c>
      <c r="E140" s="10">
        <v>0</v>
      </c>
    </row>
    <row r="141" spans="2:5" x14ac:dyDescent="0.2">
      <c r="B141" s="7" t="s">
        <v>174</v>
      </c>
      <c r="C141" s="7" t="s">
        <v>4</v>
      </c>
      <c r="D141" s="10">
        <v>1</v>
      </c>
      <c r="E141" s="10">
        <v>1</v>
      </c>
    </row>
    <row r="142" spans="2:5" x14ac:dyDescent="0.2">
      <c r="B142" s="7" t="s">
        <v>175</v>
      </c>
      <c r="C142" s="7"/>
      <c r="D142" s="10">
        <v>3.3850397091083716E-27</v>
      </c>
      <c r="E142" s="10">
        <v>4.5449755070370193E-16</v>
      </c>
    </row>
    <row r="143" spans="2:5" x14ac:dyDescent="0.2">
      <c r="B143" s="7" t="s">
        <v>176</v>
      </c>
      <c r="C143" s="7"/>
      <c r="D143" s="10">
        <v>0</v>
      </c>
      <c r="E143" s="10">
        <v>0</v>
      </c>
    </row>
    <row r="144" spans="2:5" x14ac:dyDescent="0.2">
      <c r="B144" s="7" t="s">
        <v>177</v>
      </c>
      <c r="C144" s="7"/>
      <c r="D144" s="10">
        <v>0</v>
      </c>
      <c r="E144" s="10">
        <v>0</v>
      </c>
    </row>
    <row r="145" spans="2:5" x14ac:dyDescent="0.2">
      <c r="B145" s="7" t="s">
        <v>178</v>
      </c>
      <c r="C145" s="7"/>
      <c r="D145" s="10">
        <v>0</v>
      </c>
      <c r="E145" s="10">
        <v>0</v>
      </c>
    </row>
    <row r="146" spans="2:5" x14ac:dyDescent="0.2">
      <c r="B146" s="7" t="s">
        <v>179</v>
      </c>
      <c r="C146" s="7"/>
      <c r="D146" s="10">
        <v>0</v>
      </c>
      <c r="E146" s="10">
        <v>0</v>
      </c>
    </row>
    <row r="147" spans="2:5" x14ac:dyDescent="0.2">
      <c r="B147" s="7" t="s">
        <v>180</v>
      </c>
      <c r="C147" s="7" t="s">
        <v>3</v>
      </c>
      <c r="D147" s="10">
        <v>0</v>
      </c>
      <c r="E147" s="10">
        <v>0.99999999999333922</v>
      </c>
    </row>
    <row r="148" spans="2:5" x14ac:dyDescent="0.2">
      <c r="B148" s="7" t="s">
        <v>181</v>
      </c>
      <c r="C148" s="7"/>
      <c r="D148" s="10">
        <v>1</v>
      </c>
      <c r="E148" s="10">
        <v>0</v>
      </c>
    </row>
    <row r="149" spans="2:5" x14ac:dyDescent="0.2">
      <c r="B149" s="7" t="s">
        <v>182</v>
      </c>
      <c r="C149" s="7"/>
      <c r="D149" s="10">
        <v>0</v>
      </c>
      <c r="E149" s="10">
        <v>0</v>
      </c>
    </row>
    <row r="150" spans="2:5" x14ac:dyDescent="0.2">
      <c r="B150" s="7" t="s">
        <v>183</v>
      </c>
      <c r="C150" s="7" t="s">
        <v>6</v>
      </c>
      <c r="D150" s="10">
        <v>0</v>
      </c>
      <c r="E150" s="10">
        <v>0</v>
      </c>
    </row>
    <row r="151" spans="2:5" x14ac:dyDescent="0.2">
      <c r="B151" s="7" t="s">
        <v>184</v>
      </c>
      <c r="C151" s="7"/>
      <c r="D151" s="10">
        <v>0</v>
      </c>
      <c r="E151" s="10">
        <v>0</v>
      </c>
    </row>
    <row r="152" spans="2:5" x14ac:dyDescent="0.2">
      <c r="B152" s="7" t="s">
        <v>185</v>
      </c>
      <c r="C152" s="7"/>
      <c r="D152" s="10">
        <v>0</v>
      </c>
      <c r="E152" s="10">
        <v>0</v>
      </c>
    </row>
    <row r="153" spans="2:5" x14ac:dyDescent="0.2">
      <c r="B153" s="7" t="s">
        <v>186</v>
      </c>
      <c r="C153" s="7"/>
      <c r="D153" s="10">
        <v>1</v>
      </c>
      <c r="E153" s="10">
        <v>1</v>
      </c>
    </row>
    <row r="154" spans="2:5" x14ac:dyDescent="0.2">
      <c r="B154" s="7" t="s">
        <v>187</v>
      </c>
      <c r="C154" s="7" t="s">
        <v>15</v>
      </c>
      <c r="D154" s="10">
        <v>1</v>
      </c>
      <c r="E154" s="10">
        <v>0</v>
      </c>
    </row>
    <row r="155" spans="2:5" x14ac:dyDescent="0.2">
      <c r="B155" s="7" t="s">
        <v>188</v>
      </c>
      <c r="C155" s="7"/>
      <c r="D155" s="10">
        <v>1</v>
      </c>
      <c r="E155" s="10">
        <v>-6.6613381477509392E-12</v>
      </c>
    </row>
    <row r="156" spans="2:5" x14ac:dyDescent="0.2">
      <c r="B156" s="7" t="s">
        <v>189</v>
      </c>
      <c r="C156" s="7" t="s">
        <v>4</v>
      </c>
      <c r="D156" s="10">
        <v>0</v>
      </c>
      <c r="E156" s="10">
        <v>0</v>
      </c>
    </row>
    <row r="157" spans="2:5" x14ac:dyDescent="0.2">
      <c r="B157" s="7" t="s">
        <v>190</v>
      </c>
      <c r="C157" s="7"/>
      <c r="D157" s="10">
        <v>0</v>
      </c>
      <c r="E157" s="10">
        <v>0</v>
      </c>
    </row>
    <row r="158" spans="2:5" x14ac:dyDescent="0.2">
      <c r="B158" s="7" t="s">
        <v>191</v>
      </c>
      <c r="C158" s="7"/>
      <c r="D158" s="10">
        <v>0</v>
      </c>
      <c r="E158" s="10">
        <v>0.99999999999333877</v>
      </c>
    </row>
    <row r="159" spans="2:5" x14ac:dyDescent="0.2">
      <c r="B159" s="7" t="s">
        <v>192</v>
      </c>
      <c r="C159" s="7"/>
      <c r="D159" s="10">
        <v>0</v>
      </c>
      <c r="E159" s="10">
        <v>7.1817551905508267E-16</v>
      </c>
    </row>
    <row r="160" spans="2:5" x14ac:dyDescent="0.2">
      <c r="B160" s="7" t="s">
        <v>193</v>
      </c>
      <c r="C160" s="7"/>
      <c r="D160" s="10">
        <v>0</v>
      </c>
      <c r="E160" s="10">
        <v>0</v>
      </c>
    </row>
    <row r="161" spans="1:7" x14ac:dyDescent="0.2">
      <c r="B161" s="7" t="s">
        <v>194</v>
      </c>
      <c r="C161" s="7"/>
      <c r="D161" s="10">
        <v>0</v>
      </c>
      <c r="E161" s="10">
        <v>0</v>
      </c>
    </row>
    <row r="162" spans="1:7" x14ac:dyDescent="0.2">
      <c r="B162" s="7" t="s">
        <v>195</v>
      </c>
      <c r="C162" s="7" t="s">
        <v>3</v>
      </c>
      <c r="D162" s="10">
        <v>0</v>
      </c>
      <c r="E162" s="10">
        <v>0</v>
      </c>
    </row>
    <row r="163" spans="1:7" x14ac:dyDescent="0.2">
      <c r="B163" s="7" t="s">
        <v>196</v>
      </c>
      <c r="C163" s="7"/>
      <c r="D163" s="10">
        <v>0</v>
      </c>
      <c r="E163" s="10">
        <v>-6.6613381477072998E-12</v>
      </c>
    </row>
    <row r="164" spans="1:7" x14ac:dyDescent="0.2">
      <c r="B164" s="7" t="s">
        <v>197</v>
      </c>
      <c r="C164" s="7"/>
      <c r="D164" s="10">
        <v>0</v>
      </c>
      <c r="E164" s="10">
        <v>0</v>
      </c>
    </row>
    <row r="165" spans="1:7" x14ac:dyDescent="0.2">
      <c r="B165" s="7" t="s">
        <v>198</v>
      </c>
      <c r="C165" s="7" t="s">
        <v>6</v>
      </c>
      <c r="D165" s="10">
        <v>0</v>
      </c>
      <c r="E165" s="10">
        <v>0</v>
      </c>
    </row>
    <row r="166" spans="1:7" x14ac:dyDescent="0.2">
      <c r="B166" s="7" t="s">
        <v>199</v>
      </c>
      <c r="C166" s="7"/>
      <c r="D166" s="10">
        <v>0</v>
      </c>
      <c r="E166" s="10">
        <v>0</v>
      </c>
    </row>
    <row r="167" spans="1:7" x14ac:dyDescent="0.2">
      <c r="B167" s="7" t="s">
        <v>200</v>
      </c>
      <c r="C167" s="7"/>
      <c r="D167" s="10">
        <v>0</v>
      </c>
      <c r="E167" s="10">
        <v>0</v>
      </c>
    </row>
    <row r="168" spans="1:7" x14ac:dyDescent="0.2">
      <c r="B168" s="7" t="s">
        <v>201</v>
      </c>
      <c r="C168" s="7"/>
      <c r="D168" s="10">
        <v>0</v>
      </c>
      <c r="E168" s="10">
        <v>0</v>
      </c>
    </row>
    <row r="169" spans="1:7" x14ac:dyDescent="0.2">
      <c r="B169" s="7" t="s">
        <v>202</v>
      </c>
      <c r="C169" s="7" t="s">
        <v>15</v>
      </c>
      <c r="D169" s="10">
        <v>0</v>
      </c>
      <c r="E169" s="10">
        <v>0.99999999999333855</v>
      </c>
    </row>
    <row r="170" spans="1:7" x14ac:dyDescent="0.2">
      <c r="B170" s="7" t="s">
        <v>203</v>
      </c>
      <c r="C170" s="7"/>
      <c r="D170" s="10">
        <v>0</v>
      </c>
      <c r="E170" s="10">
        <v>0</v>
      </c>
    </row>
    <row r="171" spans="1:7" x14ac:dyDescent="0.2">
      <c r="B171" s="7" t="s">
        <v>204</v>
      </c>
      <c r="C171" s="7" t="s">
        <v>4</v>
      </c>
      <c r="D171" s="10">
        <v>0</v>
      </c>
      <c r="E171" s="10">
        <v>0</v>
      </c>
    </row>
    <row r="172" spans="1:7" ht="13.5" thickBot="1" x14ac:dyDescent="0.25">
      <c r="B172" s="5" t="s">
        <v>205</v>
      </c>
      <c r="C172" s="5"/>
      <c r="D172" s="11">
        <v>0</v>
      </c>
      <c r="E172" s="11">
        <v>0</v>
      </c>
    </row>
    <row r="175" spans="1:7" ht="13.5" thickBot="1" x14ac:dyDescent="0.25">
      <c r="A175" t="s">
        <v>39</v>
      </c>
    </row>
    <row r="176" spans="1:7" ht="13.5" thickBot="1" x14ac:dyDescent="0.25">
      <c r="B176" s="6" t="s">
        <v>34</v>
      </c>
      <c r="C176" s="6" t="s">
        <v>35</v>
      </c>
      <c r="D176" s="6" t="s">
        <v>40</v>
      </c>
      <c r="E176" s="6" t="s">
        <v>41</v>
      </c>
      <c r="F176" s="6" t="s">
        <v>42</v>
      </c>
      <c r="G176" s="6" t="s">
        <v>43</v>
      </c>
    </row>
    <row r="177" spans="2:7" x14ac:dyDescent="0.2">
      <c r="B177" s="7" t="s">
        <v>206</v>
      </c>
      <c r="C177" s="7" t="s">
        <v>16</v>
      </c>
      <c r="D177" s="10">
        <v>0.99999999999333877</v>
      </c>
      <c r="E177" s="7" t="s">
        <v>207</v>
      </c>
      <c r="F177" s="7" t="s">
        <v>208</v>
      </c>
      <c r="G177" s="7">
        <v>0</v>
      </c>
    </row>
    <row r="178" spans="2:7" x14ac:dyDescent="0.2">
      <c r="B178" s="7" t="s">
        <v>209</v>
      </c>
      <c r="C178" s="7" t="s">
        <v>16</v>
      </c>
      <c r="D178" s="10">
        <v>1</v>
      </c>
      <c r="E178" s="7" t="s">
        <v>210</v>
      </c>
      <c r="F178" s="7" t="s">
        <v>208</v>
      </c>
      <c r="G178" s="7">
        <v>0</v>
      </c>
    </row>
    <row r="179" spans="2:7" x14ac:dyDescent="0.2">
      <c r="B179" s="7" t="s">
        <v>211</v>
      </c>
      <c r="C179" s="7" t="s">
        <v>16</v>
      </c>
      <c r="D179" s="10">
        <v>1</v>
      </c>
      <c r="E179" s="7" t="s">
        <v>212</v>
      </c>
      <c r="F179" s="7" t="s">
        <v>208</v>
      </c>
      <c r="G179" s="7">
        <v>0</v>
      </c>
    </row>
    <row r="180" spans="2:7" x14ac:dyDescent="0.2">
      <c r="B180" s="7" t="s">
        <v>213</v>
      </c>
      <c r="C180" s="7" t="s">
        <v>16</v>
      </c>
      <c r="D180" s="10">
        <v>0.99999999999333866</v>
      </c>
      <c r="E180" s="7" t="s">
        <v>214</v>
      </c>
      <c r="F180" s="7" t="s">
        <v>208</v>
      </c>
      <c r="G180" s="7">
        <v>0</v>
      </c>
    </row>
    <row r="181" spans="2:7" x14ac:dyDescent="0.2">
      <c r="B181" s="7" t="s">
        <v>215</v>
      </c>
      <c r="C181" s="7" t="s">
        <v>216</v>
      </c>
      <c r="D181" s="10">
        <v>0.99999999999333922</v>
      </c>
      <c r="E181" s="7" t="s">
        <v>217</v>
      </c>
      <c r="F181" s="7" t="s">
        <v>208</v>
      </c>
      <c r="G181" s="7">
        <v>0</v>
      </c>
    </row>
    <row r="182" spans="2:7" x14ac:dyDescent="0.2">
      <c r="B182" s="7" t="s">
        <v>218</v>
      </c>
      <c r="C182" s="7" t="s">
        <v>16</v>
      </c>
      <c r="D182" s="10">
        <v>0.99999999999333866</v>
      </c>
      <c r="E182" s="7" t="s">
        <v>219</v>
      </c>
      <c r="F182" s="7" t="s">
        <v>208</v>
      </c>
      <c r="G182" s="7">
        <v>0</v>
      </c>
    </row>
    <row r="183" spans="2:7" x14ac:dyDescent="0.2">
      <c r="B183" s="7" t="s">
        <v>220</v>
      </c>
      <c r="C183" s="7" t="s">
        <v>16</v>
      </c>
      <c r="D183" s="10">
        <v>0.99999999999333866</v>
      </c>
      <c r="E183" s="7" t="s">
        <v>221</v>
      </c>
      <c r="F183" s="7" t="s">
        <v>208</v>
      </c>
      <c r="G183" s="7">
        <v>0</v>
      </c>
    </row>
    <row r="184" spans="2:7" x14ac:dyDescent="0.2">
      <c r="B184" s="7" t="s">
        <v>222</v>
      </c>
      <c r="C184" s="7" t="s">
        <v>223</v>
      </c>
      <c r="D184" s="10">
        <v>1</v>
      </c>
      <c r="E184" s="7" t="s">
        <v>224</v>
      </c>
      <c r="F184" s="7" t="s">
        <v>208</v>
      </c>
      <c r="G184" s="7">
        <v>0</v>
      </c>
    </row>
    <row r="185" spans="2:7" x14ac:dyDescent="0.2">
      <c r="B185" s="7" t="s">
        <v>225</v>
      </c>
      <c r="C185" s="7" t="s">
        <v>16</v>
      </c>
      <c r="D185" s="10">
        <v>1</v>
      </c>
      <c r="E185" s="7" t="s">
        <v>226</v>
      </c>
      <c r="F185" s="7" t="s">
        <v>208</v>
      </c>
      <c r="G185" s="7">
        <v>0</v>
      </c>
    </row>
    <row r="186" spans="2:7" x14ac:dyDescent="0.2">
      <c r="B186" s="7" t="s">
        <v>227</v>
      </c>
      <c r="C186" s="7" t="s">
        <v>16</v>
      </c>
      <c r="D186" s="10">
        <v>0.99999999999333888</v>
      </c>
      <c r="E186" s="7" t="s">
        <v>228</v>
      </c>
      <c r="F186" s="7" t="s">
        <v>208</v>
      </c>
      <c r="G186" s="7">
        <v>0</v>
      </c>
    </row>
    <row r="187" spans="2:7" x14ac:dyDescent="0.2">
      <c r="B187" s="7" t="s">
        <v>229</v>
      </c>
      <c r="C187" s="7" t="s">
        <v>16</v>
      </c>
      <c r="D187" s="10">
        <v>1</v>
      </c>
      <c r="E187" s="7" t="s">
        <v>230</v>
      </c>
      <c r="F187" s="7" t="s">
        <v>208</v>
      </c>
      <c r="G187" s="7">
        <v>0</v>
      </c>
    </row>
    <row r="188" spans="2:7" x14ac:dyDescent="0.2">
      <c r="B188" s="7" t="s">
        <v>231</v>
      </c>
      <c r="C188" s="7" t="s">
        <v>232</v>
      </c>
      <c r="D188" s="10">
        <v>0.99999999999333855</v>
      </c>
      <c r="E188" s="7" t="s">
        <v>233</v>
      </c>
      <c r="F188" s="7" t="s">
        <v>208</v>
      </c>
      <c r="G188" s="7">
        <v>0</v>
      </c>
    </row>
    <row r="189" spans="2:7" x14ac:dyDescent="0.2">
      <c r="B189" s="7" t="s">
        <v>234</v>
      </c>
      <c r="C189" s="7" t="s">
        <v>16</v>
      </c>
      <c r="D189" s="10">
        <v>0.99999999999333866</v>
      </c>
      <c r="E189" s="7" t="s">
        <v>235</v>
      </c>
      <c r="F189" s="7" t="s">
        <v>208</v>
      </c>
      <c r="G189" s="7">
        <v>0</v>
      </c>
    </row>
    <row r="190" spans="2:7" x14ac:dyDescent="0.2">
      <c r="B190" s="7" t="s">
        <v>236</v>
      </c>
      <c r="C190" s="7" t="s">
        <v>237</v>
      </c>
      <c r="D190" s="10">
        <v>1</v>
      </c>
      <c r="E190" s="7" t="s">
        <v>238</v>
      </c>
      <c r="F190" s="7" t="s">
        <v>208</v>
      </c>
      <c r="G190" s="7">
        <v>0</v>
      </c>
    </row>
    <row r="191" spans="2:7" x14ac:dyDescent="0.2">
      <c r="B191" s="7" t="s">
        <v>239</v>
      </c>
      <c r="C191" s="7" t="s">
        <v>16</v>
      </c>
      <c r="D191" s="10">
        <v>1</v>
      </c>
      <c r="E191" s="7" t="s">
        <v>240</v>
      </c>
      <c r="F191" s="7" t="s">
        <v>208</v>
      </c>
      <c r="G191" s="7">
        <v>0</v>
      </c>
    </row>
    <row r="192" spans="2:7" x14ac:dyDescent="0.2">
      <c r="B192" s="7" t="s">
        <v>241</v>
      </c>
      <c r="C192" s="7" t="s">
        <v>242</v>
      </c>
      <c r="D192" s="9">
        <v>-2.4424886467404759E-15</v>
      </c>
      <c r="E192" s="7" t="s">
        <v>243</v>
      </c>
      <c r="F192" s="7" t="s">
        <v>244</v>
      </c>
      <c r="G192" s="7">
        <v>0</v>
      </c>
    </row>
    <row r="193" spans="2:7" x14ac:dyDescent="0.2">
      <c r="B193" s="7" t="s">
        <v>245</v>
      </c>
      <c r="C193" s="7" t="s">
        <v>242</v>
      </c>
      <c r="D193" s="9">
        <v>-674</v>
      </c>
      <c r="E193" s="7" t="s">
        <v>246</v>
      </c>
      <c r="F193" s="7" t="s">
        <v>208</v>
      </c>
      <c r="G193" s="7">
        <v>674</v>
      </c>
    </row>
    <row r="194" spans="2:7" x14ac:dyDescent="0.2">
      <c r="B194" s="7" t="s">
        <v>247</v>
      </c>
      <c r="C194" s="7" t="s">
        <v>242</v>
      </c>
      <c r="D194" s="9">
        <v>-665</v>
      </c>
      <c r="E194" s="7" t="s">
        <v>248</v>
      </c>
      <c r="F194" s="7" t="s">
        <v>208</v>
      </c>
      <c r="G194" s="7">
        <v>665</v>
      </c>
    </row>
    <row r="195" spans="2:7" x14ac:dyDescent="0.2">
      <c r="B195" s="7" t="s">
        <v>249</v>
      </c>
      <c r="C195" s="7" t="s">
        <v>242</v>
      </c>
      <c r="D195" s="9">
        <v>-662</v>
      </c>
      <c r="E195" s="7" t="s">
        <v>250</v>
      </c>
      <c r="F195" s="7" t="s">
        <v>208</v>
      </c>
      <c r="G195" s="7">
        <v>662</v>
      </c>
    </row>
    <row r="196" spans="2:7" x14ac:dyDescent="0.2">
      <c r="B196" s="7" t="s">
        <v>251</v>
      </c>
      <c r="C196" s="7" t="s">
        <v>242</v>
      </c>
      <c r="D196" s="9">
        <v>-645.000000000353</v>
      </c>
      <c r="E196" s="7" t="s">
        <v>252</v>
      </c>
      <c r="F196" s="7" t="s">
        <v>208</v>
      </c>
      <c r="G196" s="7">
        <v>645.000000000353</v>
      </c>
    </row>
    <row r="197" spans="2:7" x14ac:dyDescent="0.2">
      <c r="B197" s="7" t="s">
        <v>253</v>
      </c>
      <c r="C197" s="7" t="s">
        <v>242</v>
      </c>
      <c r="D197" s="9">
        <v>-646.00000000022646</v>
      </c>
      <c r="E197" s="7" t="s">
        <v>254</v>
      </c>
      <c r="F197" s="7" t="s">
        <v>208</v>
      </c>
      <c r="G197" s="7">
        <v>646.00000000022646</v>
      </c>
    </row>
    <row r="198" spans="2:7" x14ac:dyDescent="0.2">
      <c r="B198" s="7" t="s">
        <v>255</v>
      </c>
      <c r="C198" s="7" t="s">
        <v>242</v>
      </c>
      <c r="D198" s="9">
        <v>-696</v>
      </c>
      <c r="E198" s="7" t="s">
        <v>256</v>
      </c>
      <c r="F198" s="7" t="s">
        <v>208</v>
      </c>
      <c r="G198" s="7">
        <v>696</v>
      </c>
    </row>
    <row r="199" spans="2:7" x14ac:dyDescent="0.2">
      <c r="B199" s="7" t="s">
        <v>257</v>
      </c>
      <c r="C199" s="7" t="s">
        <v>242</v>
      </c>
      <c r="D199" s="9">
        <v>-670.00000000046623</v>
      </c>
      <c r="E199" s="7" t="s">
        <v>258</v>
      </c>
      <c r="F199" s="7" t="s">
        <v>208</v>
      </c>
      <c r="G199" s="7">
        <v>670.00000000046623</v>
      </c>
    </row>
    <row r="200" spans="2:7" x14ac:dyDescent="0.2">
      <c r="B200" s="7" t="s">
        <v>259</v>
      </c>
      <c r="C200" s="7" t="s">
        <v>242</v>
      </c>
      <c r="D200" s="9">
        <v>-649.00000000061277</v>
      </c>
      <c r="E200" s="7" t="s">
        <v>260</v>
      </c>
      <c r="F200" s="7" t="s">
        <v>208</v>
      </c>
      <c r="G200" s="7">
        <v>649.00000000061277</v>
      </c>
    </row>
    <row r="201" spans="2:7" x14ac:dyDescent="0.2">
      <c r="B201" s="7" t="s">
        <v>261</v>
      </c>
      <c r="C201" s="7" t="s">
        <v>242</v>
      </c>
      <c r="D201" s="9">
        <v>-645.00000000096588</v>
      </c>
      <c r="E201" s="7" t="s">
        <v>262</v>
      </c>
      <c r="F201" s="7" t="s">
        <v>208</v>
      </c>
      <c r="G201" s="7">
        <v>645.00000000096588</v>
      </c>
    </row>
    <row r="202" spans="2:7" x14ac:dyDescent="0.2">
      <c r="B202" s="7" t="s">
        <v>263</v>
      </c>
      <c r="C202" s="7" t="s">
        <v>264</v>
      </c>
      <c r="D202" s="9">
        <v>-2.4424886467404759E-15</v>
      </c>
      <c r="E202" s="7" t="s">
        <v>265</v>
      </c>
      <c r="F202" s="7" t="s">
        <v>244</v>
      </c>
      <c r="G202" s="7">
        <v>0</v>
      </c>
    </row>
    <row r="203" spans="2:7" x14ac:dyDescent="0.2">
      <c r="B203" s="7" t="s">
        <v>266</v>
      </c>
      <c r="C203" s="7" t="s">
        <v>264</v>
      </c>
      <c r="D203" s="9">
        <v>-30</v>
      </c>
      <c r="E203" s="7" t="s">
        <v>267</v>
      </c>
      <c r="F203" s="7" t="s">
        <v>208</v>
      </c>
      <c r="G203" s="7">
        <v>30</v>
      </c>
    </row>
    <row r="204" spans="2:7" x14ac:dyDescent="0.2">
      <c r="B204" s="7" t="s">
        <v>268</v>
      </c>
      <c r="C204" s="7" t="s">
        <v>264</v>
      </c>
      <c r="D204" s="9">
        <v>-21</v>
      </c>
      <c r="E204" s="7" t="s">
        <v>269</v>
      </c>
      <c r="F204" s="7" t="s">
        <v>208</v>
      </c>
      <c r="G204" s="7">
        <v>21</v>
      </c>
    </row>
    <row r="205" spans="2:7" x14ac:dyDescent="0.2">
      <c r="B205" s="7" t="s">
        <v>270</v>
      </c>
      <c r="C205" s="7" t="s">
        <v>264</v>
      </c>
      <c r="D205" s="9">
        <v>-18</v>
      </c>
      <c r="E205" s="7" t="s">
        <v>271</v>
      </c>
      <c r="F205" s="7" t="s">
        <v>208</v>
      </c>
      <c r="G205" s="7">
        <v>18</v>
      </c>
    </row>
    <row r="206" spans="2:7" x14ac:dyDescent="0.2">
      <c r="B206" s="7" t="s">
        <v>272</v>
      </c>
      <c r="C206" s="7" t="s">
        <v>264</v>
      </c>
      <c r="D206" s="9">
        <v>-1.0000000003530403</v>
      </c>
      <c r="E206" s="7" t="s">
        <v>273</v>
      </c>
      <c r="F206" s="7" t="s">
        <v>208</v>
      </c>
      <c r="G206" s="7">
        <v>1.0000000003530403</v>
      </c>
    </row>
    <row r="207" spans="2:7" x14ac:dyDescent="0.2">
      <c r="B207" s="7" t="s">
        <v>274</v>
      </c>
      <c r="C207" s="7" t="s">
        <v>264</v>
      </c>
      <c r="D207" s="9">
        <v>-2.0000000002264642</v>
      </c>
      <c r="E207" s="7" t="s">
        <v>275</v>
      </c>
      <c r="F207" s="7" t="s">
        <v>208</v>
      </c>
      <c r="G207" s="7">
        <v>2.0000000002264642</v>
      </c>
    </row>
    <row r="208" spans="2:7" x14ac:dyDescent="0.2">
      <c r="B208" s="7" t="s">
        <v>276</v>
      </c>
      <c r="C208" s="7" t="s">
        <v>264</v>
      </c>
      <c r="D208" s="9">
        <v>-52</v>
      </c>
      <c r="E208" s="7" t="s">
        <v>277</v>
      </c>
      <c r="F208" s="7" t="s">
        <v>208</v>
      </c>
      <c r="G208" s="7">
        <v>52</v>
      </c>
    </row>
    <row r="209" spans="2:7" x14ac:dyDescent="0.2">
      <c r="B209" s="7" t="s">
        <v>278</v>
      </c>
      <c r="C209" s="7" t="s">
        <v>264</v>
      </c>
      <c r="D209" s="9">
        <v>-26.000000000466272</v>
      </c>
      <c r="E209" s="7" t="s">
        <v>279</v>
      </c>
      <c r="F209" s="7" t="s">
        <v>208</v>
      </c>
      <c r="G209" s="7">
        <v>26.000000000466272</v>
      </c>
    </row>
    <row r="210" spans="2:7" x14ac:dyDescent="0.2">
      <c r="B210" s="7" t="s">
        <v>280</v>
      </c>
      <c r="C210" s="7" t="s">
        <v>264</v>
      </c>
      <c r="D210" s="9">
        <v>-5.0000000006128289</v>
      </c>
      <c r="E210" s="7" t="s">
        <v>281</v>
      </c>
      <c r="F210" s="7" t="s">
        <v>208</v>
      </c>
      <c r="G210" s="7">
        <v>5.0000000006128289</v>
      </c>
    </row>
    <row r="211" spans="2:7" x14ac:dyDescent="0.2">
      <c r="B211" s="7" t="s">
        <v>282</v>
      </c>
      <c r="C211" s="7" t="s">
        <v>264</v>
      </c>
      <c r="D211" s="9">
        <v>-1.000000000965855</v>
      </c>
      <c r="E211" s="7" t="s">
        <v>283</v>
      </c>
      <c r="F211" s="7" t="s">
        <v>208</v>
      </c>
      <c r="G211" s="7">
        <v>1.000000000965855</v>
      </c>
    </row>
    <row r="212" spans="2:7" x14ac:dyDescent="0.2">
      <c r="B212" s="7" t="s">
        <v>56</v>
      </c>
      <c r="C212" s="7"/>
      <c r="D212" s="10">
        <v>0</v>
      </c>
      <c r="E212" s="7" t="s">
        <v>284</v>
      </c>
      <c r="F212" s="7" t="s">
        <v>244</v>
      </c>
      <c r="G212" s="10">
        <v>0</v>
      </c>
    </row>
    <row r="213" spans="2:7" x14ac:dyDescent="0.2">
      <c r="B213" s="7" t="s">
        <v>57</v>
      </c>
      <c r="C213" s="7"/>
      <c r="D213" s="10">
        <v>0</v>
      </c>
      <c r="E213" s="7" t="s">
        <v>285</v>
      </c>
      <c r="F213" s="7" t="s">
        <v>244</v>
      </c>
      <c r="G213" s="10">
        <v>0</v>
      </c>
    </row>
    <row r="214" spans="2:7" x14ac:dyDescent="0.2">
      <c r="B214" s="7" t="s">
        <v>58</v>
      </c>
      <c r="C214" s="7"/>
      <c r="D214" s="10">
        <v>0</v>
      </c>
      <c r="E214" s="7" t="s">
        <v>286</v>
      </c>
      <c r="F214" s="7" t="s">
        <v>244</v>
      </c>
      <c r="G214" s="10">
        <v>0</v>
      </c>
    </row>
    <row r="215" spans="2:7" x14ac:dyDescent="0.2">
      <c r="B215" s="7" t="s">
        <v>59</v>
      </c>
      <c r="C215" s="7"/>
      <c r="D215" s="10">
        <v>0</v>
      </c>
      <c r="E215" s="7" t="s">
        <v>287</v>
      </c>
      <c r="F215" s="7" t="s">
        <v>244</v>
      </c>
      <c r="G215" s="10">
        <v>0</v>
      </c>
    </row>
    <row r="216" spans="2:7" x14ac:dyDescent="0.2">
      <c r="B216" s="7" t="s">
        <v>60</v>
      </c>
      <c r="C216" s="7" t="s">
        <v>3</v>
      </c>
      <c r="D216" s="10">
        <v>0</v>
      </c>
      <c r="E216" s="7" t="s">
        <v>288</v>
      </c>
      <c r="F216" s="7" t="s">
        <v>244</v>
      </c>
      <c r="G216" s="10">
        <v>0</v>
      </c>
    </row>
    <row r="217" spans="2:7" x14ac:dyDescent="0.2">
      <c r="B217" s="7" t="s">
        <v>61</v>
      </c>
      <c r="C217" s="7"/>
      <c r="D217" s="10">
        <v>0</v>
      </c>
      <c r="E217" s="7" t="s">
        <v>289</v>
      </c>
      <c r="F217" s="7" t="s">
        <v>244</v>
      </c>
      <c r="G217" s="10">
        <v>0</v>
      </c>
    </row>
    <row r="218" spans="2:7" x14ac:dyDescent="0.2">
      <c r="B218" s="7" t="s">
        <v>62</v>
      </c>
      <c r="C218" s="7"/>
      <c r="D218" s="10">
        <v>0</v>
      </c>
      <c r="E218" s="7" t="s">
        <v>290</v>
      </c>
      <c r="F218" s="7" t="s">
        <v>244</v>
      </c>
      <c r="G218" s="10">
        <v>0</v>
      </c>
    </row>
    <row r="219" spans="2:7" x14ac:dyDescent="0.2">
      <c r="B219" s="7" t="s">
        <v>63</v>
      </c>
      <c r="C219" s="7" t="s">
        <v>6</v>
      </c>
      <c r="D219" s="10">
        <v>0</v>
      </c>
      <c r="E219" s="7" t="s">
        <v>291</v>
      </c>
      <c r="F219" s="7" t="s">
        <v>244</v>
      </c>
      <c r="G219" s="10">
        <v>0</v>
      </c>
    </row>
    <row r="220" spans="2:7" x14ac:dyDescent="0.2">
      <c r="B220" s="7" t="s">
        <v>64</v>
      </c>
      <c r="C220" s="7"/>
      <c r="D220" s="10">
        <v>0</v>
      </c>
      <c r="E220" s="7" t="s">
        <v>292</v>
      </c>
      <c r="F220" s="7" t="s">
        <v>244</v>
      </c>
      <c r="G220" s="10">
        <v>0</v>
      </c>
    </row>
    <row r="221" spans="2:7" x14ac:dyDescent="0.2">
      <c r="B221" s="7" t="s">
        <v>65</v>
      </c>
      <c r="C221" s="7"/>
      <c r="D221" s="10">
        <v>-7.1837901374719878E-17</v>
      </c>
      <c r="E221" s="7" t="s">
        <v>293</v>
      </c>
      <c r="F221" s="7" t="s">
        <v>244</v>
      </c>
      <c r="G221" s="10">
        <v>0</v>
      </c>
    </row>
    <row r="222" spans="2:7" x14ac:dyDescent="0.2">
      <c r="B222" s="7" t="s">
        <v>66</v>
      </c>
      <c r="C222" s="7"/>
      <c r="D222" s="10">
        <v>0</v>
      </c>
      <c r="E222" s="7" t="s">
        <v>294</v>
      </c>
      <c r="F222" s="7" t="s">
        <v>244</v>
      </c>
      <c r="G222" s="10">
        <v>0</v>
      </c>
    </row>
    <row r="223" spans="2:7" x14ac:dyDescent="0.2">
      <c r="B223" s="7" t="s">
        <v>67</v>
      </c>
      <c r="C223" s="7" t="s">
        <v>15</v>
      </c>
      <c r="D223" s="10">
        <v>0</v>
      </c>
      <c r="E223" s="7" t="s">
        <v>295</v>
      </c>
      <c r="F223" s="7" t="s">
        <v>244</v>
      </c>
      <c r="G223" s="10">
        <v>0</v>
      </c>
    </row>
    <row r="224" spans="2:7" x14ac:dyDescent="0.2">
      <c r="B224" s="7" t="s">
        <v>68</v>
      </c>
      <c r="C224" s="7"/>
      <c r="D224" s="10">
        <v>0</v>
      </c>
      <c r="E224" s="7" t="s">
        <v>296</v>
      </c>
      <c r="F224" s="7" t="s">
        <v>244</v>
      </c>
      <c r="G224" s="10">
        <v>0</v>
      </c>
    </row>
    <row r="225" spans="2:7" x14ac:dyDescent="0.2">
      <c r="B225" s="7" t="s">
        <v>69</v>
      </c>
      <c r="C225" s="7" t="s">
        <v>4</v>
      </c>
      <c r="D225" s="10">
        <v>0</v>
      </c>
      <c r="E225" s="7" t="s">
        <v>297</v>
      </c>
      <c r="F225" s="7" t="s">
        <v>244</v>
      </c>
      <c r="G225" s="10">
        <v>0</v>
      </c>
    </row>
    <row r="226" spans="2:7" x14ac:dyDescent="0.2">
      <c r="B226" s="7" t="s">
        <v>70</v>
      </c>
      <c r="C226" s="7"/>
      <c r="D226" s="10">
        <v>0</v>
      </c>
      <c r="E226" s="7" t="s">
        <v>298</v>
      </c>
      <c r="F226" s="7" t="s">
        <v>244</v>
      </c>
      <c r="G226" s="10">
        <v>0</v>
      </c>
    </row>
    <row r="227" spans="2:7" x14ac:dyDescent="0.2">
      <c r="B227" s="7" t="s">
        <v>71</v>
      </c>
      <c r="C227" s="7"/>
      <c r="D227" s="10">
        <v>0</v>
      </c>
      <c r="E227" s="7" t="s">
        <v>299</v>
      </c>
      <c r="F227" s="7" t="s">
        <v>244</v>
      </c>
      <c r="G227" s="10">
        <v>0</v>
      </c>
    </row>
    <row r="228" spans="2:7" x14ac:dyDescent="0.2">
      <c r="B228" s="7" t="s">
        <v>72</v>
      </c>
      <c r="C228" s="7"/>
      <c r="D228" s="10">
        <v>0</v>
      </c>
      <c r="E228" s="7" t="s">
        <v>300</v>
      </c>
      <c r="F228" s="7" t="s">
        <v>244</v>
      </c>
      <c r="G228" s="10">
        <v>0</v>
      </c>
    </row>
    <row r="229" spans="2:7" x14ac:dyDescent="0.2">
      <c r="B229" s="7" t="s">
        <v>73</v>
      </c>
      <c r="C229" s="7"/>
      <c r="D229" s="10">
        <v>0</v>
      </c>
      <c r="E229" s="7" t="s">
        <v>301</v>
      </c>
      <c r="F229" s="7" t="s">
        <v>244</v>
      </c>
      <c r="G229" s="10">
        <v>0</v>
      </c>
    </row>
    <row r="230" spans="2:7" x14ac:dyDescent="0.2">
      <c r="B230" s="7" t="s">
        <v>74</v>
      </c>
      <c r="C230" s="7"/>
      <c r="D230" s="10">
        <v>1</v>
      </c>
      <c r="E230" s="7" t="s">
        <v>302</v>
      </c>
      <c r="F230" s="7" t="s">
        <v>244</v>
      </c>
      <c r="G230" s="10">
        <v>0</v>
      </c>
    </row>
    <row r="231" spans="2:7" x14ac:dyDescent="0.2">
      <c r="B231" s="7" t="s">
        <v>75</v>
      </c>
      <c r="C231" s="7" t="s">
        <v>3</v>
      </c>
      <c r="D231" s="10">
        <v>0</v>
      </c>
      <c r="E231" s="7" t="s">
        <v>303</v>
      </c>
      <c r="F231" s="7" t="s">
        <v>244</v>
      </c>
      <c r="G231" s="10">
        <v>0</v>
      </c>
    </row>
    <row r="232" spans="2:7" x14ac:dyDescent="0.2">
      <c r="B232" s="7" t="s">
        <v>76</v>
      </c>
      <c r="C232" s="7"/>
      <c r="D232" s="10">
        <v>0</v>
      </c>
      <c r="E232" s="7" t="s">
        <v>304</v>
      </c>
      <c r="F232" s="7" t="s">
        <v>244</v>
      </c>
      <c r="G232" s="10">
        <v>0</v>
      </c>
    </row>
    <row r="233" spans="2:7" x14ac:dyDescent="0.2">
      <c r="B233" s="7" t="s">
        <v>77</v>
      </c>
      <c r="C233" s="7"/>
      <c r="D233" s="10">
        <v>0</v>
      </c>
      <c r="E233" s="7" t="s">
        <v>305</v>
      </c>
      <c r="F233" s="7" t="s">
        <v>244</v>
      </c>
      <c r="G233" s="10">
        <v>0</v>
      </c>
    </row>
    <row r="234" spans="2:7" x14ac:dyDescent="0.2">
      <c r="B234" s="7" t="s">
        <v>78</v>
      </c>
      <c r="C234" s="7" t="s">
        <v>6</v>
      </c>
      <c r="D234" s="10">
        <v>0</v>
      </c>
      <c r="E234" s="7" t="s">
        <v>306</v>
      </c>
      <c r="F234" s="7" t="s">
        <v>244</v>
      </c>
      <c r="G234" s="10">
        <v>0</v>
      </c>
    </row>
    <row r="235" spans="2:7" x14ac:dyDescent="0.2">
      <c r="B235" s="7" t="s">
        <v>79</v>
      </c>
      <c r="C235" s="7"/>
      <c r="D235" s="10">
        <v>0</v>
      </c>
      <c r="E235" s="7" t="s">
        <v>307</v>
      </c>
      <c r="F235" s="7" t="s">
        <v>244</v>
      </c>
      <c r="G235" s="10">
        <v>0</v>
      </c>
    </row>
    <row r="236" spans="2:7" x14ac:dyDescent="0.2">
      <c r="B236" s="7" t="s">
        <v>80</v>
      </c>
      <c r="C236" s="7"/>
      <c r="D236" s="10">
        <v>0</v>
      </c>
      <c r="E236" s="7" t="s">
        <v>308</v>
      </c>
      <c r="F236" s="7" t="s">
        <v>244</v>
      </c>
      <c r="G236" s="10">
        <v>0</v>
      </c>
    </row>
    <row r="237" spans="2:7" x14ac:dyDescent="0.2">
      <c r="B237" s="7" t="s">
        <v>81</v>
      </c>
      <c r="C237" s="7"/>
      <c r="D237" s="10">
        <v>0</v>
      </c>
      <c r="E237" s="7" t="s">
        <v>309</v>
      </c>
      <c r="F237" s="7" t="s">
        <v>244</v>
      </c>
      <c r="G237" s="10">
        <v>0</v>
      </c>
    </row>
    <row r="238" spans="2:7" x14ac:dyDescent="0.2">
      <c r="B238" s="7" t="s">
        <v>82</v>
      </c>
      <c r="C238" s="7" t="s">
        <v>15</v>
      </c>
      <c r="D238" s="10">
        <v>0</v>
      </c>
      <c r="E238" s="7" t="s">
        <v>310</v>
      </c>
      <c r="F238" s="7" t="s">
        <v>244</v>
      </c>
      <c r="G238" s="10">
        <v>0</v>
      </c>
    </row>
    <row r="239" spans="2:7" x14ac:dyDescent="0.2">
      <c r="B239" s="7" t="s">
        <v>83</v>
      </c>
      <c r="C239" s="7"/>
      <c r="D239" s="10">
        <v>0</v>
      </c>
      <c r="E239" s="7" t="s">
        <v>311</v>
      </c>
      <c r="F239" s="7" t="s">
        <v>244</v>
      </c>
      <c r="G239" s="10">
        <v>0</v>
      </c>
    </row>
    <row r="240" spans="2:7" x14ac:dyDescent="0.2">
      <c r="B240" s="7" t="s">
        <v>84</v>
      </c>
      <c r="C240" s="7" t="s">
        <v>4</v>
      </c>
      <c r="D240" s="10">
        <v>0</v>
      </c>
      <c r="E240" s="7" t="s">
        <v>312</v>
      </c>
      <c r="F240" s="7" t="s">
        <v>244</v>
      </c>
      <c r="G240" s="10">
        <v>0</v>
      </c>
    </row>
    <row r="241" spans="2:7" x14ac:dyDescent="0.2">
      <c r="B241" s="7" t="s">
        <v>85</v>
      </c>
      <c r="C241" s="7"/>
      <c r="D241" s="10">
        <v>0</v>
      </c>
      <c r="E241" s="7" t="s">
        <v>313</v>
      </c>
      <c r="F241" s="7" t="s">
        <v>244</v>
      </c>
      <c r="G241" s="10">
        <v>0</v>
      </c>
    </row>
    <row r="242" spans="2:7" x14ac:dyDescent="0.2">
      <c r="B242" s="7" t="s">
        <v>86</v>
      </c>
      <c r="C242" s="7"/>
      <c r="D242" s="10">
        <v>0</v>
      </c>
      <c r="E242" s="7" t="s">
        <v>314</v>
      </c>
      <c r="F242" s="7" t="s">
        <v>244</v>
      </c>
      <c r="G242" s="10">
        <v>0</v>
      </c>
    </row>
    <row r="243" spans="2:7" x14ac:dyDescent="0.2">
      <c r="B243" s="7" t="s">
        <v>87</v>
      </c>
      <c r="C243" s="7"/>
      <c r="D243" s="10">
        <v>1</v>
      </c>
      <c r="E243" s="7" t="s">
        <v>315</v>
      </c>
      <c r="F243" s="7" t="s">
        <v>244</v>
      </c>
      <c r="G243" s="10">
        <v>0</v>
      </c>
    </row>
    <row r="244" spans="2:7" x14ac:dyDescent="0.2">
      <c r="B244" s="7" t="s">
        <v>88</v>
      </c>
      <c r="C244" s="7"/>
      <c r="D244" s="10">
        <v>0</v>
      </c>
      <c r="E244" s="7" t="s">
        <v>316</v>
      </c>
      <c r="F244" s="7" t="s">
        <v>244</v>
      </c>
      <c r="G244" s="10">
        <v>0</v>
      </c>
    </row>
    <row r="245" spans="2:7" x14ac:dyDescent="0.2">
      <c r="B245" s="7" t="s">
        <v>89</v>
      </c>
      <c r="C245" s="7"/>
      <c r="D245" s="10">
        <v>0</v>
      </c>
      <c r="E245" s="7" t="s">
        <v>317</v>
      </c>
      <c r="F245" s="7" t="s">
        <v>244</v>
      </c>
      <c r="G245" s="10">
        <v>0</v>
      </c>
    </row>
    <row r="246" spans="2:7" x14ac:dyDescent="0.2">
      <c r="B246" s="7" t="s">
        <v>90</v>
      </c>
      <c r="C246" s="7" t="s">
        <v>3</v>
      </c>
      <c r="D246" s="10">
        <v>0</v>
      </c>
      <c r="E246" s="7" t="s">
        <v>318</v>
      </c>
      <c r="F246" s="7" t="s">
        <v>244</v>
      </c>
      <c r="G246" s="10">
        <v>0</v>
      </c>
    </row>
    <row r="247" spans="2:7" x14ac:dyDescent="0.2">
      <c r="B247" s="7" t="s">
        <v>91</v>
      </c>
      <c r="C247" s="7"/>
      <c r="D247" s="10">
        <v>0</v>
      </c>
      <c r="E247" s="7" t="s">
        <v>319</v>
      </c>
      <c r="F247" s="7" t="s">
        <v>244</v>
      </c>
      <c r="G247" s="10">
        <v>0</v>
      </c>
    </row>
    <row r="248" spans="2:7" x14ac:dyDescent="0.2">
      <c r="B248" s="7" t="s">
        <v>92</v>
      </c>
      <c r="C248" s="7"/>
      <c r="D248" s="10">
        <v>0</v>
      </c>
      <c r="E248" s="7" t="s">
        <v>320</v>
      </c>
      <c r="F248" s="7" t="s">
        <v>244</v>
      </c>
      <c r="G248" s="10">
        <v>0</v>
      </c>
    </row>
    <row r="249" spans="2:7" x14ac:dyDescent="0.2">
      <c r="B249" s="7" t="s">
        <v>93</v>
      </c>
      <c r="C249" s="7" t="s">
        <v>6</v>
      </c>
      <c r="D249" s="10">
        <v>0</v>
      </c>
      <c r="E249" s="7" t="s">
        <v>321</v>
      </c>
      <c r="F249" s="7" t="s">
        <v>244</v>
      </c>
      <c r="G249" s="10">
        <v>0</v>
      </c>
    </row>
    <row r="250" spans="2:7" x14ac:dyDescent="0.2">
      <c r="B250" s="7" t="s">
        <v>94</v>
      </c>
      <c r="C250" s="7"/>
      <c r="D250" s="10">
        <v>0</v>
      </c>
      <c r="E250" s="7" t="s">
        <v>322</v>
      </c>
      <c r="F250" s="7" t="s">
        <v>244</v>
      </c>
      <c r="G250" s="10">
        <v>0</v>
      </c>
    </row>
    <row r="251" spans="2:7" x14ac:dyDescent="0.2">
      <c r="B251" s="7" t="s">
        <v>95</v>
      </c>
      <c r="C251" s="7"/>
      <c r="D251" s="10">
        <v>0</v>
      </c>
      <c r="E251" s="7" t="s">
        <v>323</v>
      </c>
      <c r="F251" s="7" t="s">
        <v>244</v>
      </c>
      <c r="G251" s="10">
        <v>0</v>
      </c>
    </row>
    <row r="252" spans="2:7" x14ac:dyDescent="0.2">
      <c r="B252" s="7" t="s">
        <v>96</v>
      </c>
      <c r="C252" s="7"/>
      <c r="D252" s="10">
        <v>0</v>
      </c>
      <c r="E252" s="7" t="s">
        <v>324</v>
      </c>
      <c r="F252" s="7" t="s">
        <v>244</v>
      </c>
      <c r="G252" s="10">
        <v>0</v>
      </c>
    </row>
    <row r="253" spans="2:7" x14ac:dyDescent="0.2">
      <c r="B253" s="7" t="s">
        <v>97</v>
      </c>
      <c r="C253" s="7" t="s">
        <v>15</v>
      </c>
      <c r="D253" s="10">
        <v>0</v>
      </c>
      <c r="E253" s="7" t="s">
        <v>325</v>
      </c>
      <c r="F253" s="7" t="s">
        <v>244</v>
      </c>
      <c r="G253" s="10">
        <v>0</v>
      </c>
    </row>
    <row r="254" spans="2:7" x14ac:dyDescent="0.2">
      <c r="B254" s="7" t="s">
        <v>98</v>
      </c>
      <c r="C254" s="7"/>
      <c r="D254" s="10">
        <v>0</v>
      </c>
      <c r="E254" s="7" t="s">
        <v>326</v>
      </c>
      <c r="F254" s="7" t="s">
        <v>244</v>
      </c>
      <c r="G254" s="10">
        <v>0</v>
      </c>
    </row>
    <row r="255" spans="2:7" x14ac:dyDescent="0.2">
      <c r="B255" s="7" t="s">
        <v>99</v>
      </c>
      <c r="C255" s="7" t="s">
        <v>4</v>
      </c>
      <c r="D255" s="10">
        <v>1.0579803871020156E-16</v>
      </c>
      <c r="E255" s="7" t="s">
        <v>327</v>
      </c>
      <c r="F255" s="7" t="s">
        <v>244</v>
      </c>
      <c r="G255" s="10">
        <v>0</v>
      </c>
    </row>
    <row r="256" spans="2:7" x14ac:dyDescent="0.2">
      <c r="B256" s="7" t="s">
        <v>100</v>
      </c>
      <c r="C256" s="7"/>
      <c r="D256" s="10">
        <v>1</v>
      </c>
      <c r="E256" s="7" t="s">
        <v>328</v>
      </c>
      <c r="F256" s="7" t="s">
        <v>244</v>
      </c>
      <c r="G256" s="10">
        <v>0</v>
      </c>
    </row>
    <row r="257" spans="2:7" x14ac:dyDescent="0.2">
      <c r="B257" s="7" t="s">
        <v>101</v>
      </c>
      <c r="C257" s="7"/>
      <c r="D257" s="10">
        <v>0</v>
      </c>
      <c r="E257" s="7" t="s">
        <v>329</v>
      </c>
      <c r="F257" s="7" t="s">
        <v>244</v>
      </c>
      <c r="G257" s="10">
        <v>0</v>
      </c>
    </row>
    <row r="258" spans="2:7" x14ac:dyDescent="0.2">
      <c r="B258" s="7" t="s">
        <v>102</v>
      </c>
      <c r="C258" s="7"/>
      <c r="D258" s="10">
        <v>0</v>
      </c>
      <c r="E258" s="7" t="s">
        <v>330</v>
      </c>
      <c r="F258" s="7" t="s">
        <v>244</v>
      </c>
      <c r="G258" s="10">
        <v>0</v>
      </c>
    </row>
    <row r="259" spans="2:7" x14ac:dyDescent="0.2">
      <c r="B259" s="7" t="s">
        <v>103</v>
      </c>
      <c r="C259" s="7"/>
      <c r="D259" s="10">
        <v>0</v>
      </c>
      <c r="E259" s="7" t="s">
        <v>331</v>
      </c>
      <c r="F259" s="7" t="s">
        <v>244</v>
      </c>
      <c r="G259" s="10">
        <v>0</v>
      </c>
    </row>
    <row r="260" spans="2:7" x14ac:dyDescent="0.2">
      <c r="B260" s="7" t="s">
        <v>104</v>
      </c>
      <c r="C260" s="7"/>
      <c r="D260" s="10">
        <v>0</v>
      </c>
      <c r="E260" s="7" t="s">
        <v>332</v>
      </c>
      <c r="F260" s="7" t="s">
        <v>244</v>
      </c>
      <c r="G260" s="10">
        <v>0</v>
      </c>
    </row>
    <row r="261" spans="2:7" x14ac:dyDescent="0.2">
      <c r="B261" s="7" t="s">
        <v>105</v>
      </c>
      <c r="C261" s="7" t="s">
        <v>3</v>
      </c>
      <c r="D261" s="10">
        <v>0</v>
      </c>
      <c r="E261" s="7" t="s">
        <v>333</v>
      </c>
      <c r="F261" s="7" t="s">
        <v>244</v>
      </c>
      <c r="G261" s="10">
        <v>0</v>
      </c>
    </row>
    <row r="262" spans="2:7" x14ac:dyDescent="0.2">
      <c r="B262" s="7" t="s">
        <v>106</v>
      </c>
      <c r="C262" s="7"/>
      <c r="D262" s="10">
        <v>0</v>
      </c>
      <c r="E262" s="7" t="s">
        <v>334</v>
      </c>
      <c r="F262" s="7" t="s">
        <v>244</v>
      </c>
      <c r="G262" s="10">
        <v>0</v>
      </c>
    </row>
    <row r="263" spans="2:7" x14ac:dyDescent="0.2">
      <c r="B263" s="7" t="s">
        <v>107</v>
      </c>
      <c r="C263" s="7"/>
      <c r="D263" s="10">
        <v>0</v>
      </c>
      <c r="E263" s="7" t="s">
        <v>335</v>
      </c>
      <c r="F263" s="7" t="s">
        <v>244</v>
      </c>
      <c r="G263" s="10">
        <v>0</v>
      </c>
    </row>
    <row r="264" spans="2:7" x14ac:dyDescent="0.2">
      <c r="B264" s="7" t="s">
        <v>108</v>
      </c>
      <c r="C264" s="7" t="s">
        <v>6</v>
      </c>
      <c r="D264" s="10">
        <v>1</v>
      </c>
      <c r="E264" s="7" t="s">
        <v>336</v>
      </c>
      <c r="F264" s="7" t="s">
        <v>244</v>
      </c>
      <c r="G264" s="10">
        <v>0</v>
      </c>
    </row>
    <row r="265" spans="2:7" x14ac:dyDescent="0.2">
      <c r="B265" s="7" t="s">
        <v>109</v>
      </c>
      <c r="C265" s="7"/>
      <c r="D265" s="10">
        <v>1</v>
      </c>
      <c r="E265" s="7" t="s">
        <v>337</v>
      </c>
      <c r="F265" s="7" t="s">
        <v>244</v>
      </c>
      <c r="G265" s="10">
        <v>0</v>
      </c>
    </row>
    <row r="266" spans="2:7" x14ac:dyDescent="0.2">
      <c r="B266" s="7" t="s">
        <v>110</v>
      </c>
      <c r="C266" s="7"/>
      <c r="D266" s="10">
        <v>0</v>
      </c>
      <c r="E266" s="7" t="s">
        <v>338</v>
      </c>
      <c r="F266" s="7" t="s">
        <v>244</v>
      </c>
      <c r="G266" s="10">
        <v>0</v>
      </c>
    </row>
    <row r="267" spans="2:7" x14ac:dyDescent="0.2">
      <c r="B267" s="7" t="s">
        <v>111</v>
      </c>
      <c r="C267" s="7"/>
      <c r="D267" s="10">
        <v>0</v>
      </c>
      <c r="E267" s="7" t="s">
        <v>339</v>
      </c>
      <c r="F267" s="7" t="s">
        <v>244</v>
      </c>
      <c r="G267" s="10">
        <v>0</v>
      </c>
    </row>
    <row r="268" spans="2:7" x14ac:dyDescent="0.2">
      <c r="B268" s="7" t="s">
        <v>112</v>
      </c>
      <c r="C268" s="7" t="s">
        <v>15</v>
      </c>
      <c r="D268" s="10">
        <v>0</v>
      </c>
      <c r="E268" s="7" t="s">
        <v>340</v>
      </c>
      <c r="F268" s="7" t="s">
        <v>244</v>
      </c>
      <c r="G268" s="10">
        <v>0</v>
      </c>
    </row>
    <row r="269" spans="2:7" x14ac:dyDescent="0.2">
      <c r="B269" s="7" t="s">
        <v>113</v>
      </c>
      <c r="C269" s="7"/>
      <c r="D269" s="10">
        <v>0</v>
      </c>
      <c r="E269" s="7" t="s">
        <v>341</v>
      </c>
      <c r="F269" s="7" t="s">
        <v>244</v>
      </c>
      <c r="G269" s="10">
        <v>0</v>
      </c>
    </row>
    <row r="270" spans="2:7" x14ac:dyDescent="0.2">
      <c r="B270" s="7" t="s">
        <v>114</v>
      </c>
      <c r="C270" s="7" t="s">
        <v>4</v>
      </c>
      <c r="D270" s="10">
        <v>0</v>
      </c>
      <c r="E270" s="7" t="s">
        <v>342</v>
      </c>
      <c r="F270" s="7" t="s">
        <v>244</v>
      </c>
      <c r="G270" s="10">
        <v>0</v>
      </c>
    </row>
    <row r="271" spans="2:7" x14ac:dyDescent="0.2">
      <c r="B271" s="7" t="s">
        <v>115</v>
      </c>
      <c r="C271" s="7"/>
      <c r="D271" s="10">
        <v>0</v>
      </c>
      <c r="E271" s="7" t="s">
        <v>343</v>
      </c>
      <c r="F271" s="7" t="s">
        <v>244</v>
      </c>
      <c r="G271" s="10">
        <v>0</v>
      </c>
    </row>
    <row r="272" spans="2:7" x14ac:dyDescent="0.2">
      <c r="B272" s="7" t="s">
        <v>116</v>
      </c>
      <c r="C272" s="7"/>
      <c r="D272" s="10">
        <v>0</v>
      </c>
      <c r="E272" s="7" t="s">
        <v>344</v>
      </c>
      <c r="F272" s="7" t="s">
        <v>244</v>
      </c>
      <c r="G272" s="10">
        <v>0</v>
      </c>
    </row>
    <row r="273" spans="2:7" x14ac:dyDescent="0.2">
      <c r="B273" s="7" t="s">
        <v>117</v>
      </c>
      <c r="C273" s="7"/>
      <c r="D273" s="10">
        <v>0</v>
      </c>
      <c r="E273" s="7" t="s">
        <v>345</v>
      </c>
      <c r="F273" s="7" t="s">
        <v>244</v>
      </c>
      <c r="G273" s="10">
        <v>0</v>
      </c>
    </row>
    <row r="274" spans="2:7" x14ac:dyDescent="0.2">
      <c r="B274" s="7" t="s">
        <v>118</v>
      </c>
      <c r="C274" s="7"/>
      <c r="D274" s="10">
        <v>0</v>
      </c>
      <c r="E274" s="7" t="s">
        <v>346</v>
      </c>
      <c r="F274" s="7" t="s">
        <v>244</v>
      </c>
      <c r="G274" s="10">
        <v>0</v>
      </c>
    </row>
    <row r="275" spans="2:7" x14ac:dyDescent="0.2">
      <c r="B275" s="7" t="s">
        <v>119</v>
      </c>
      <c r="C275" s="7"/>
      <c r="D275" s="10">
        <v>0</v>
      </c>
      <c r="E275" s="7" t="s">
        <v>347</v>
      </c>
      <c r="F275" s="7" t="s">
        <v>244</v>
      </c>
      <c r="G275" s="10">
        <v>0</v>
      </c>
    </row>
    <row r="276" spans="2:7" x14ac:dyDescent="0.2">
      <c r="B276" s="7" t="s">
        <v>120</v>
      </c>
      <c r="C276" s="7" t="s">
        <v>3</v>
      </c>
      <c r="D276" s="10">
        <v>0</v>
      </c>
      <c r="E276" s="7" t="s">
        <v>348</v>
      </c>
      <c r="F276" s="7" t="s">
        <v>244</v>
      </c>
      <c r="G276" s="10">
        <v>0</v>
      </c>
    </row>
    <row r="277" spans="2:7" x14ac:dyDescent="0.2">
      <c r="B277" s="7" t="s">
        <v>121</v>
      </c>
      <c r="C277" s="7"/>
      <c r="D277" s="10">
        <v>1</v>
      </c>
      <c r="E277" s="7" t="s">
        <v>349</v>
      </c>
      <c r="F277" s="7" t="s">
        <v>244</v>
      </c>
      <c r="G277" s="10">
        <v>0</v>
      </c>
    </row>
    <row r="278" spans="2:7" x14ac:dyDescent="0.2">
      <c r="B278" s="7" t="s">
        <v>122</v>
      </c>
      <c r="C278" s="7"/>
      <c r="D278" s="10">
        <v>0.99999999999333866</v>
      </c>
      <c r="E278" s="7" t="s">
        <v>350</v>
      </c>
      <c r="F278" s="7" t="s">
        <v>244</v>
      </c>
      <c r="G278" s="10">
        <v>0</v>
      </c>
    </row>
    <row r="279" spans="2:7" x14ac:dyDescent="0.2">
      <c r="B279" s="7" t="s">
        <v>123</v>
      </c>
      <c r="C279" s="7" t="s">
        <v>6</v>
      </c>
      <c r="D279" s="10">
        <v>0</v>
      </c>
      <c r="E279" s="7" t="s">
        <v>351</v>
      </c>
      <c r="F279" s="7" t="s">
        <v>244</v>
      </c>
      <c r="G279" s="10">
        <v>0</v>
      </c>
    </row>
    <row r="280" spans="2:7" x14ac:dyDescent="0.2">
      <c r="B280" s="7" t="s">
        <v>124</v>
      </c>
      <c r="C280" s="7"/>
      <c r="D280" s="10">
        <v>5.2735593669694936E-16</v>
      </c>
      <c r="E280" s="7" t="s">
        <v>352</v>
      </c>
      <c r="F280" s="7" t="s">
        <v>244</v>
      </c>
      <c r="G280" s="10">
        <v>0</v>
      </c>
    </row>
    <row r="281" spans="2:7" x14ac:dyDescent="0.2">
      <c r="B281" s="7" t="s">
        <v>125</v>
      </c>
      <c r="C281" s="7"/>
      <c r="D281" s="10">
        <v>0</v>
      </c>
      <c r="E281" s="7" t="s">
        <v>353</v>
      </c>
      <c r="F281" s="7" t="s">
        <v>244</v>
      </c>
      <c r="G281" s="10">
        <v>0</v>
      </c>
    </row>
    <row r="282" spans="2:7" x14ac:dyDescent="0.2">
      <c r="B282" s="7" t="s">
        <v>126</v>
      </c>
      <c r="C282" s="7"/>
      <c r="D282" s="10">
        <v>0</v>
      </c>
      <c r="E282" s="7" t="s">
        <v>354</v>
      </c>
      <c r="F282" s="7" t="s">
        <v>244</v>
      </c>
      <c r="G282" s="10">
        <v>0</v>
      </c>
    </row>
    <row r="283" spans="2:7" x14ac:dyDescent="0.2">
      <c r="B283" s="7" t="s">
        <v>127</v>
      </c>
      <c r="C283" s="7" t="s">
        <v>15</v>
      </c>
      <c r="D283" s="10">
        <v>0</v>
      </c>
      <c r="E283" s="7" t="s">
        <v>355</v>
      </c>
      <c r="F283" s="7" t="s">
        <v>244</v>
      </c>
      <c r="G283" s="10">
        <v>0</v>
      </c>
    </row>
    <row r="284" spans="2:7" x14ac:dyDescent="0.2">
      <c r="B284" s="7" t="s">
        <v>128</v>
      </c>
      <c r="C284" s="7"/>
      <c r="D284" s="10">
        <v>0</v>
      </c>
      <c r="E284" s="7" t="s">
        <v>356</v>
      </c>
      <c r="F284" s="7" t="s">
        <v>244</v>
      </c>
      <c r="G284" s="10">
        <v>0</v>
      </c>
    </row>
    <row r="285" spans="2:7" x14ac:dyDescent="0.2">
      <c r="B285" s="7" t="s">
        <v>129</v>
      </c>
      <c r="C285" s="7" t="s">
        <v>4</v>
      </c>
      <c r="D285" s="10">
        <v>0</v>
      </c>
      <c r="E285" s="7" t="s">
        <v>357</v>
      </c>
      <c r="F285" s="7" t="s">
        <v>244</v>
      </c>
      <c r="G285" s="10">
        <v>0</v>
      </c>
    </row>
    <row r="286" spans="2:7" x14ac:dyDescent="0.2">
      <c r="B286" s="7" t="s">
        <v>130</v>
      </c>
      <c r="C286" s="7"/>
      <c r="D286" s="10">
        <v>0</v>
      </c>
      <c r="E286" s="7" t="s">
        <v>358</v>
      </c>
      <c r="F286" s="7" t="s">
        <v>244</v>
      </c>
      <c r="G286" s="10">
        <v>0</v>
      </c>
    </row>
    <row r="287" spans="2:7" x14ac:dyDescent="0.2">
      <c r="B287" s="7" t="s">
        <v>131</v>
      </c>
      <c r="C287" s="7"/>
      <c r="D287" s="10">
        <v>0</v>
      </c>
      <c r="E287" s="7" t="s">
        <v>359</v>
      </c>
      <c r="F287" s="7" t="s">
        <v>244</v>
      </c>
      <c r="G287" s="10">
        <v>0</v>
      </c>
    </row>
    <row r="288" spans="2:7" x14ac:dyDescent="0.2">
      <c r="B288" s="7" t="s">
        <v>132</v>
      </c>
      <c r="C288" s="7"/>
      <c r="D288" s="10">
        <v>0</v>
      </c>
      <c r="E288" s="7" t="s">
        <v>360</v>
      </c>
      <c r="F288" s="7" t="s">
        <v>244</v>
      </c>
      <c r="G288" s="10">
        <v>0</v>
      </c>
    </row>
    <row r="289" spans="2:7" x14ac:dyDescent="0.2">
      <c r="B289" s="7" t="s">
        <v>133</v>
      </c>
      <c r="C289" s="7"/>
      <c r="D289" s="10">
        <v>0</v>
      </c>
      <c r="E289" s="7" t="s">
        <v>361</v>
      </c>
      <c r="F289" s="7" t="s">
        <v>244</v>
      </c>
      <c r="G289" s="10">
        <v>0</v>
      </c>
    </row>
    <row r="290" spans="2:7" x14ac:dyDescent="0.2">
      <c r="B290" s="7" t="s">
        <v>134</v>
      </c>
      <c r="C290" s="7"/>
      <c r="D290" s="10">
        <v>0</v>
      </c>
      <c r="E290" s="7" t="s">
        <v>362</v>
      </c>
      <c r="F290" s="7" t="s">
        <v>244</v>
      </c>
      <c r="G290" s="10">
        <v>0</v>
      </c>
    </row>
    <row r="291" spans="2:7" x14ac:dyDescent="0.2">
      <c r="B291" s="7" t="s">
        <v>135</v>
      </c>
      <c r="C291" s="7" t="s">
        <v>3</v>
      </c>
      <c r="D291" s="10">
        <v>0</v>
      </c>
      <c r="E291" s="7" t="s">
        <v>363</v>
      </c>
      <c r="F291" s="7" t="s">
        <v>244</v>
      </c>
      <c r="G291" s="10">
        <v>0</v>
      </c>
    </row>
    <row r="292" spans="2:7" x14ac:dyDescent="0.2">
      <c r="B292" s="7" t="s">
        <v>136</v>
      </c>
      <c r="C292" s="7"/>
      <c r="D292" s="10">
        <v>0</v>
      </c>
      <c r="E292" s="7" t="s">
        <v>364</v>
      </c>
      <c r="F292" s="7" t="s">
        <v>244</v>
      </c>
      <c r="G292" s="10">
        <v>0</v>
      </c>
    </row>
    <row r="293" spans="2:7" x14ac:dyDescent="0.2">
      <c r="B293" s="7" t="s">
        <v>137</v>
      </c>
      <c r="C293" s="7"/>
      <c r="D293" s="10">
        <v>0</v>
      </c>
      <c r="E293" s="7" t="s">
        <v>365</v>
      </c>
      <c r="F293" s="7" t="s">
        <v>244</v>
      </c>
      <c r="G293" s="10">
        <v>0</v>
      </c>
    </row>
    <row r="294" spans="2:7" x14ac:dyDescent="0.2">
      <c r="B294" s="7" t="s">
        <v>138</v>
      </c>
      <c r="C294" s="7" t="s">
        <v>6</v>
      </c>
      <c r="D294" s="10">
        <v>0</v>
      </c>
      <c r="E294" s="7" t="s">
        <v>366</v>
      </c>
      <c r="F294" s="7" t="s">
        <v>244</v>
      </c>
      <c r="G294" s="10">
        <v>0</v>
      </c>
    </row>
    <row r="295" spans="2:7" x14ac:dyDescent="0.2">
      <c r="B295" s="7" t="s">
        <v>139</v>
      </c>
      <c r="C295" s="7"/>
      <c r="D295" s="10">
        <v>0</v>
      </c>
      <c r="E295" s="7" t="s">
        <v>367</v>
      </c>
      <c r="F295" s="7" t="s">
        <v>244</v>
      </c>
      <c r="G295" s="10">
        <v>0</v>
      </c>
    </row>
    <row r="296" spans="2:7" x14ac:dyDescent="0.2">
      <c r="B296" s="7" t="s">
        <v>140</v>
      </c>
      <c r="C296" s="7"/>
      <c r="D296" s="10">
        <v>0.99999999999333899</v>
      </c>
      <c r="E296" s="7" t="s">
        <v>368</v>
      </c>
      <c r="F296" s="7" t="s">
        <v>244</v>
      </c>
      <c r="G296" s="10">
        <v>0</v>
      </c>
    </row>
    <row r="297" spans="2:7" x14ac:dyDescent="0.2">
      <c r="B297" s="7" t="s">
        <v>141</v>
      </c>
      <c r="C297" s="7"/>
      <c r="D297" s="10">
        <v>0</v>
      </c>
      <c r="E297" s="7" t="s">
        <v>369</v>
      </c>
      <c r="F297" s="7" t="s">
        <v>244</v>
      </c>
      <c r="G297" s="10">
        <v>0</v>
      </c>
    </row>
    <row r="298" spans="2:7" x14ac:dyDescent="0.2">
      <c r="B298" s="7" t="s">
        <v>142</v>
      </c>
      <c r="C298" s="7" t="s">
        <v>15</v>
      </c>
      <c r="D298" s="10">
        <v>0</v>
      </c>
      <c r="E298" s="7" t="s">
        <v>370</v>
      </c>
      <c r="F298" s="7" t="s">
        <v>244</v>
      </c>
      <c r="G298" s="10">
        <v>0</v>
      </c>
    </row>
    <row r="299" spans="2:7" x14ac:dyDescent="0.2">
      <c r="B299" s="7" t="s">
        <v>143</v>
      </c>
      <c r="C299" s="7"/>
      <c r="D299" s="10">
        <v>1</v>
      </c>
      <c r="E299" s="7" t="s">
        <v>371</v>
      </c>
      <c r="F299" s="7" t="s">
        <v>244</v>
      </c>
      <c r="G299" s="10">
        <v>0</v>
      </c>
    </row>
    <row r="300" spans="2:7" x14ac:dyDescent="0.2">
      <c r="B300" s="7" t="s">
        <v>144</v>
      </c>
      <c r="C300" s="7" t="s">
        <v>4</v>
      </c>
      <c r="D300" s="10">
        <v>0</v>
      </c>
      <c r="E300" s="7" t="s">
        <v>372</v>
      </c>
      <c r="F300" s="7" t="s">
        <v>244</v>
      </c>
      <c r="G300" s="10">
        <v>0</v>
      </c>
    </row>
    <row r="301" spans="2:7" x14ac:dyDescent="0.2">
      <c r="B301" s="7" t="s">
        <v>145</v>
      </c>
      <c r="C301" s="7"/>
      <c r="D301" s="10">
        <v>0</v>
      </c>
      <c r="E301" s="7" t="s">
        <v>373</v>
      </c>
      <c r="F301" s="7" t="s">
        <v>244</v>
      </c>
      <c r="G301" s="10">
        <v>0</v>
      </c>
    </row>
    <row r="302" spans="2:7" x14ac:dyDescent="0.2">
      <c r="B302" s="7" t="s">
        <v>146</v>
      </c>
      <c r="C302" s="7"/>
      <c r="D302" s="10">
        <v>0</v>
      </c>
      <c r="E302" s="7" t="s">
        <v>374</v>
      </c>
      <c r="F302" s="7" t="s">
        <v>244</v>
      </c>
      <c r="G302" s="10">
        <v>0</v>
      </c>
    </row>
    <row r="303" spans="2:7" x14ac:dyDescent="0.2">
      <c r="B303" s="7" t="s">
        <v>147</v>
      </c>
      <c r="C303" s="7"/>
      <c r="D303" s="10">
        <v>0</v>
      </c>
      <c r="E303" s="7" t="s">
        <v>375</v>
      </c>
      <c r="F303" s="7" t="s">
        <v>244</v>
      </c>
      <c r="G303" s="10">
        <v>0</v>
      </c>
    </row>
    <row r="304" spans="2:7" x14ac:dyDescent="0.2">
      <c r="B304" s="7" t="s">
        <v>148</v>
      </c>
      <c r="C304" s="7"/>
      <c r="D304" s="10">
        <v>1</v>
      </c>
      <c r="E304" s="7" t="s">
        <v>376</v>
      </c>
      <c r="F304" s="7" t="s">
        <v>244</v>
      </c>
      <c r="G304" s="10">
        <v>0</v>
      </c>
    </row>
    <row r="305" spans="2:7" x14ac:dyDescent="0.2">
      <c r="B305" s="7" t="s">
        <v>149</v>
      </c>
      <c r="C305" s="7"/>
      <c r="D305" s="10">
        <v>0</v>
      </c>
      <c r="E305" s="7" t="s">
        <v>377</v>
      </c>
      <c r="F305" s="7" t="s">
        <v>244</v>
      </c>
      <c r="G305" s="10">
        <v>0</v>
      </c>
    </row>
    <row r="306" spans="2:7" x14ac:dyDescent="0.2">
      <c r="B306" s="7" t="s">
        <v>150</v>
      </c>
      <c r="C306" s="7" t="s">
        <v>3</v>
      </c>
      <c r="D306" s="10">
        <v>0</v>
      </c>
      <c r="E306" s="7" t="s">
        <v>378</v>
      </c>
      <c r="F306" s="7" t="s">
        <v>244</v>
      </c>
      <c r="G306" s="10">
        <v>0</v>
      </c>
    </row>
    <row r="307" spans="2:7" x14ac:dyDescent="0.2">
      <c r="B307" s="7" t="s">
        <v>151</v>
      </c>
      <c r="C307" s="7"/>
      <c r="D307" s="10">
        <v>0</v>
      </c>
      <c r="E307" s="7" t="s">
        <v>379</v>
      </c>
      <c r="F307" s="7" t="s">
        <v>244</v>
      </c>
      <c r="G307" s="10">
        <v>0</v>
      </c>
    </row>
    <row r="308" spans="2:7" x14ac:dyDescent="0.2">
      <c r="B308" s="7" t="s">
        <v>152</v>
      </c>
      <c r="C308" s="7"/>
      <c r="D308" s="10">
        <v>0</v>
      </c>
      <c r="E308" s="7" t="s">
        <v>380</v>
      </c>
      <c r="F308" s="7" t="s">
        <v>244</v>
      </c>
      <c r="G308" s="10">
        <v>0</v>
      </c>
    </row>
    <row r="309" spans="2:7" x14ac:dyDescent="0.2">
      <c r="B309" s="7" t="s">
        <v>153</v>
      </c>
      <c r="C309" s="7" t="s">
        <v>6</v>
      </c>
      <c r="D309" s="10">
        <v>0</v>
      </c>
      <c r="E309" s="7" t="s">
        <v>381</v>
      </c>
      <c r="F309" s="7" t="s">
        <v>244</v>
      </c>
      <c r="G309" s="10">
        <v>0</v>
      </c>
    </row>
    <row r="310" spans="2:7" x14ac:dyDescent="0.2">
      <c r="B310" s="7" t="s">
        <v>154</v>
      </c>
      <c r="C310" s="7"/>
      <c r="D310" s="10">
        <v>0</v>
      </c>
      <c r="E310" s="7" t="s">
        <v>382</v>
      </c>
      <c r="F310" s="7" t="s">
        <v>244</v>
      </c>
      <c r="G310" s="10">
        <v>0</v>
      </c>
    </row>
    <row r="311" spans="2:7" x14ac:dyDescent="0.2">
      <c r="B311" s="7" t="s">
        <v>155</v>
      </c>
      <c r="C311" s="7"/>
      <c r="D311" s="10">
        <v>0</v>
      </c>
      <c r="E311" s="7" t="s">
        <v>383</v>
      </c>
      <c r="F311" s="7" t="s">
        <v>244</v>
      </c>
      <c r="G311" s="10">
        <v>0</v>
      </c>
    </row>
    <row r="312" spans="2:7" x14ac:dyDescent="0.2">
      <c r="B312" s="7" t="s">
        <v>156</v>
      </c>
      <c r="C312" s="7"/>
      <c r="D312" s="10">
        <v>0</v>
      </c>
      <c r="E312" s="7" t="s">
        <v>384</v>
      </c>
      <c r="F312" s="7" t="s">
        <v>244</v>
      </c>
      <c r="G312" s="10">
        <v>0</v>
      </c>
    </row>
    <row r="313" spans="2:7" x14ac:dyDescent="0.2">
      <c r="B313" s="7" t="s">
        <v>157</v>
      </c>
      <c r="C313" s="7" t="s">
        <v>15</v>
      </c>
      <c r="D313" s="10">
        <v>0</v>
      </c>
      <c r="E313" s="7" t="s">
        <v>385</v>
      </c>
      <c r="F313" s="7" t="s">
        <v>244</v>
      </c>
      <c r="G313" s="10">
        <v>0</v>
      </c>
    </row>
    <row r="314" spans="2:7" x14ac:dyDescent="0.2">
      <c r="B314" s="7" t="s">
        <v>158</v>
      </c>
      <c r="C314" s="7"/>
      <c r="D314" s="10">
        <v>0</v>
      </c>
      <c r="E314" s="7" t="s">
        <v>386</v>
      </c>
      <c r="F314" s="7" t="s">
        <v>244</v>
      </c>
      <c r="G314" s="10">
        <v>0</v>
      </c>
    </row>
    <row r="315" spans="2:7" x14ac:dyDescent="0.2">
      <c r="B315" s="7" t="s">
        <v>159</v>
      </c>
      <c r="C315" s="7" t="s">
        <v>4</v>
      </c>
      <c r="D315" s="10">
        <v>0</v>
      </c>
      <c r="E315" s="7" t="s">
        <v>387</v>
      </c>
      <c r="F315" s="7" t="s">
        <v>244</v>
      </c>
      <c r="G315" s="10">
        <v>0</v>
      </c>
    </row>
    <row r="316" spans="2:7" x14ac:dyDescent="0.2">
      <c r="B316" s="7" t="s">
        <v>160</v>
      </c>
      <c r="C316" s="7"/>
      <c r="D316" s="10">
        <v>0</v>
      </c>
      <c r="E316" s="7" t="s">
        <v>388</v>
      </c>
      <c r="F316" s="7" t="s">
        <v>244</v>
      </c>
      <c r="G316" s="10">
        <v>0</v>
      </c>
    </row>
    <row r="317" spans="2:7" x14ac:dyDescent="0.2">
      <c r="B317" s="7" t="s">
        <v>161</v>
      </c>
      <c r="C317" s="7"/>
      <c r="D317" s="10">
        <v>0</v>
      </c>
      <c r="E317" s="7" t="s">
        <v>389</v>
      </c>
      <c r="F317" s="7" t="s">
        <v>244</v>
      </c>
      <c r="G317" s="10">
        <v>0</v>
      </c>
    </row>
    <row r="318" spans="2:7" x14ac:dyDescent="0.2">
      <c r="B318" s="7" t="s">
        <v>162</v>
      </c>
      <c r="C318" s="7"/>
      <c r="D318" s="10">
        <v>0</v>
      </c>
      <c r="E318" s="7" t="s">
        <v>390</v>
      </c>
      <c r="F318" s="7" t="s">
        <v>244</v>
      </c>
      <c r="G318" s="10">
        <v>0</v>
      </c>
    </row>
    <row r="319" spans="2:7" x14ac:dyDescent="0.2">
      <c r="B319" s="7" t="s">
        <v>163</v>
      </c>
      <c r="C319" s="7"/>
      <c r="D319" s="10">
        <v>0</v>
      </c>
      <c r="E319" s="7" t="s">
        <v>391</v>
      </c>
      <c r="F319" s="7" t="s">
        <v>244</v>
      </c>
      <c r="G319" s="10">
        <v>0</v>
      </c>
    </row>
    <row r="320" spans="2:7" x14ac:dyDescent="0.2">
      <c r="B320" s="7" t="s">
        <v>164</v>
      </c>
      <c r="C320" s="7"/>
      <c r="D320" s="10">
        <v>-6.6613381477509392E-12</v>
      </c>
      <c r="E320" s="7" t="s">
        <v>392</v>
      </c>
      <c r="F320" s="7" t="s">
        <v>244</v>
      </c>
      <c r="G320" s="10">
        <v>0</v>
      </c>
    </row>
    <row r="321" spans="2:7" x14ac:dyDescent="0.2">
      <c r="B321" s="7" t="s">
        <v>165</v>
      </c>
      <c r="C321" s="7" t="s">
        <v>3</v>
      </c>
      <c r="D321" s="10">
        <v>0</v>
      </c>
      <c r="E321" s="7" t="s">
        <v>393</v>
      </c>
      <c r="F321" s="7" t="s">
        <v>244</v>
      </c>
      <c r="G321" s="10">
        <v>0</v>
      </c>
    </row>
    <row r="322" spans="2:7" x14ac:dyDescent="0.2">
      <c r="B322" s="7" t="s">
        <v>166</v>
      </c>
      <c r="C322" s="7"/>
      <c r="D322" s="10">
        <v>0</v>
      </c>
      <c r="E322" s="7" t="s">
        <v>394</v>
      </c>
      <c r="F322" s="7" t="s">
        <v>244</v>
      </c>
      <c r="G322" s="10">
        <v>0</v>
      </c>
    </row>
    <row r="323" spans="2:7" x14ac:dyDescent="0.2">
      <c r="B323" s="7" t="s">
        <v>167</v>
      </c>
      <c r="C323" s="7"/>
      <c r="D323" s="10">
        <v>0</v>
      </c>
      <c r="E323" s="7" t="s">
        <v>395</v>
      </c>
      <c r="F323" s="7" t="s">
        <v>244</v>
      </c>
      <c r="G323" s="10">
        <v>0</v>
      </c>
    </row>
    <row r="324" spans="2:7" x14ac:dyDescent="0.2">
      <c r="B324" s="7" t="s">
        <v>168</v>
      </c>
      <c r="C324" s="7" t="s">
        <v>6</v>
      </c>
      <c r="D324" s="10">
        <v>0</v>
      </c>
      <c r="E324" s="7" t="s">
        <v>396</v>
      </c>
      <c r="F324" s="7" t="s">
        <v>244</v>
      </c>
      <c r="G324" s="10">
        <v>0</v>
      </c>
    </row>
    <row r="325" spans="2:7" x14ac:dyDescent="0.2">
      <c r="B325" s="7" t="s">
        <v>169</v>
      </c>
      <c r="C325" s="7"/>
      <c r="D325" s="10">
        <v>0</v>
      </c>
      <c r="E325" s="7" t="s">
        <v>397</v>
      </c>
      <c r="F325" s="7" t="s">
        <v>244</v>
      </c>
      <c r="G325" s="10">
        <v>0</v>
      </c>
    </row>
    <row r="326" spans="2:7" x14ac:dyDescent="0.2">
      <c r="B326" s="7" t="s">
        <v>170</v>
      </c>
      <c r="C326" s="7"/>
      <c r="D326" s="10">
        <v>0</v>
      </c>
      <c r="E326" s="7" t="s">
        <v>398</v>
      </c>
      <c r="F326" s="7" t="s">
        <v>244</v>
      </c>
      <c r="G326" s="10">
        <v>0</v>
      </c>
    </row>
    <row r="327" spans="2:7" x14ac:dyDescent="0.2">
      <c r="B327" s="7" t="s">
        <v>171</v>
      </c>
      <c r="C327" s="7"/>
      <c r="D327" s="10">
        <v>0</v>
      </c>
      <c r="E327" s="7" t="s">
        <v>399</v>
      </c>
      <c r="F327" s="7" t="s">
        <v>244</v>
      </c>
      <c r="G327" s="10">
        <v>0</v>
      </c>
    </row>
    <row r="328" spans="2:7" x14ac:dyDescent="0.2">
      <c r="B328" s="7" t="s">
        <v>172</v>
      </c>
      <c r="C328" s="7" t="s">
        <v>15</v>
      </c>
      <c r="D328" s="10">
        <v>0</v>
      </c>
      <c r="E328" s="7" t="s">
        <v>400</v>
      </c>
      <c r="F328" s="7" t="s">
        <v>244</v>
      </c>
      <c r="G328" s="10">
        <v>0</v>
      </c>
    </row>
    <row r="329" spans="2:7" x14ac:dyDescent="0.2">
      <c r="B329" s="7" t="s">
        <v>173</v>
      </c>
      <c r="C329" s="7"/>
      <c r="D329" s="10">
        <v>0</v>
      </c>
      <c r="E329" s="7" t="s">
        <v>401</v>
      </c>
      <c r="F329" s="7" t="s">
        <v>244</v>
      </c>
      <c r="G329" s="10">
        <v>0</v>
      </c>
    </row>
    <row r="330" spans="2:7" x14ac:dyDescent="0.2">
      <c r="B330" s="7" t="s">
        <v>174</v>
      </c>
      <c r="C330" s="7" t="s">
        <v>4</v>
      </c>
      <c r="D330" s="10">
        <v>1</v>
      </c>
      <c r="E330" s="7" t="s">
        <v>402</v>
      </c>
      <c r="F330" s="7" t="s">
        <v>244</v>
      </c>
      <c r="G330" s="10">
        <v>0</v>
      </c>
    </row>
    <row r="331" spans="2:7" x14ac:dyDescent="0.2">
      <c r="B331" s="7" t="s">
        <v>175</v>
      </c>
      <c r="C331" s="7"/>
      <c r="D331" s="10">
        <v>4.5449755070370193E-16</v>
      </c>
      <c r="E331" s="7" t="s">
        <v>403</v>
      </c>
      <c r="F331" s="7" t="s">
        <v>244</v>
      </c>
      <c r="G331" s="10">
        <v>0</v>
      </c>
    </row>
    <row r="332" spans="2:7" x14ac:dyDescent="0.2">
      <c r="B332" s="7" t="s">
        <v>176</v>
      </c>
      <c r="C332" s="7"/>
      <c r="D332" s="10">
        <v>0</v>
      </c>
      <c r="E332" s="7" t="s">
        <v>404</v>
      </c>
      <c r="F332" s="7" t="s">
        <v>244</v>
      </c>
      <c r="G332" s="10">
        <v>0</v>
      </c>
    </row>
    <row r="333" spans="2:7" x14ac:dyDescent="0.2">
      <c r="B333" s="7" t="s">
        <v>177</v>
      </c>
      <c r="C333" s="7"/>
      <c r="D333" s="10">
        <v>0</v>
      </c>
      <c r="E333" s="7" t="s">
        <v>405</v>
      </c>
      <c r="F333" s="7" t="s">
        <v>244</v>
      </c>
      <c r="G333" s="10">
        <v>0</v>
      </c>
    </row>
    <row r="334" spans="2:7" x14ac:dyDescent="0.2">
      <c r="B334" s="7" t="s">
        <v>178</v>
      </c>
      <c r="C334" s="7"/>
      <c r="D334" s="10">
        <v>0</v>
      </c>
      <c r="E334" s="7" t="s">
        <v>406</v>
      </c>
      <c r="F334" s="7" t="s">
        <v>244</v>
      </c>
      <c r="G334" s="10">
        <v>0</v>
      </c>
    </row>
    <row r="335" spans="2:7" x14ac:dyDescent="0.2">
      <c r="B335" s="7" t="s">
        <v>179</v>
      </c>
      <c r="C335" s="7"/>
      <c r="D335" s="10">
        <v>0</v>
      </c>
      <c r="E335" s="7" t="s">
        <v>407</v>
      </c>
      <c r="F335" s="7" t="s">
        <v>244</v>
      </c>
      <c r="G335" s="10">
        <v>0</v>
      </c>
    </row>
    <row r="336" spans="2:7" x14ac:dyDescent="0.2">
      <c r="B336" s="7" t="s">
        <v>180</v>
      </c>
      <c r="C336" s="7" t="s">
        <v>3</v>
      </c>
      <c r="D336" s="10">
        <v>0.99999999999333922</v>
      </c>
      <c r="E336" s="7" t="s">
        <v>408</v>
      </c>
      <c r="F336" s="7" t="s">
        <v>244</v>
      </c>
      <c r="G336" s="10">
        <v>0</v>
      </c>
    </row>
    <row r="337" spans="2:7" x14ac:dyDescent="0.2">
      <c r="B337" s="7" t="s">
        <v>181</v>
      </c>
      <c r="C337" s="7"/>
      <c r="D337" s="10">
        <v>0</v>
      </c>
      <c r="E337" s="7" t="s">
        <v>409</v>
      </c>
      <c r="F337" s="7" t="s">
        <v>244</v>
      </c>
      <c r="G337" s="10">
        <v>0</v>
      </c>
    </row>
    <row r="338" spans="2:7" x14ac:dyDescent="0.2">
      <c r="B338" s="7" t="s">
        <v>182</v>
      </c>
      <c r="C338" s="7"/>
      <c r="D338" s="10">
        <v>0</v>
      </c>
      <c r="E338" s="7" t="s">
        <v>410</v>
      </c>
      <c r="F338" s="7" t="s">
        <v>244</v>
      </c>
      <c r="G338" s="10">
        <v>0</v>
      </c>
    </row>
    <row r="339" spans="2:7" x14ac:dyDescent="0.2">
      <c r="B339" s="7" t="s">
        <v>183</v>
      </c>
      <c r="C339" s="7" t="s">
        <v>6</v>
      </c>
      <c r="D339" s="10">
        <v>0</v>
      </c>
      <c r="E339" s="7" t="s">
        <v>411</v>
      </c>
      <c r="F339" s="7" t="s">
        <v>244</v>
      </c>
      <c r="G339" s="10">
        <v>0</v>
      </c>
    </row>
    <row r="340" spans="2:7" x14ac:dyDescent="0.2">
      <c r="B340" s="7" t="s">
        <v>184</v>
      </c>
      <c r="C340" s="7"/>
      <c r="D340" s="10">
        <v>0</v>
      </c>
      <c r="E340" s="7" t="s">
        <v>412</v>
      </c>
      <c r="F340" s="7" t="s">
        <v>244</v>
      </c>
      <c r="G340" s="10">
        <v>0</v>
      </c>
    </row>
    <row r="341" spans="2:7" x14ac:dyDescent="0.2">
      <c r="B341" s="7" t="s">
        <v>185</v>
      </c>
      <c r="C341" s="7"/>
      <c r="D341" s="10">
        <v>0</v>
      </c>
      <c r="E341" s="7" t="s">
        <v>413</v>
      </c>
      <c r="F341" s="7" t="s">
        <v>244</v>
      </c>
      <c r="G341" s="10">
        <v>0</v>
      </c>
    </row>
    <row r="342" spans="2:7" x14ac:dyDescent="0.2">
      <c r="B342" s="7" t="s">
        <v>186</v>
      </c>
      <c r="C342" s="7"/>
      <c r="D342" s="10">
        <v>1</v>
      </c>
      <c r="E342" s="7" t="s">
        <v>414</v>
      </c>
      <c r="F342" s="7" t="s">
        <v>244</v>
      </c>
      <c r="G342" s="10">
        <v>0</v>
      </c>
    </row>
    <row r="343" spans="2:7" x14ac:dyDescent="0.2">
      <c r="B343" s="7" t="s">
        <v>187</v>
      </c>
      <c r="C343" s="7" t="s">
        <v>15</v>
      </c>
      <c r="D343" s="10">
        <v>0</v>
      </c>
      <c r="E343" s="7" t="s">
        <v>415</v>
      </c>
      <c r="F343" s="7" t="s">
        <v>244</v>
      </c>
      <c r="G343" s="10">
        <v>0</v>
      </c>
    </row>
    <row r="344" spans="2:7" x14ac:dyDescent="0.2">
      <c r="B344" s="7" t="s">
        <v>188</v>
      </c>
      <c r="C344" s="7"/>
      <c r="D344" s="10">
        <v>-6.6613381477509392E-12</v>
      </c>
      <c r="E344" s="7" t="s">
        <v>416</v>
      </c>
      <c r="F344" s="7" t="s">
        <v>244</v>
      </c>
      <c r="G344" s="10">
        <v>0</v>
      </c>
    </row>
    <row r="345" spans="2:7" x14ac:dyDescent="0.2">
      <c r="B345" s="7" t="s">
        <v>189</v>
      </c>
      <c r="C345" s="7" t="s">
        <v>4</v>
      </c>
      <c r="D345" s="10">
        <v>0</v>
      </c>
      <c r="E345" s="7" t="s">
        <v>417</v>
      </c>
      <c r="F345" s="7" t="s">
        <v>244</v>
      </c>
      <c r="G345" s="10">
        <v>0</v>
      </c>
    </row>
    <row r="346" spans="2:7" x14ac:dyDescent="0.2">
      <c r="B346" s="7" t="s">
        <v>190</v>
      </c>
      <c r="C346" s="7"/>
      <c r="D346" s="10">
        <v>0</v>
      </c>
      <c r="E346" s="7" t="s">
        <v>418</v>
      </c>
      <c r="F346" s="7" t="s">
        <v>244</v>
      </c>
      <c r="G346" s="10">
        <v>0</v>
      </c>
    </row>
    <row r="347" spans="2:7" x14ac:dyDescent="0.2">
      <c r="B347" s="7" t="s">
        <v>191</v>
      </c>
      <c r="C347" s="7"/>
      <c r="D347" s="10">
        <v>0.99999999999333877</v>
      </c>
      <c r="E347" s="7" t="s">
        <v>419</v>
      </c>
      <c r="F347" s="7" t="s">
        <v>244</v>
      </c>
      <c r="G347" s="10">
        <v>0</v>
      </c>
    </row>
    <row r="348" spans="2:7" x14ac:dyDescent="0.2">
      <c r="B348" s="7" t="s">
        <v>192</v>
      </c>
      <c r="C348" s="7"/>
      <c r="D348" s="10">
        <v>7.1817551905508267E-16</v>
      </c>
      <c r="E348" s="7" t="s">
        <v>420</v>
      </c>
      <c r="F348" s="7" t="s">
        <v>244</v>
      </c>
      <c r="G348" s="10">
        <v>0</v>
      </c>
    </row>
    <row r="349" spans="2:7" x14ac:dyDescent="0.2">
      <c r="B349" s="7" t="s">
        <v>193</v>
      </c>
      <c r="C349" s="7"/>
      <c r="D349" s="10">
        <v>0</v>
      </c>
      <c r="E349" s="7" t="s">
        <v>421</v>
      </c>
      <c r="F349" s="7" t="s">
        <v>244</v>
      </c>
      <c r="G349" s="10">
        <v>0</v>
      </c>
    </row>
    <row r="350" spans="2:7" x14ac:dyDescent="0.2">
      <c r="B350" s="7" t="s">
        <v>194</v>
      </c>
      <c r="C350" s="7"/>
      <c r="D350" s="10">
        <v>0</v>
      </c>
      <c r="E350" s="7" t="s">
        <v>422</v>
      </c>
      <c r="F350" s="7" t="s">
        <v>244</v>
      </c>
      <c r="G350" s="10">
        <v>0</v>
      </c>
    </row>
    <row r="351" spans="2:7" x14ac:dyDescent="0.2">
      <c r="B351" s="7" t="s">
        <v>195</v>
      </c>
      <c r="C351" s="7" t="s">
        <v>3</v>
      </c>
      <c r="D351" s="10">
        <v>0</v>
      </c>
      <c r="E351" s="7" t="s">
        <v>423</v>
      </c>
      <c r="F351" s="7" t="s">
        <v>244</v>
      </c>
      <c r="G351" s="10">
        <v>0</v>
      </c>
    </row>
    <row r="352" spans="2:7" x14ac:dyDescent="0.2">
      <c r="B352" s="7" t="s">
        <v>196</v>
      </c>
      <c r="C352" s="7"/>
      <c r="D352" s="10">
        <v>-6.6613381477072998E-12</v>
      </c>
      <c r="E352" s="7" t="s">
        <v>424</v>
      </c>
      <c r="F352" s="7" t="s">
        <v>244</v>
      </c>
      <c r="G352" s="10">
        <v>0</v>
      </c>
    </row>
    <row r="353" spans="2:7" x14ac:dyDescent="0.2">
      <c r="B353" s="7" t="s">
        <v>197</v>
      </c>
      <c r="C353" s="7"/>
      <c r="D353" s="10">
        <v>0</v>
      </c>
      <c r="E353" s="7" t="s">
        <v>425</v>
      </c>
      <c r="F353" s="7" t="s">
        <v>244</v>
      </c>
      <c r="G353" s="10">
        <v>0</v>
      </c>
    </row>
    <row r="354" spans="2:7" x14ac:dyDescent="0.2">
      <c r="B354" s="7" t="s">
        <v>198</v>
      </c>
      <c r="C354" s="7" t="s">
        <v>6</v>
      </c>
      <c r="D354" s="10">
        <v>0</v>
      </c>
      <c r="E354" s="7" t="s">
        <v>426</v>
      </c>
      <c r="F354" s="7" t="s">
        <v>244</v>
      </c>
      <c r="G354" s="10">
        <v>0</v>
      </c>
    </row>
    <row r="355" spans="2:7" x14ac:dyDescent="0.2">
      <c r="B355" s="7" t="s">
        <v>199</v>
      </c>
      <c r="C355" s="7"/>
      <c r="D355" s="10">
        <v>0</v>
      </c>
      <c r="E355" s="7" t="s">
        <v>427</v>
      </c>
      <c r="F355" s="7" t="s">
        <v>244</v>
      </c>
      <c r="G355" s="10">
        <v>0</v>
      </c>
    </row>
    <row r="356" spans="2:7" x14ac:dyDescent="0.2">
      <c r="B356" s="7" t="s">
        <v>200</v>
      </c>
      <c r="C356" s="7"/>
      <c r="D356" s="10">
        <v>0</v>
      </c>
      <c r="E356" s="7" t="s">
        <v>428</v>
      </c>
      <c r="F356" s="7" t="s">
        <v>244</v>
      </c>
      <c r="G356" s="10">
        <v>0</v>
      </c>
    </row>
    <row r="357" spans="2:7" x14ac:dyDescent="0.2">
      <c r="B357" s="7" t="s">
        <v>201</v>
      </c>
      <c r="C357" s="7"/>
      <c r="D357" s="10">
        <v>0</v>
      </c>
      <c r="E357" s="7" t="s">
        <v>429</v>
      </c>
      <c r="F357" s="7" t="s">
        <v>244</v>
      </c>
      <c r="G357" s="10">
        <v>0</v>
      </c>
    </row>
    <row r="358" spans="2:7" x14ac:dyDescent="0.2">
      <c r="B358" s="7" t="s">
        <v>202</v>
      </c>
      <c r="C358" s="7" t="s">
        <v>15</v>
      </c>
      <c r="D358" s="10">
        <v>0.99999999999333855</v>
      </c>
      <c r="E358" s="7" t="s">
        <v>430</v>
      </c>
      <c r="F358" s="7" t="s">
        <v>244</v>
      </c>
      <c r="G358" s="10">
        <v>0</v>
      </c>
    </row>
    <row r="359" spans="2:7" x14ac:dyDescent="0.2">
      <c r="B359" s="7" t="s">
        <v>203</v>
      </c>
      <c r="C359" s="7"/>
      <c r="D359" s="10">
        <v>0</v>
      </c>
      <c r="E359" s="7" t="s">
        <v>431</v>
      </c>
      <c r="F359" s="7" t="s">
        <v>244</v>
      </c>
      <c r="G359" s="10">
        <v>0</v>
      </c>
    </row>
    <row r="360" spans="2:7" x14ac:dyDescent="0.2">
      <c r="B360" s="7" t="s">
        <v>204</v>
      </c>
      <c r="C360" s="7" t="s">
        <v>4</v>
      </c>
      <c r="D360" s="10">
        <v>0</v>
      </c>
      <c r="E360" s="7" t="s">
        <v>432</v>
      </c>
      <c r="F360" s="7" t="s">
        <v>244</v>
      </c>
      <c r="G360" s="10">
        <v>0</v>
      </c>
    </row>
    <row r="361" spans="2:7" x14ac:dyDescent="0.2">
      <c r="B361" s="7" t="s">
        <v>205</v>
      </c>
      <c r="C361" s="7"/>
      <c r="D361" s="10">
        <v>0</v>
      </c>
      <c r="E361" s="7" t="s">
        <v>433</v>
      </c>
      <c r="F361" s="7" t="s">
        <v>244</v>
      </c>
      <c r="G361" s="10">
        <v>0</v>
      </c>
    </row>
    <row r="362" spans="2:7" x14ac:dyDescent="0.2">
      <c r="B362" s="7" t="s">
        <v>46</v>
      </c>
      <c r="C362" s="7" t="s">
        <v>13</v>
      </c>
      <c r="D362" s="9">
        <v>0</v>
      </c>
      <c r="E362" s="7" t="s">
        <v>434</v>
      </c>
      <c r="F362" s="7" t="s">
        <v>244</v>
      </c>
      <c r="G362" s="9">
        <v>0</v>
      </c>
    </row>
    <row r="363" spans="2:7" x14ac:dyDescent="0.2">
      <c r="B363" s="7" t="s">
        <v>47</v>
      </c>
      <c r="C363" s="7" t="s">
        <v>13</v>
      </c>
      <c r="D363" s="9">
        <v>1</v>
      </c>
      <c r="E363" s="7" t="s">
        <v>435</v>
      </c>
      <c r="F363" s="7" t="s">
        <v>244</v>
      </c>
      <c r="G363" s="9">
        <v>0</v>
      </c>
    </row>
    <row r="364" spans="2:7" x14ac:dyDescent="0.2">
      <c r="B364" s="7" t="s">
        <v>48</v>
      </c>
      <c r="C364" s="7" t="s">
        <v>13</v>
      </c>
      <c r="D364" s="9">
        <v>1</v>
      </c>
      <c r="E364" s="7" t="s">
        <v>436</v>
      </c>
      <c r="F364" s="7" t="s">
        <v>244</v>
      </c>
      <c r="G364" s="9">
        <v>0</v>
      </c>
    </row>
    <row r="365" spans="2:7" x14ac:dyDescent="0.2">
      <c r="B365" s="7" t="s">
        <v>49</v>
      </c>
      <c r="C365" s="7" t="s">
        <v>13</v>
      </c>
      <c r="D365" s="9">
        <v>1</v>
      </c>
      <c r="E365" s="7" t="s">
        <v>437</v>
      </c>
      <c r="F365" s="7" t="s">
        <v>244</v>
      </c>
      <c r="G365" s="9">
        <v>0</v>
      </c>
    </row>
    <row r="366" spans="2:7" x14ac:dyDescent="0.2">
      <c r="B366" s="7" t="s">
        <v>50</v>
      </c>
      <c r="C366" s="7" t="s">
        <v>13</v>
      </c>
      <c r="D366" s="9">
        <v>1</v>
      </c>
      <c r="E366" s="7" t="s">
        <v>438</v>
      </c>
      <c r="F366" s="7" t="s">
        <v>244</v>
      </c>
      <c r="G366" s="9">
        <v>0</v>
      </c>
    </row>
    <row r="367" spans="2:7" x14ac:dyDescent="0.2">
      <c r="B367" s="7" t="s">
        <v>51</v>
      </c>
      <c r="C367" s="7" t="s">
        <v>13</v>
      </c>
      <c r="D367" s="9">
        <v>1</v>
      </c>
      <c r="E367" s="7" t="s">
        <v>439</v>
      </c>
      <c r="F367" s="7" t="s">
        <v>244</v>
      </c>
      <c r="G367" s="9">
        <v>0</v>
      </c>
    </row>
    <row r="368" spans="2:7" x14ac:dyDescent="0.2">
      <c r="B368" s="7" t="s">
        <v>52</v>
      </c>
      <c r="C368" s="7" t="s">
        <v>13</v>
      </c>
      <c r="D368" s="9">
        <v>1</v>
      </c>
      <c r="E368" s="7" t="s">
        <v>440</v>
      </c>
      <c r="F368" s="7" t="s">
        <v>244</v>
      </c>
      <c r="G368" s="9">
        <v>0</v>
      </c>
    </row>
    <row r="369" spans="2:7" x14ac:dyDescent="0.2">
      <c r="B369" s="7" t="s">
        <v>53</v>
      </c>
      <c r="C369" s="7" t="s">
        <v>13</v>
      </c>
      <c r="D369" s="9">
        <v>1</v>
      </c>
      <c r="E369" s="7" t="s">
        <v>441</v>
      </c>
      <c r="F369" s="7" t="s">
        <v>244</v>
      </c>
      <c r="G369" s="9">
        <v>0</v>
      </c>
    </row>
    <row r="370" spans="2:7" x14ac:dyDescent="0.2">
      <c r="B370" s="7" t="s">
        <v>54</v>
      </c>
      <c r="C370" s="7" t="s">
        <v>13</v>
      </c>
      <c r="D370" s="9">
        <v>1</v>
      </c>
      <c r="E370" s="7" t="s">
        <v>442</v>
      </c>
      <c r="F370" s="7" t="s">
        <v>244</v>
      </c>
      <c r="G370" s="9">
        <v>0</v>
      </c>
    </row>
    <row r="371" spans="2:7" ht="13.5" thickBot="1" x14ac:dyDescent="0.25">
      <c r="B371" s="5" t="s">
        <v>55</v>
      </c>
      <c r="C371" s="5" t="s">
        <v>13</v>
      </c>
      <c r="D371" s="12">
        <v>1</v>
      </c>
      <c r="E371" s="5" t="s">
        <v>443</v>
      </c>
      <c r="F371" s="5" t="s">
        <v>244</v>
      </c>
      <c r="G371" s="12">
        <v>0</v>
      </c>
    </row>
  </sheetData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2"/>
  <sheetViews>
    <sheetView workbookViewId="0">
      <selection activeCell="AF5" sqref="AF5"/>
    </sheetView>
  </sheetViews>
  <sheetFormatPr defaultRowHeight="12.75" x14ac:dyDescent="0.2"/>
  <cols>
    <col min="2" max="2" width="9.140625" style="1"/>
    <col min="3" max="3" width="10.5703125" bestFit="1" customWidth="1"/>
    <col min="4" max="4" width="15.7109375" bestFit="1" customWidth="1"/>
    <col min="5" max="5" width="12.42578125" bestFit="1" customWidth="1"/>
    <col min="6" max="6" width="6" bestFit="1" customWidth="1"/>
    <col min="7" max="20" width="5" bestFit="1" customWidth="1"/>
    <col min="21" max="21" width="12.85546875" customWidth="1"/>
    <col min="22" max="22" width="12.28515625" bestFit="1" customWidth="1"/>
    <col min="23" max="24" width="5" bestFit="1" customWidth="1"/>
    <col min="25" max="25" width="5.5703125" bestFit="1" customWidth="1"/>
    <col min="26" max="26" width="17" bestFit="1" customWidth="1"/>
    <col min="27" max="27" width="8.42578125" bestFit="1" customWidth="1"/>
    <col min="28" max="45" width="4" bestFit="1" customWidth="1"/>
    <col min="47" max="47" width="12.28515625" bestFit="1" customWidth="1"/>
  </cols>
  <sheetData>
    <row r="2" spans="2:21" x14ac:dyDescent="0.2">
      <c r="B2" s="1" t="s">
        <v>0</v>
      </c>
    </row>
    <row r="3" spans="2:21" ht="14.25" x14ac:dyDescent="0.25">
      <c r="E3">
        <v>100</v>
      </c>
      <c r="F3" s="33"/>
      <c r="G3" s="34"/>
      <c r="H3" s="34"/>
      <c r="I3" s="34"/>
      <c r="J3" s="35" t="s">
        <v>3</v>
      </c>
      <c r="K3" s="34"/>
      <c r="L3" s="34"/>
      <c r="M3" s="36" t="s">
        <v>7</v>
      </c>
      <c r="N3" s="34"/>
      <c r="O3" s="34"/>
      <c r="P3" s="34"/>
      <c r="Q3" s="34"/>
      <c r="R3" s="34"/>
      <c r="S3" s="34"/>
      <c r="T3" s="37"/>
    </row>
    <row r="4" spans="2:21" s="1" customFormat="1" ht="14.25" x14ac:dyDescent="0.25">
      <c r="B4" s="1" t="s">
        <v>1</v>
      </c>
      <c r="C4" s="1" t="s">
        <v>2</v>
      </c>
      <c r="D4" s="41" t="s">
        <v>14</v>
      </c>
      <c r="E4" s="1" t="s">
        <v>12</v>
      </c>
      <c r="F4" s="38">
        <v>1</v>
      </c>
      <c r="G4" s="39">
        <v>2</v>
      </c>
      <c r="H4" s="39">
        <v>3</v>
      </c>
      <c r="I4" s="39">
        <v>4</v>
      </c>
      <c r="J4" s="39">
        <v>5</v>
      </c>
      <c r="K4" s="39">
        <v>6</v>
      </c>
      <c r="L4" s="39">
        <v>7</v>
      </c>
      <c r="M4" s="39">
        <v>8</v>
      </c>
      <c r="N4" s="39">
        <v>9</v>
      </c>
      <c r="O4" s="39">
        <v>10</v>
      </c>
      <c r="P4" s="39">
        <f>O4+1</f>
        <v>11</v>
      </c>
      <c r="Q4" s="39">
        <f>P4+1</f>
        <v>12</v>
      </c>
      <c r="R4" s="39">
        <f>Q4+1</f>
        <v>13</v>
      </c>
      <c r="S4" s="39">
        <f>R4+1</f>
        <v>14</v>
      </c>
      <c r="T4" s="40">
        <f>S4+1</f>
        <v>15</v>
      </c>
    </row>
    <row r="5" spans="2:21" x14ac:dyDescent="0.2">
      <c r="B5" s="1">
        <v>1</v>
      </c>
      <c r="C5" s="4">
        <v>1243</v>
      </c>
      <c r="D5" s="42">
        <v>0</v>
      </c>
      <c r="E5">
        <f>$E$3</f>
        <v>100</v>
      </c>
      <c r="F5" s="13">
        <v>8</v>
      </c>
      <c r="G5" s="14">
        <v>88</v>
      </c>
      <c r="H5" s="14">
        <v>135</v>
      </c>
      <c r="I5" s="14">
        <v>105</v>
      </c>
      <c r="J5" s="14">
        <v>74</v>
      </c>
      <c r="K5" s="14">
        <v>54</v>
      </c>
      <c r="L5" s="14">
        <v>90</v>
      </c>
      <c r="M5" s="14">
        <v>77</v>
      </c>
      <c r="N5" s="14">
        <v>101</v>
      </c>
      <c r="O5" s="14">
        <v>23</v>
      </c>
      <c r="P5" s="14">
        <v>48</v>
      </c>
      <c r="Q5" s="14">
        <v>78</v>
      </c>
      <c r="R5" s="14">
        <v>113</v>
      </c>
      <c r="S5" s="14">
        <v>74</v>
      </c>
      <c r="T5" s="15">
        <v>14</v>
      </c>
    </row>
    <row r="6" spans="2:21" x14ac:dyDescent="0.2">
      <c r="B6" s="1">
        <v>2</v>
      </c>
      <c r="C6" s="4">
        <v>1455</v>
      </c>
      <c r="D6" s="42">
        <v>0</v>
      </c>
      <c r="E6">
        <f t="shared" ref="E6:E14" si="0">$E$3</f>
        <v>100</v>
      </c>
      <c r="F6" s="16">
        <v>121</v>
      </c>
      <c r="G6" s="17">
        <v>120</v>
      </c>
      <c r="H6" s="17">
        <v>144</v>
      </c>
      <c r="I6" s="17">
        <v>22</v>
      </c>
      <c r="J6" s="17">
        <v>20</v>
      </c>
      <c r="K6" s="17">
        <v>127</v>
      </c>
      <c r="L6" s="17">
        <v>76</v>
      </c>
      <c r="M6" s="17">
        <v>105</v>
      </c>
      <c r="N6" s="17">
        <v>49</v>
      </c>
      <c r="O6" s="17">
        <v>39</v>
      </c>
      <c r="P6" s="17">
        <v>67</v>
      </c>
      <c r="Q6" s="17">
        <v>112</v>
      </c>
      <c r="R6" s="17">
        <v>57</v>
      </c>
      <c r="S6" s="17">
        <v>133</v>
      </c>
      <c r="T6" s="18">
        <v>136</v>
      </c>
    </row>
    <row r="7" spans="2:21" x14ac:dyDescent="0.2">
      <c r="B7" s="1">
        <v>3</v>
      </c>
      <c r="C7" s="4">
        <v>1005</v>
      </c>
      <c r="D7" s="42">
        <v>0</v>
      </c>
      <c r="E7">
        <f t="shared" si="0"/>
        <v>100</v>
      </c>
      <c r="F7" s="16">
        <v>39</v>
      </c>
      <c r="G7" s="17">
        <v>23</v>
      </c>
      <c r="H7" s="17">
        <v>70</v>
      </c>
      <c r="I7" s="17">
        <v>135</v>
      </c>
      <c r="J7" s="17">
        <v>3</v>
      </c>
      <c r="K7" s="17">
        <v>149</v>
      </c>
      <c r="L7" s="17">
        <v>63</v>
      </c>
      <c r="M7" s="17">
        <v>145</v>
      </c>
      <c r="N7" s="17">
        <v>129</v>
      </c>
      <c r="O7" s="17">
        <v>36</v>
      </c>
      <c r="P7" s="17">
        <v>89</v>
      </c>
      <c r="Q7" s="17">
        <v>150</v>
      </c>
      <c r="R7" s="17">
        <v>106</v>
      </c>
      <c r="S7" s="17">
        <v>62</v>
      </c>
      <c r="T7" s="18">
        <v>8</v>
      </c>
    </row>
    <row r="8" spans="2:21" x14ac:dyDescent="0.2">
      <c r="B8" s="1">
        <v>4</v>
      </c>
      <c r="C8" s="4">
        <v>1013</v>
      </c>
      <c r="D8" s="42">
        <v>0</v>
      </c>
      <c r="E8">
        <f t="shared" si="0"/>
        <v>100</v>
      </c>
      <c r="F8" s="16">
        <v>103</v>
      </c>
      <c r="G8" s="17">
        <v>99</v>
      </c>
      <c r="H8" s="17">
        <v>72</v>
      </c>
      <c r="I8" s="17">
        <v>44</v>
      </c>
      <c r="J8" s="17">
        <v>82</v>
      </c>
      <c r="K8" s="17">
        <v>102</v>
      </c>
      <c r="L8" s="17">
        <v>145</v>
      </c>
      <c r="M8" s="17">
        <v>25</v>
      </c>
      <c r="N8" s="17">
        <v>25</v>
      </c>
      <c r="O8" s="17">
        <v>118</v>
      </c>
      <c r="P8" s="17">
        <v>63</v>
      </c>
      <c r="Q8" s="17">
        <v>88</v>
      </c>
      <c r="R8" s="17">
        <v>121</v>
      </c>
      <c r="S8" s="17">
        <v>97</v>
      </c>
      <c r="T8" s="18">
        <v>50</v>
      </c>
    </row>
    <row r="9" spans="2:21" x14ac:dyDescent="0.2">
      <c r="B9" s="1">
        <v>5</v>
      </c>
      <c r="C9" s="4">
        <v>1323</v>
      </c>
      <c r="D9" s="42">
        <v>0</v>
      </c>
      <c r="E9">
        <f t="shared" si="0"/>
        <v>100</v>
      </c>
      <c r="F9" s="16">
        <v>89</v>
      </c>
      <c r="G9" s="17">
        <v>110</v>
      </c>
      <c r="H9" s="17">
        <v>63</v>
      </c>
      <c r="I9" s="17">
        <v>148</v>
      </c>
      <c r="J9" s="17">
        <v>143</v>
      </c>
      <c r="K9" s="17">
        <v>39</v>
      </c>
      <c r="L9" s="17">
        <v>25</v>
      </c>
      <c r="M9" s="17">
        <v>58</v>
      </c>
      <c r="N9" s="17">
        <v>38</v>
      </c>
      <c r="O9" s="17">
        <v>112</v>
      </c>
      <c r="P9" s="17">
        <v>46</v>
      </c>
      <c r="Q9" s="17">
        <v>138</v>
      </c>
      <c r="R9" s="17">
        <v>108</v>
      </c>
      <c r="S9" s="17">
        <v>26</v>
      </c>
      <c r="T9" s="18">
        <v>96</v>
      </c>
    </row>
    <row r="10" spans="2:21" x14ac:dyDescent="0.2">
      <c r="B10" s="1">
        <v>6</v>
      </c>
      <c r="C10" s="4">
        <v>1077</v>
      </c>
      <c r="D10" s="42">
        <v>0</v>
      </c>
      <c r="E10">
        <f t="shared" si="0"/>
        <v>100</v>
      </c>
      <c r="F10" s="16">
        <v>63</v>
      </c>
      <c r="G10" s="17">
        <v>99</v>
      </c>
      <c r="H10" s="17">
        <v>93</v>
      </c>
      <c r="I10" s="17">
        <v>103</v>
      </c>
      <c r="J10" s="17">
        <v>121</v>
      </c>
      <c r="K10" s="17">
        <v>128</v>
      </c>
      <c r="L10" s="17">
        <v>42</v>
      </c>
      <c r="M10" s="17">
        <v>19</v>
      </c>
      <c r="N10" s="17">
        <v>100</v>
      </c>
      <c r="O10" s="17">
        <v>46</v>
      </c>
      <c r="P10" s="17">
        <v>143</v>
      </c>
      <c r="Q10" s="17">
        <v>113</v>
      </c>
      <c r="R10" s="17">
        <v>15</v>
      </c>
      <c r="S10" s="17">
        <v>149</v>
      </c>
      <c r="T10" s="18">
        <v>131</v>
      </c>
    </row>
    <row r="11" spans="2:21" x14ac:dyDescent="0.2">
      <c r="B11" s="1">
        <v>7</v>
      </c>
      <c r="C11" s="4">
        <v>1013</v>
      </c>
      <c r="D11" s="42">
        <v>0</v>
      </c>
      <c r="E11">
        <f t="shared" si="0"/>
        <v>100</v>
      </c>
      <c r="F11" s="16">
        <v>121</v>
      </c>
      <c r="G11" s="17">
        <v>69</v>
      </c>
      <c r="H11" s="17">
        <v>33</v>
      </c>
      <c r="I11" s="17">
        <v>144</v>
      </c>
      <c r="J11" s="17">
        <v>134</v>
      </c>
      <c r="K11" s="17">
        <v>69</v>
      </c>
      <c r="L11" s="17">
        <v>14</v>
      </c>
      <c r="M11" s="17">
        <v>63</v>
      </c>
      <c r="N11" s="17">
        <v>85</v>
      </c>
      <c r="O11" s="17">
        <v>116</v>
      </c>
      <c r="P11" s="17">
        <v>53</v>
      </c>
      <c r="Q11" s="17">
        <v>102</v>
      </c>
      <c r="R11" s="17">
        <v>54</v>
      </c>
      <c r="S11" s="17">
        <v>147</v>
      </c>
      <c r="T11" s="18">
        <v>89</v>
      </c>
    </row>
    <row r="12" spans="2:21" x14ac:dyDescent="0.2">
      <c r="B12" s="1">
        <v>8</v>
      </c>
      <c r="C12" s="4">
        <v>1235</v>
      </c>
      <c r="D12" s="42">
        <v>0</v>
      </c>
      <c r="E12">
        <f t="shared" si="0"/>
        <v>100</v>
      </c>
      <c r="F12" s="16">
        <v>31</v>
      </c>
      <c r="G12" s="17">
        <v>114</v>
      </c>
      <c r="H12" s="17">
        <v>82</v>
      </c>
      <c r="I12" s="17">
        <v>26</v>
      </c>
      <c r="J12" s="17">
        <v>112</v>
      </c>
      <c r="K12" s="17">
        <v>75</v>
      </c>
      <c r="L12" s="17">
        <v>121</v>
      </c>
      <c r="M12" s="17">
        <v>81</v>
      </c>
      <c r="N12" s="17">
        <v>112</v>
      </c>
      <c r="O12" s="17">
        <v>19</v>
      </c>
      <c r="P12" s="17">
        <v>46</v>
      </c>
      <c r="Q12" s="17">
        <v>79</v>
      </c>
      <c r="R12" s="17">
        <v>22</v>
      </c>
      <c r="S12" s="17">
        <v>17</v>
      </c>
      <c r="T12" s="18">
        <v>18</v>
      </c>
    </row>
    <row r="13" spans="2:21" x14ac:dyDescent="0.2">
      <c r="B13" s="1">
        <v>9</v>
      </c>
      <c r="C13" s="4">
        <v>1772</v>
      </c>
      <c r="D13" s="42">
        <v>0</v>
      </c>
      <c r="E13">
        <f t="shared" si="0"/>
        <v>100</v>
      </c>
      <c r="F13" s="16">
        <v>138</v>
      </c>
      <c r="G13" s="17">
        <v>107</v>
      </c>
      <c r="H13" s="17">
        <v>136</v>
      </c>
      <c r="I13" s="17">
        <v>75</v>
      </c>
      <c r="J13" s="17">
        <v>19</v>
      </c>
      <c r="K13" s="17">
        <v>22</v>
      </c>
      <c r="L13" s="17">
        <v>32</v>
      </c>
      <c r="M13" s="17">
        <v>99</v>
      </c>
      <c r="N13" s="17">
        <v>49</v>
      </c>
      <c r="O13" s="17">
        <v>32</v>
      </c>
      <c r="P13" s="17">
        <v>34</v>
      </c>
      <c r="Q13" s="17">
        <v>47</v>
      </c>
      <c r="R13" s="17">
        <v>9</v>
      </c>
      <c r="S13" s="17">
        <v>90</v>
      </c>
      <c r="T13" s="18">
        <v>51</v>
      </c>
    </row>
    <row r="14" spans="2:21" x14ac:dyDescent="0.2">
      <c r="B14" s="1">
        <v>10</v>
      </c>
      <c r="C14" s="4">
        <v>1822</v>
      </c>
      <c r="D14" s="43">
        <v>0</v>
      </c>
      <c r="E14">
        <f t="shared" si="0"/>
        <v>100</v>
      </c>
      <c r="F14" s="19">
        <v>8</v>
      </c>
      <c r="G14" s="20">
        <v>68</v>
      </c>
      <c r="H14" s="20">
        <v>103</v>
      </c>
      <c r="I14" s="20">
        <v>146</v>
      </c>
      <c r="J14" s="20">
        <v>37</v>
      </c>
      <c r="K14" s="20">
        <v>16</v>
      </c>
      <c r="L14" s="20">
        <v>144</v>
      </c>
      <c r="M14" s="20">
        <v>127</v>
      </c>
      <c r="N14" s="20">
        <v>91</v>
      </c>
      <c r="O14" s="20">
        <v>88</v>
      </c>
      <c r="P14" s="20">
        <v>125</v>
      </c>
      <c r="Q14" s="20">
        <v>45</v>
      </c>
      <c r="R14" s="20">
        <v>72</v>
      </c>
      <c r="S14" s="20">
        <v>113</v>
      </c>
      <c r="T14" s="21">
        <v>62</v>
      </c>
    </row>
    <row r="15" spans="2:21" ht="14.25" x14ac:dyDescent="0.25">
      <c r="E15" s="1" t="s">
        <v>11</v>
      </c>
      <c r="F15">
        <v>44</v>
      </c>
      <c r="G15">
        <v>37</v>
      </c>
      <c r="H15">
        <v>48</v>
      </c>
      <c r="I15">
        <v>70</v>
      </c>
      <c r="J15">
        <v>28</v>
      </c>
      <c r="K15">
        <v>46</v>
      </c>
      <c r="L15">
        <v>53</v>
      </c>
      <c r="M15">
        <v>56</v>
      </c>
      <c r="N15">
        <v>26</v>
      </c>
      <c r="O15">
        <v>34</v>
      </c>
      <c r="P15">
        <v>67</v>
      </c>
      <c r="Q15">
        <v>55</v>
      </c>
      <c r="R15">
        <v>64</v>
      </c>
      <c r="S15">
        <v>74</v>
      </c>
      <c r="T15">
        <v>42</v>
      </c>
      <c r="U15">
        <f>SUM(F15:T15)</f>
        <v>744</v>
      </c>
    </row>
    <row r="16" spans="2:21" ht="14.25" x14ac:dyDescent="0.25">
      <c r="C16" s="1" t="s">
        <v>2</v>
      </c>
      <c r="D16" s="1" t="s">
        <v>9</v>
      </c>
      <c r="E16" s="1" t="s">
        <v>10</v>
      </c>
      <c r="F16" s="13"/>
      <c r="G16" s="14"/>
      <c r="H16" s="14"/>
      <c r="I16" s="14"/>
      <c r="J16" s="28"/>
      <c r="K16" s="14"/>
      <c r="L16" s="14"/>
      <c r="M16" s="14"/>
      <c r="N16" s="14"/>
      <c r="O16" s="14"/>
      <c r="P16" s="14"/>
      <c r="Q16" s="28" t="s">
        <v>15</v>
      </c>
      <c r="R16" s="14"/>
      <c r="S16" s="29" t="s">
        <v>5</v>
      </c>
      <c r="T16" s="15"/>
      <c r="U16" s="1" t="s">
        <v>19</v>
      </c>
    </row>
    <row r="17" spans="1:29" ht="14.25" x14ac:dyDescent="0.25">
      <c r="A17" s="1" t="s">
        <v>1</v>
      </c>
      <c r="B17" s="1" t="s">
        <v>8</v>
      </c>
      <c r="C17">
        <f>SUMPRODUCT(C5:C14,D5:D14)</f>
        <v>0</v>
      </c>
      <c r="D17">
        <f>SUMPRODUCT(F18:T27,F33:T42)</f>
        <v>0</v>
      </c>
      <c r="E17" s="44">
        <f>D17+C17</f>
        <v>0</v>
      </c>
      <c r="F17" s="30">
        <v>1</v>
      </c>
      <c r="G17" s="31">
        <v>2</v>
      </c>
      <c r="H17" s="31">
        <v>3</v>
      </c>
      <c r="I17" s="31">
        <v>4</v>
      </c>
      <c r="J17" s="31">
        <v>5</v>
      </c>
      <c r="K17" s="31">
        <v>6</v>
      </c>
      <c r="L17" s="31">
        <v>7</v>
      </c>
      <c r="M17" s="31">
        <v>8</v>
      </c>
      <c r="N17" s="31">
        <v>9</v>
      </c>
      <c r="O17" s="31">
        <v>10</v>
      </c>
      <c r="P17" s="31">
        <f>O17+1</f>
        <v>11</v>
      </c>
      <c r="Q17" s="31">
        <f>P17+1</f>
        <v>12</v>
      </c>
      <c r="R17" s="31">
        <f>Q17+1</f>
        <v>13</v>
      </c>
      <c r="S17" s="31">
        <f>R17+1</f>
        <v>14</v>
      </c>
      <c r="T17" s="32">
        <f>S17+1</f>
        <v>15</v>
      </c>
      <c r="U17" s="1" t="s">
        <v>26</v>
      </c>
      <c r="V17" s="1" t="s">
        <v>12</v>
      </c>
      <c r="X17" s="2" t="s">
        <v>21</v>
      </c>
      <c r="Y17" s="2" t="s">
        <v>22</v>
      </c>
      <c r="Z17" s="1" t="s">
        <v>28</v>
      </c>
      <c r="AA17" s="1" t="s">
        <v>29</v>
      </c>
    </row>
    <row r="18" spans="1:29" x14ac:dyDescent="0.2">
      <c r="A18" s="1">
        <v>1</v>
      </c>
      <c r="F18" s="22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4">
        <v>0</v>
      </c>
      <c r="U18" s="3">
        <f>SUMPRODUCT(F18:T18,$F$29:$T$29)</f>
        <v>0</v>
      </c>
      <c r="V18">
        <f>$E$3</f>
        <v>100</v>
      </c>
      <c r="W18">
        <v>744</v>
      </c>
      <c r="X18">
        <f>W18*D5</f>
        <v>0</v>
      </c>
      <c r="Y18">
        <f>V18*D5</f>
        <v>0</v>
      </c>
      <c r="Z18" s="3">
        <f>U18-X18</f>
        <v>0</v>
      </c>
      <c r="AA18" s="3">
        <f>U18-Y18</f>
        <v>0</v>
      </c>
      <c r="AB18" t="s">
        <v>25</v>
      </c>
      <c r="AC18">
        <v>0</v>
      </c>
    </row>
    <row r="19" spans="1:29" x14ac:dyDescent="0.2">
      <c r="A19" s="1">
        <v>2</v>
      </c>
      <c r="F19" s="22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4">
        <v>0</v>
      </c>
      <c r="U19" s="3">
        <f t="shared" ref="U19:U27" si="1">SUMPRODUCT(F19:T19,$F$29:$T$29)</f>
        <v>0</v>
      </c>
      <c r="V19">
        <f t="shared" ref="V19:V27" si="2">$E$3</f>
        <v>100</v>
      </c>
      <c r="W19">
        <v>744</v>
      </c>
      <c r="X19">
        <f t="shared" ref="X19:X27" si="3">W19*D6</f>
        <v>0</v>
      </c>
      <c r="Y19">
        <f t="shared" ref="Y19:Y27" si="4">V19*D6</f>
        <v>0</v>
      </c>
      <c r="Z19" s="3">
        <f t="shared" ref="Z19:Z27" si="5">U19-X19</f>
        <v>0</v>
      </c>
      <c r="AA19" s="3">
        <f t="shared" ref="AA19:AA27" si="6">U19-Y19</f>
        <v>0</v>
      </c>
      <c r="AB19" t="s">
        <v>25</v>
      </c>
      <c r="AC19">
        <v>0</v>
      </c>
    </row>
    <row r="20" spans="1:29" x14ac:dyDescent="0.2">
      <c r="A20" s="1">
        <v>3</v>
      </c>
      <c r="F20" s="22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4">
        <v>0</v>
      </c>
      <c r="U20" s="3">
        <f t="shared" si="1"/>
        <v>0</v>
      </c>
      <c r="V20">
        <f t="shared" si="2"/>
        <v>100</v>
      </c>
      <c r="W20">
        <v>744</v>
      </c>
      <c r="X20">
        <f t="shared" si="3"/>
        <v>0</v>
      </c>
      <c r="Y20">
        <f t="shared" si="4"/>
        <v>0</v>
      </c>
      <c r="Z20" s="3">
        <f t="shared" si="5"/>
        <v>0</v>
      </c>
      <c r="AA20" s="3">
        <f t="shared" si="6"/>
        <v>0</v>
      </c>
      <c r="AB20" t="s">
        <v>25</v>
      </c>
      <c r="AC20">
        <v>0</v>
      </c>
    </row>
    <row r="21" spans="1:29" x14ac:dyDescent="0.2">
      <c r="A21" s="1">
        <v>4</v>
      </c>
      <c r="F21" s="22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4">
        <v>0</v>
      </c>
      <c r="U21" s="3">
        <f t="shared" si="1"/>
        <v>0</v>
      </c>
      <c r="V21">
        <f t="shared" si="2"/>
        <v>100</v>
      </c>
      <c r="W21">
        <v>744</v>
      </c>
      <c r="X21">
        <f t="shared" si="3"/>
        <v>0</v>
      </c>
      <c r="Y21">
        <f t="shared" si="4"/>
        <v>0</v>
      </c>
      <c r="Z21" s="3">
        <f t="shared" si="5"/>
        <v>0</v>
      </c>
      <c r="AA21" s="3">
        <f t="shared" si="6"/>
        <v>0</v>
      </c>
      <c r="AB21" t="s">
        <v>25</v>
      </c>
      <c r="AC21">
        <v>0</v>
      </c>
    </row>
    <row r="22" spans="1:29" x14ac:dyDescent="0.2">
      <c r="A22" s="1">
        <v>5</v>
      </c>
      <c r="F22" s="22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4">
        <v>0</v>
      </c>
      <c r="U22" s="3">
        <f t="shared" si="1"/>
        <v>0</v>
      </c>
      <c r="V22">
        <f t="shared" si="2"/>
        <v>100</v>
      </c>
      <c r="W22">
        <v>744</v>
      </c>
      <c r="X22">
        <f t="shared" si="3"/>
        <v>0</v>
      </c>
      <c r="Y22">
        <f t="shared" si="4"/>
        <v>0</v>
      </c>
      <c r="Z22" s="3">
        <f t="shared" si="5"/>
        <v>0</v>
      </c>
      <c r="AA22" s="3">
        <f t="shared" si="6"/>
        <v>0</v>
      </c>
      <c r="AB22" t="s">
        <v>25</v>
      </c>
      <c r="AC22">
        <v>0</v>
      </c>
    </row>
    <row r="23" spans="1:29" x14ac:dyDescent="0.2">
      <c r="A23" s="1">
        <v>6</v>
      </c>
      <c r="F23" s="22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4">
        <v>0</v>
      </c>
      <c r="U23" s="3">
        <f t="shared" si="1"/>
        <v>0</v>
      </c>
      <c r="V23">
        <f t="shared" si="2"/>
        <v>100</v>
      </c>
      <c r="W23">
        <v>744</v>
      </c>
      <c r="X23">
        <f t="shared" si="3"/>
        <v>0</v>
      </c>
      <c r="Y23">
        <f t="shared" si="4"/>
        <v>0</v>
      </c>
      <c r="Z23" s="3">
        <f t="shared" si="5"/>
        <v>0</v>
      </c>
      <c r="AA23" s="3">
        <f t="shared" si="6"/>
        <v>0</v>
      </c>
      <c r="AB23" t="s">
        <v>25</v>
      </c>
      <c r="AC23">
        <v>0</v>
      </c>
    </row>
    <row r="24" spans="1:29" x14ac:dyDescent="0.2">
      <c r="A24" s="1">
        <v>7</v>
      </c>
      <c r="F24" s="22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4">
        <v>0</v>
      </c>
      <c r="U24" s="3">
        <f t="shared" si="1"/>
        <v>0</v>
      </c>
      <c r="V24">
        <f t="shared" si="2"/>
        <v>100</v>
      </c>
      <c r="W24">
        <v>744</v>
      </c>
      <c r="X24">
        <f t="shared" si="3"/>
        <v>0</v>
      </c>
      <c r="Y24">
        <f t="shared" si="4"/>
        <v>0</v>
      </c>
      <c r="Z24" s="3">
        <f t="shared" si="5"/>
        <v>0</v>
      </c>
      <c r="AA24" s="3">
        <f t="shared" si="6"/>
        <v>0</v>
      </c>
      <c r="AB24" t="s">
        <v>25</v>
      </c>
      <c r="AC24">
        <v>0</v>
      </c>
    </row>
    <row r="25" spans="1:29" x14ac:dyDescent="0.2">
      <c r="A25" s="1">
        <v>8</v>
      </c>
      <c r="F25" s="22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4">
        <v>0</v>
      </c>
      <c r="U25" s="3">
        <f t="shared" si="1"/>
        <v>0</v>
      </c>
      <c r="V25">
        <f t="shared" si="2"/>
        <v>100</v>
      </c>
      <c r="W25">
        <v>744</v>
      </c>
      <c r="X25">
        <f t="shared" si="3"/>
        <v>0</v>
      </c>
      <c r="Y25">
        <f t="shared" si="4"/>
        <v>0</v>
      </c>
      <c r="Z25" s="3">
        <f t="shared" si="5"/>
        <v>0</v>
      </c>
      <c r="AA25" s="3">
        <f t="shared" si="6"/>
        <v>0</v>
      </c>
      <c r="AB25" t="s">
        <v>25</v>
      </c>
      <c r="AC25">
        <v>0</v>
      </c>
    </row>
    <row r="26" spans="1:29" x14ac:dyDescent="0.2">
      <c r="A26" s="1">
        <v>9</v>
      </c>
      <c r="F26" s="22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4">
        <v>0</v>
      </c>
      <c r="U26" s="3">
        <f t="shared" si="1"/>
        <v>0</v>
      </c>
      <c r="V26">
        <f t="shared" si="2"/>
        <v>100</v>
      </c>
      <c r="W26">
        <v>744</v>
      </c>
      <c r="X26">
        <f t="shared" si="3"/>
        <v>0</v>
      </c>
      <c r="Y26">
        <f t="shared" si="4"/>
        <v>0</v>
      </c>
      <c r="Z26" s="3">
        <f t="shared" si="5"/>
        <v>0</v>
      </c>
      <c r="AA26" s="3">
        <f t="shared" si="6"/>
        <v>0</v>
      </c>
      <c r="AB26" t="s">
        <v>25</v>
      </c>
      <c r="AC26">
        <v>0</v>
      </c>
    </row>
    <row r="27" spans="1:29" x14ac:dyDescent="0.2">
      <c r="A27" s="1">
        <v>10</v>
      </c>
      <c r="F27" s="25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7">
        <v>0</v>
      </c>
      <c r="U27" s="3">
        <f t="shared" si="1"/>
        <v>0</v>
      </c>
      <c r="V27">
        <f t="shared" si="2"/>
        <v>100</v>
      </c>
      <c r="W27">
        <v>744</v>
      </c>
      <c r="X27">
        <f t="shared" si="3"/>
        <v>0</v>
      </c>
      <c r="Y27">
        <f t="shared" si="4"/>
        <v>0</v>
      </c>
      <c r="Z27" s="3">
        <f t="shared" si="5"/>
        <v>0</v>
      </c>
      <c r="AA27" s="3">
        <f t="shared" si="6"/>
        <v>0</v>
      </c>
      <c r="AB27" t="s">
        <v>25</v>
      </c>
      <c r="AC27">
        <v>0</v>
      </c>
    </row>
    <row r="28" spans="1:29" ht="14.25" x14ac:dyDescent="0.25">
      <c r="D28" s="1" t="s">
        <v>20</v>
      </c>
      <c r="E28" s="1" t="s">
        <v>17</v>
      </c>
      <c r="F28">
        <f t="shared" ref="F28:T28" si="7">SUM(F18:F27)</f>
        <v>0</v>
      </c>
      <c r="G28">
        <f t="shared" si="7"/>
        <v>0</v>
      </c>
      <c r="H28">
        <f t="shared" si="7"/>
        <v>0</v>
      </c>
      <c r="I28">
        <f t="shared" si="7"/>
        <v>0</v>
      </c>
      <c r="J28">
        <f t="shared" si="7"/>
        <v>0</v>
      </c>
      <c r="K28">
        <f t="shared" si="7"/>
        <v>0</v>
      </c>
      <c r="L28">
        <f t="shared" si="7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7"/>
        <v>0</v>
      </c>
      <c r="S28">
        <f t="shared" si="7"/>
        <v>0</v>
      </c>
      <c r="T28">
        <f t="shared" si="7"/>
        <v>0</v>
      </c>
    </row>
    <row r="29" spans="1:29" ht="14.25" x14ac:dyDescent="0.25">
      <c r="E29" s="1" t="s">
        <v>11</v>
      </c>
      <c r="F29">
        <v>44</v>
      </c>
      <c r="G29">
        <v>37</v>
      </c>
      <c r="H29">
        <v>48</v>
      </c>
      <c r="I29">
        <v>70</v>
      </c>
      <c r="J29">
        <v>28</v>
      </c>
      <c r="K29">
        <v>46</v>
      </c>
      <c r="L29">
        <v>53</v>
      </c>
      <c r="M29">
        <v>56</v>
      </c>
      <c r="N29">
        <v>26</v>
      </c>
      <c r="O29">
        <v>34</v>
      </c>
      <c r="P29">
        <v>67</v>
      </c>
      <c r="Q29">
        <v>55</v>
      </c>
      <c r="R29">
        <v>64</v>
      </c>
      <c r="S29">
        <v>74</v>
      </c>
      <c r="T29">
        <v>42</v>
      </c>
    </row>
    <row r="30" spans="1:29" x14ac:dyDescent="0.2"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</row>
    <row r="31" spans="1:29" ht="14.25" x14ac:dyDescent="0.25">
      <c r="L31" s="2" t="s">
        <v>27</v>
      </c>
    </row>
    <row r="32" spans="1:29" x14ac:dyDescent="0.2">
      <c r="F32" s="1">
        <v>1</v>
      </c>
      <c r="G32" s="1">
        <v>2</v>
      </c>
      <c r="H32" s="1">
        <v>3</v>
      </c>
      <c r="I32" s="1">
        <v>4</v>
      </c>
      <c r="J32" s="1">
        <v>5</v>
      </c>
      <c r="K32" s="1">
        <v>6</v>
      </c>
      <c r="L32" s="1">
        <v>7</v>
      </c>
      <c r="M32" s="1">
        <v>8</v>
      </c>
      <c r="N32" s="1">
        <v>9</v>
      </c>
      <c r="O32" s="1">
        <v>10</v>
      </c>
      <c r="P32" s="1">
        <f>O32+1</f>
        <v>11</v>
      </c>
      <c r="Q32" s="1">
        <f>P32+1</f>
        <v>12</v>
      </c>
      <c r="R32" s="1">
        <f>Q32+1</f>
        <v>13</v>
      </c>
      <c r="S32" s="1">
        <f>R32+1</f>
        <v>14</v>
      </c>
      <c r="T32" s="1">
        <f>S32+1</f>
        <v>15</v>
      </c>
    </row>
    <row r="33" spans="6:20" x14ac:dyDescent="0.2">
      <c r="F33">
        <f>F5*F29</f>
        <v>352</v>
      </c>
      <c r="G33">
        <f>G5*$G$29</f>
        <v>3256</v>
      </c>
      <c r="H33">
        <f>H5*$H$29</f>
        <v>6480</v>
      </c>
      <c r="I33">
        <f>I5*$I$29</f>
        <v>7350</v>
      </c>
      <c r="J33">
        <f>J5*$J$29</f>
        <v>2072</v>
      </c>
      <c r="K33">
        <f>K5*$K$29</f>
        <v>2484</v>
      </c>
      <c r="L33">
        <f>L5*$L$29</f>
        <v>4770</v>
      </c>
      <c r="M33">
        <f>M5*$M$29</f>
        <v>4312</v>
      </c>
      <c r="N33">
        <f>N5*$N$29</f>
        <v>2626</v>
      </c>
      <c r="O33">
        <f>O5*$O$29</f>
        <v>782</v>
      </c>
      <c r="P33">
        <f>P5*$P$29</f>
        <v>3216</v>
      </c>
      <c r="Q33">
        <f>Q5*$Q$29</f>
        <v>4290</v>
      </c>
      <c r="R33">
        <f>R5*$R$29</f>
        <v>7232</v>
      </c>
      <c r="S33">
        <f>S5*$S$29</f>
        <v>5476</v>
      </c>
      <c r="T33">
        <f>T5*$T$29</f>
        <v>588</v>
      </c>
    </row>
    <row r="34" spans="6:20" x14ac:dyDescent="0.2">
      <c r="F34">
        <f t="shared" ref="F34:F42" si="8">F6*$F$29</f>
        <v>5324</v>
      </c>
      <c r="G34">
        <f t="shared" ref="G34:G42" si="9">G6*$G$29</f>
        <v>4440</v>
      </c>
      <c r="H34">
        <f t="shared" ref="H34:H42" si="10">H6*$F$29</f>
        <v>6336</v>
      </c>
      <c r="I34">
        <f t="shared" ref="I34:I42" si="11">I6*$I$29</f>
        <v>1540</v>
      </c>
      <c r="J34">
        <f t="shared" ref="J34:J42" si="12">J6*$J$29</f>
        <v>560</v>
      </c>
      <c r="K34">
        <f t="shared" ref="K34:K42" si="13">K6*$K$29</f>
        <v>5842</v>
      </c>
      <c r="L34">
        <f t="shared" ref="L34:L42" si="14">L6*$L$29</f>
        <v>4028</v>
      </c>
      <c r="M34">
        <f t="shared" ref="M34:M42" si="15">M6*$M$29</f>
        <v>5880</v>
      </c>
      <c r="N34">
        <f t="shared" ref="N34:N42" si="16">N6*$N$29</f>
        <v>1274</v>
      </c>
      <c r="O34">
        <f t="shared" ref="O34:O42" si="17">O6*$O$29</f>
        <v>1326</v>
      </c>
      <c r="P34">
        <f t="shared" ref="P34:P42" si="18">P6*$P$29</f>
        <v>4489</v>
      </c>
      <c r="Q34">
        <f t="shared" ref="Q34:Q42" si="19">Q6*$Q$29</f>
        <v>6160</v>
      </c>
      <c r="R34">
        <f t="shared" ref="R34:R42" si="20">R6*$R$29</f>
        <v>3648</v>
      </c>
      <c r="S34">
        <f t="shared" ref="S34:S42" si="21">S6*$S$29</f>
        <v>9842</v>
      </c>
      <c r="T34">
        <f t="shared" ref="T34:T42" si="22">T6*$T$29</f>
        <v>5712</v>
      </c>
    </row>
    <row r="35" spans="6:20" x14ac:dyDescent="0.2">
      <c r="F35">
        <f t="shared" si="8"/>
        <v>1716</v>
      </c>
      <c r="G35">
        <f t="shared" si="9"/>
        <v>851</v>
      </c>
      <c r="H35">
        <f t="shared" si="10"/>
        <v>3080</v>
      </c>
      <c r="I35">
        <f t="shared" si="11"/>
        <v>9450</v>
      </c>
      <c r="J35">
        <f t="shared" si="12"/>
        <v>84</v>
      </c>
      <c r="K35">
        <f t="shared" si="13"/>
        <v>6854</v>
      </c>
      <c r="L35">
        <f t="shared" si="14"/>
        <v>3339</v>
      </c>
      <c r="M35">
        <f t="shared" si="15"/>
        <v>8120</v>
      </c>
      <c r="N35">
        <f t="shared" si="16"/>
        <v>3354</v>
      </c>
      <c r="O35">
        <f t="shared" si="17"/>
        <v>1224</v>
      </c>
      <c r="P35">
        <f t="shared" si="18"/>
        <v>5963</v>
      </c>
      <c r="Q35">
        <f t="shared" si="19"/>
        <v>8250</v>
      </c>
      <c r="R35">
        <f t="shared" si="20"/>
        <v>6784</v>
      </c>
      <c r="S35">
        <f t="shared" si="21"/>
        <v>4588</v>
      </c>
      <c r="T35">
        <f t="shared" si="22"/>
        <v>336</v>
      </c>
    </row>
    <row r="36" spans="6:20" x14ac:dyDescent="0.2">
      <c r="F36">
        <f t="shared" si="8"/>
        <v>4532</v>
      </c>
      <c r="G36">
        <f t="shared" si="9"/>
        <v>3663</v>
      </c>
      <c r="H36">
        <f t="shared" si="10"/>
        <v>3168</v>
      </c>
      <c r="I36">
        <f t="shared" si="11"/>
        <v>3080</v>
      </c>
      <c r="J36">
        <f t="shared" si="12"/>
        <v>2296</v>
      </c>
      <c r="K36">
        <f t="shared" si="13"/>
        <v>4692</v>
      </c>
      <c r="L36">
        <f t="shared" si="14"/>
        <v>7685</v>
      </c>
      <c r="M36">
        <f t="shared" si="15"/>
        <v>1400</v>
      </c>
      <c r="N36">
        <f t="shared" si="16"/>
        <v>650</v>
      </c>
      <c r="O36">
        <f t="shared" si="17"/>
        <v>4012</v>
      </c>
      <c r="P36">
        <f t="shared" si="18"/>
        <v>4221</v>
      </c>
      <c r="Q36">
        <f t="shared" si="19"/>
        <v>4840</v>
      </c>
      <c r="R36">
        <f t="shared" si="20"/>
        <v>7744</v>
      </c>
      <c r="S36">
        <f t="shared" si="21"/>
        <v>7178</v>
      </c>
      <c r="T36">
        <f t="shared" si="22"/>
        <v>2100</v>
      </c>
    </row>
    <row r="37" spans="6:20" x14ac:dyDescent="0.2">
      <c r="F37">
        <f t="shared" si="8"/>
        <v>3916</v>
      </c>
      <c r="G37">
        <f t="shared" si="9"/>
        <v>4070</v>
      </c>
      <c r="H37">
        <f t="shared" si="10"/>
        <v>2772</v>
      </c>
      <c r="I37">
        <f t="shared" si="11"/>
        <v>10360</v>
      </c>
      <c r="J37">
        <f t="shared" si="12"/>
        <v>4004</v>
      </c>
      <c r="K37">
        <f t="shared" si="13"/>
        <v>1794</v>
      </c>
      <c r="L37">
        <f t="shared" si="14"/>
        <v>1325</v>
      </c>
      <c r="M37">
        <f t="shared" si="15"/>
        <v>3248</v>
      </c>
      <c r="N37">
        <f t="shared" si="16"/>
        <v>988</v>
      </c>
      <c r="O37">
        <f t="shared" si="17"/>
        <v>3808</v>
      </c>
      <c r="P37">
        <f t="shared" si="18"/>
        <v>3082</v>
      </c>
      <c r="Q37">
        <f t="shared" si="19"/>
        <v>7590</v>
      </c>
      <c r="R37">
        <f t="shared" si="20"/>
        <v>6912</v>
      </c>
      <c r="S37">
        <f t="shared" si="21"/>
        <v>1924</v>
      </c>
      <c r="T37">
        <f t="shared" si="22"/>
        <v>4032</v>
      </c>
    </row>
    <row r="38" spans="6:20" x14ac:dyDescent="0.2">
      <c r="F38">
        <f t="shared" si="8"/>
        <v>2772</v>
      </c>
      <c r="G38">
        <f t="shared" si="9"/>
        <v>3663</v>
      </c>
      <c r="H38">
        <f t="shared" si="10"/>
        <v>4092</v>
      </c>
      <c r="I38">
        <f t="shared" si="11"/>
        <v>7210</v>
      </c>
      <c r="J38">
        <f t="shared" si="12"/>
        <v>3388</v>
      </c>
      <c r="K38">
        <f t="shared" si="13"/>
        <v>5888</v>
      </c>
      <c r="L38">
        <f t="shared" si="14"/>
        <v>2226</v>
      </c>
      <c r="M38">
        <f t="shared" si="15"/>
        <v>1064</v>
      </c>
      <c r="N38">
        <f t="shared" si="16"/>
        <v>2600</v>
      </c>
      <c r="O38">
        <f t="shared" si="17"/>
        <v>1564</v>
      </c>
      <c r="P38">
        <f t="shared" si="18"/>
        <v>9581</v>
      </c>
      <c r="Q38">
        <f t="shared" si="19"/>
        <v>6215</v>
      </c>
      <c r="R38">
        <f t="shared" si="20"/>
        <v>960</v>
      </c>
      <c r="S38">
        <f t="shared" si="21"/>
        <v>11026</v>
      </c>
      <c r="T38">
        <f t="shared" si="22"/>
        <v>5502</v>
      </c>
    </row>
    <row r="39" spans="6:20" x14ac:dyDescent="0.2">
      <c r="F39">
        <f t="shared" si="8"/>
        <v>5324</v>
      </c>
      <c r="G39">
        <f t="shared" si="9"/>
        <v>2553</v>
      </c>
      <c r="H39">
        <f t="shared" si="10"/>
        <v>1452</v>
      </c>
      <c r="I39">
        <f t="shared" si="11"/>
        <v>10080</v>
      </c>
      <c r="J39">
        <f t="shared" si="12"/>
        <v>3752</v>
      </c>
      <c r="K39">
        <f t="shared" si="13"/>
        <v>3174</v>
      </c>
      <c r="L39">
        <f t="shared" si="14"/>
        <v>742</v>
      </c>
      <c r="M39">
        <f t="shared" si="15"/>
        <v>3528</v>
      </c>
      <c r="N39">
        <f t="shared" si="16"/>
        <v>2210</v>
      </c>
      <c r="O39">
        <f t="shared" si="17"/>
        <v>3944</v>
      </c>
      <c r="P39">
        <f t="shared" si="18"/>
        <v>3551</v>
      </c>
      <c r="Q39">
        <f t="shared" si="19"/>
        <v>5610</v>
      </c>
      <c r="R39">
        <f t="shared" si="20"/>
        <v>3456</v>
      </c>
      <c r="S39">
        <f t="shared" si="21"/>
        <v>10878</v>
      </c>
      <c r="T39">
        <f t="shared" si="22"/>
        <v>3738</v>
      </c>
    </row>
    <row r="40" spans="6:20" x14ac:dyDescent="0.2">
      <c r="F40">
        <f t="shared" si="8"/>
        <v>1364</v>
      </c>
      <c r="G40">
        <f t="shared" si="9"/>
        <v>4218</v>
      </c>
      <c r="H40">
        <f t="shared" si="10"/>
        <v>3608</v>
      </c>
      <c r="I40">
        <f t="shared" si="11"/>
        <v>1820</v>
      </c>
      <c r="J40">
        <f t="shared" si="12"/>
        <v>3136</v>
      </c>
      <c r="K40">
        <f t="shared" si="13"/>
        <v>3450</v>
      </c>
      <c r="L40">
        <f t="shared" si="14"/>
        <v>6413</v>
      </c>
      <c r="M40">
        <f t="shared" si="15"/>
        <v>4536</v>
      </c>
      <c r="N40">
        <f t="shared" si="16"/>
        <v>2912</v>
      </c>
      <c r="O40">
        <f t="shared" si="17"/>
        <v>646</v>
      </c>
      <c r="P40">
        <f t="shared" si="18"/>
        <v>3082</v>
      </c>
      <c r="Q40">
        <f t="shared" si="19"/>
        <v>4345</v>
      </c>
      <c r="R40">
        <f t="shared" si="20"/>
        <v>1408</v>
      </c>
      <c r="S40">
        <f t="shared" si="21"/>
        <v>1258</v>
      </c>
      <c r="T40">
        <f t="shared" si="22"/>
        <v>756</v>
      </c>
    </row>
    <row r="41" spans="6:20" x14ac:dyDescent="0.2">
      <c r="F41">
        <f t="shared" si="8"/>
        <v>6072</v>
      </c>
      <c r="G41">
        <f t="shared" si="9"/>
        <v>3959</v>
      </c>
      <c r="H41">
        <f t="shared" si="10"/>
        <v>5984</v>
      </c>
      <c r="I41">
        <f t="shared" si="11"/>
        <v>5250</v>
      </c>
      <c r="J41">
        <f t="shared" si="12"/>
        <v>532</v>
      </c>
      <c r="K41">
        <f t="shared" si="13"/>
        <v>1012</v>
      </c>
      <c r="L41">
        <f t="shared" si="14"/>
        <v>1696</v>
      </c>
      <c r="M41">
        <f t="shared" si="15"/>
        <v>5544</v>
      </c>
      <c r="N41">
        <f t="shared" si="16"/>
        <v>1274</v>
      </c>
      <c r="O41">
        <f t="shared" si="17"/>
        <v>1088</v>
      </c>
      <c r="P41">
        <f t="shared" si="18"/>
        <v>2278</v>
      </c>
      <c r="Q41">
        <f t="shared" si="19"/>
        <v>2585</v>
      </c>
      <c r="R41">
        <f t="shared" si="20"/>
        <v>576</v>
      </c>
      <c r="S41">
        <f t="shared" si="21"/>
        <v>6660</v>
      </c>
      <c r="T41">
        <f t="shared" si="22"/>
        <v>2142</v>
      </c>
    </row>
    <row r="42" spans="6:20" x14ac:dyDescent="0.2">
      <c r="F42">
        <f t="shared" si="8"/>
        <v>352</v>
      </c>
      <c r="G42">
        <f t="shared" si="9"/>
        <v>2516</v>
      </c>
      <c r="H42">
        <f t="shared" si="10"/>
        <v>4532</v>
      </c>
      <c r="I42">
        <f t="shared" si="11"/>
        <v>10220</v>
      </c>
      <c r="J42">
        <f t="shared" si="12"/>
        <v>1036</v>
      </c>
      <c r="K42">
        <f t="shared" si="13"/>
        <v>736</v>
      </c>
      <c r="L42">
        <f t="shared" si="14"/>
        <v>7632</v>
      </c>
      <c r="M42">
        <f t="shared" si="15"/>
        <v>7112</v>
      </c>
      <c r="N42">
        <f t="shared" si="16"/>
        <v>2366</v>
      </c>
      <c r="O42">
        <f t="shared" si="17"/>
        <v>2992</v>
      </c>
      <c r="P42">
        <f t="shared" si="18"/>
        <v>8375</v>
      </c>
      <c r="Q42">
        <f t="shared" si="19"/>
        <v>2475</v>
      </c>
      <c r="R42">
        <f t="shared" si="20"/>
        <v>4608</v>
      </c>
      <c r="S42">
        <f t="shared" si="21"/>
        <v>8362</v>
      </c>
      <c r="T42">
        <f t="shared" si="22"/>
        <v>2604</v>
      </c>
    </row>
  </sheetData>
  <phoneticPr fontId="5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42"/>
  <sheetViews>
    <sheetView topLeftCell="C1" workbookViewId="0">
      <selection activeCell="F27" sqref="F27"/>
    </sheetView>
  </sheetViews>
  <sheetFormatPr defaultRowHeight="12.75" x14ac:dyDescent="0.2"/>
  <cols>
    <col min="2" max="2" width="9.140625" style="1"/>
    <col min="3" max="3" width="10.5703125" bestFit="1" customWidth="1"/>
    <col min="4" max="4" width="15.7109375" bestFit="1" customWidth="1"/>
    <col min="5" max="5" width="12.42578125" bestFit="1" customWidth="1"/>
    <col min="6" max="6" width="6" bestFit="1" customWidth="1"/>
    <col min="7" max="20" width="5" bestFit="1" customWidth="1"/>
    <col min="21" max="21" width="12.85546875" customWidth="1"/>
    <col min="22" max="22" width="12.28515625" bestFit="1" customWidth="1"/>
    <col min="23" max="24" width="5" bestFit="1" customWidth="1"/>
    <col min="25" max="25" width="5.5703125" bestFit="1" customWidth="1"/>
    <col min="26" max="26" width="17" bestFit="1" customWidth="1"/>
    <col min="27" max="27" width="8.42578125" bestFit="1" customWidth="1"/>
    <col min="28" max="30" width="4" bestFit="1" customWidth="1"/>
    <col min="31" max="31" width="7.7109375" bestFit="1" customWidth="1"/>
    <col min="32" max="45" width="4" bestFit="1" customWidth="1"/>
    <col min="47" max="47" width="12.28515625" bestFit="1" customWidth="1"/>
  </cols>
  <sheetData>
    <row r="2" spans="2:21" x14ac:dyDescent="0.2">
      <c r="B2" s="1" t="s">
        <v>0</v>
      </c>
    </row>
    <row r="3" spans="2:21" ht="14.25" x14ac:dyDescent="0.25">
      <c r="E3">
        <v>100</v>
      </c>
      <c r="F3" s="33"/>
      <c r="G3" s="34"/>
      <c r="H3" s="34"/>
      <c r="I3" s="34"/>
      <c r="J3" s="35" t="s">
        <v>3</v>
      </c>
      <c r="K3" s="34"/>
      <c r="L3" s="34"/>
      <c r="M3" s="36" t="s">
        <v>7</v>
      </c>
      <c r="N3" s="34"/>
      <c r="O3" s="34"/>
      <c r="P3" s="34"/>
      <c r="Q3" s="34"/>
      <c r="R3" s="34"/>
      <c r="S3" s="34"/>
      <c r="T3" s="37"/>
    </row>
    <row r="4" spans="2:21" s="1" customFormat="1" ht="14.25" x14ac:dyDescent="0.25">
      <c r="B4" s="1" t="s">
        <v>1</v>
      </c>
      <c r="C4" s="1" t="s">
        <v>2</v>
      </c>
      <c r="D4" s="41" t="s">
        <v>14</v>
      </c>
      <c r="E4" s="1" t="s">
        <v>12</v>
      </c>
      <c r="F4" s="38">
        <v>1</v>
      </c>
      <c r="G4" s="39">
        <v>2</v>
      </c>
      <c r="H4" s="39">
        <v>3</v>
      </c>
      <c r="I4" s="39">
        <v>4</v>
      </c>
      <c r="J4" s="39">
        <v>5</v>
      </c>
      <c r="K4" s="39">
        <v>6</v>
      </c>
      <c r="L4" s="39">
        <v>7</v>
      </c>
      <c r="M4" s="39">
        <v>8</v>
      </c>
      <c r="N4" s="39">
        <v>9</v>
      </c>
      <c r="O4" s="39">
        <v>10</v>
      </c>
      <c r="P4" s="39">
        <f>O4+1</f>
        <v>11</v>
      </c>
      <c r="Q4" s="39">
        <f>P4+1</f>
        <v>12</v>
      </c>
      <c r="R4" s="39">
        <f>Q4+1</f>
        <v>13</v>
      </c>
      <c r="S4" s="39">
        <f>R4+1</f>
        <v>14</v>
      </c>
      <c r="T4" s="40">
        <f>S4+1</f>
        <v>15</v>
      </c>
    </row>
    <row r="5" spans="2:21" x14ac:dyDescent="0.2">
      <c r="B5" s="1">
        <v>1</v>
      </c>
      <c r="C5" s="4">
        <v>1243</v>
      </c>
      <c r="D5" s="42">
        <v>0</v>
      </c>
      <c r="E5">
        <f>$E$3</f>
        <v>100</v>
      </c>
      <c r="F5" s="13">
        <v>8</v>
      </c>
      <c r="G5" s="14">
        <v>88</v>
      </c>
      <c r="H5" s="14">
        <v>135</v>
      </c>
      <c r="I5" s="14">
        <v>105</v>
      </c>
      <c r="J5" s="14">
        <v>74</v>
      </c>
      <c r="K5" s="14">
        <v>54</v>
      </c>
      <c r="L5" s="14">
        <v>90</v>
      </c>
      <c r="M5" s="14">
        <v>77</v>
      </c>
      <c r="N5" s="14">
        <v>101</v>
      </c>
      <c r="O5" s="14">
        <v>23</v>
      </c>
      <c r="P5" s="14">
        <v>48</v>
      </c>
      <c r="Q5" s="14">
        <v>78</v>
      </c>
      <c r="R5" s="14">
        <v>113</v>
      </c>
      <c r="S5" s="14">
        <v>74</v>
      </c>
      <c r="T5" s="15">
        <v>14</v>
      </c>
    </row>
    <row r="6" spans="2:21" x14ac:dyDescent="0.2">
      <c r="B6" s="1">
        <v>2</v>
      </c>
      <c r="C6" s="4">
        <v>1455</v>
      </c>
      <c r="D6" s="42">
        <v>1</v>
      </c>
      <c r="E6">
        <f t="shared" ref="E6:E14" si="0">$E$3</f>
        <v>100</v>
      </c>
      <c r="F6" s="16">
        <v>121</v>
      </c>
      <c r="G6" s="17">
        <v>120</v>
      </c>
      <c r="H6" s="17">
        <v>144</v>
      </c>
      <c r="I6" s="17">
        <v>22</v>
      </c>
      <c r="J6" s="17">
        <v>20</v>
      </c>
      <c r="K6" s="17">
        <v>127</v>
      </c>
      <c r="L6" s="17">
        <v>76</v>
      </c>
      <c r="M6" s="17">
        <v>105</v>
      </c>
      <c r="N6" s="17">
        <v>49</v>
      </c>
      <c r="O6" s="17">
        <v>39</v>
      </c>
      <c r="P6" s="17">
        <v>67</v>
      </c>
      <c r="Q6" s="17">
        <v>112</v>
      </c>
      <c r="R6" s="17">
        <v>57</v>
      </c>
      <c r="S6" s="17">
        <v>133</v>
      </c>
      <c r="T6" s="18">
        <v>136</v>
      </c>
    </row>
    <row r="7" spans="2:21" x14ac:dyDescent="0.2">
      <c r="B7" s="1">
        <v>3</v>
      </c>
      <c r="C7" s="4">
        <v>1005</v>
      </c>
      <c r="D7" s="42">
        <v>1</v>
      </c>
      <c r="E7">
        <f t="shared" si="0"/>
        <v>100</v>
      </c>
      <c r="F7" s="16">
        <v>39</v>
      </c>
      <c r="G7" s="17">
        <v>23</v>
      </c>
      <c r="H7" s="17">
        <v>70</v>
      </c>
      <c r="I7" s="17">
        <v>135</v>
      </c>
      <c r="J7" s="17">
        <v>3</v>
      </c>
      <c r="K7" s="17">
        <v>149</v>
      </c>
      <c r="L7" s="17">
        <v>63</v>
      </c>
      <c r="M7" s="17">
        <v>145</v>
      </c>
      <c r="N7" s="17">
        <v>129</v>
      </c>
      <c r="O7" s="17">
        <v>36</v>
      </c>
      <c r="P7" s="17">
        <v>89</v>
      </c>
      <c r="Q7" s="17">
        <v>150</v>
      </c>
      <c r="R7" s="17">
        <v>106</v>
      </c>
      <c r="S7" s="17">
        <v>62</v>
      </c>
      <c r="T7" s="18">
        <v>8</v>
      </c>
    </row>
    <row r="8" spans="2:21" x14ac:dyDescent="0.2">
      <c r="B8" s="1">
        <v>4</v>
      </c>
      <c r="C8" s="4">
        <v>1013</v>
      </c>
      <c r="D8" s="42">
        <v>1</v>
      </c>
      <c r="E8">
        <f t="shared" si="0"/>
        <v>100</v>
      </c>
      <c r="F8" s="16">
        <v>103</v>
      </c>
      <c r="G8" s="17">
        <v>99</v>
      </c>
      <c r="H8" s="17">
        <v>72</v>
      </c>
      <c r="I8" s="17">
        <v>44</v>
      </c>
      <c r="J8" s="17">
        <v>82</v>
      </c>
      <c r="K8" s="17">
        <v>102</v>
      </c>
      <c r="L8" s="17">
        <v>145</v>
      </c>
      <c r="M8" s="17">
        <v>25</v>
      </c>
      <c r="N8" s="17">
        <v>25</v>
      </c>
      <c r="O8" s="17">
        <v>118</v>
      </c>
      <c r="P8" s="17">
        <v>63</v>
      </c>
      <c r="Q8" s="17">
        <v>88</v>
      </c>
      <c r="R8" s="17">
        <v>121</v>
      </c>
      <c r="S8" s="17">
        <v>97</v>
      </c>
      <c r="T8" s="18">
        <v>50</v>
      </c>
    </row>
    <row r="9" spans="2:21" x14ac:dyDescent="0.2">
      <c r="B9" s="1">
        <v>5</v>
      </c>
      <c r="C9" s="4">
        <v>1323</v>
      </c>
      <c r="D9" s="42">
        <v>1</v>
      </c>
      <c r="E9">
        <f t="shared" si="0"/>
        <v>100</v>
      </c>
      <c r="F9" s="16">
        <v>89</v>
      </c>
      <c r="G9" s="17">
        <v>110</v>
      </c>
      <c r="H9" s="17">
        <v>63</v>
      </c>
      <c r="I9" s="17">
        <v>148</v>
      </c>
      <c r="J9" s="17">
        <v>143</v>
      </c>
      <c r="K9" s="17">
        <v>39</v>
      </c>
      <c r="L9" s="17">
        <v>25</v>
      </c>
      <c r="M9" s="17">
        <v>58</v>
      </c>
      <c r="N9" s="17">
        <v>38</v>
      </c>
      <c r="O9" s="17">
        <v>112</v>
      </c>
      <c r="P9" s="17">
        <v>46</v>
      </c>
      <c r="Q9" s="17">
        <v>138</v>
      </c>
      <c r="R9" s="17">
        <v>108</v>
      </c>
      <c r="S9" s="17">
        <v>26</v>
      </c>
      <c r="T9" s="18">
        <v>96</v>
      </c>
    </row>
    <row r="10" spans="2:21" x14ac:dyDescent="0.2">
      <c r="B10" s="1">
        <v>6</v>
      </c>
      <c r="C10" s="4">
        <v>1077</v>
      </c>
      <c r="D10" s="42">
        <v>1</v>
      </c>
      <c r="E10">
        <f t="shared" si="0"/>
        <v>100</v>
      </c>
      <c r="F10" s="16">
        <v>63</v>
      </c>
      <c r="G10" s="17">
        <v>99</v>
      </c>
      <c r="H10" s="17">
        <v>93</v>
      </c>
      <c r="I10" s="17">
        <v>103</v>
      </c>
      <c r="J10" s="17">
        <v>121</v>
      </c>
      <c r="K10" s="17">
        <v>128</v>
      </c>
      <c r="L10" s="17">
        <v>42</v>
      </c>
      <c r="M10" s="17">
        <v>19</v>
      </c>
      <c r="N10" s="17">
        <v>100</v>
      </c>
      <c r="O10" s="17">
        <v>46</v>
      </c>
      <c r="P10" s="17">
        <v>143</v>
      </c>
      <c r="Q10" s="17">
        <v>113</v>
      </c>
      <c r="R10" s="17">
        <v>15</v>
      </c>
      <c r="S10" s="17">
        <v>149</v>
      </c>
      <c r="T10" s="18">
        <v>131</v>
      </c>
    </row>
    <row r="11" spans="2:21" x14ac:dyDescent="0.2">
      <c r="B11" s="1">
        <v>7</v>
      </c>
      <c r="C11" s="4">
        <v>1013</v>
      </c>
      <c r="D11" s="42">
        <v>1</v>
      </c>
      <c r="E11">
        <f t="shared" si="0"/>
        <v>100</v>
      </c>
      <c r="F11" s="16">
        <v>121</v>
      </c>
      <c r="G11" s="17">
        <v>69</v>
      </c>
      <c r="H11" s="17">
        <v>33</v>
      </c>
      <c r="I11" s="17">
        <v>144</v>
      </c>
      <c r="J11" s="17">
        <v>134</v>
      </c>
      <c r="K11" s="17">
        <v>69</v>
      </c>
      <c r="L11" s="17">
        <v>14</v>
      </c>
      <c r="M11" s="17">
        <v>63</v>
      </c>
      <c r="N11" s="17">
        <v>85</v>
      </c>
      <c r="O11" s="17">
        <v>116</v>
      </c>
      <c r="P11" s="17">
        <v>53</v>
      </c>
      <c r="Q11" s="17">
        <v>102</v>
      </c>
      <c r="R11" s="17">
        <v>54</v>
      </c>
      <c r="S11" s="17">
        <v>147</v>
      </c>
      <c r="T11" s="18">
        <v>89</v>
      </c>
    </row>
    <row r="12" spans="2:21" x14ac:dyDescent="0.2">
      <c r="B12" s="1">
        <v>8</v>
      </c>
      <c r="C12" s="4">
        <v>1235</v>
      </c>
      <c r="D12" s="42">
        <v>1</v>
      </c>
      <c r="E12">
        <f t="shared" si="0"/>
        <v>100</v>
      </c>
      <c r="F12" s="16">
        <v>31</v>
      </c>
      <c r="G12" s="17">
        <v>114</v>
      </c>
      <c r="H12" s="17">
        <v>82</v>
      </c>
      <c r="I12" s="17">
        <v>26</v>
      </c>
      <c r="J12" s="17">
        <v>112</v>
      </c>
      <c r="K12" s="17">
        <v>75</v>
      </c>
      <c r="L12" s="17">
        <v>121</v>
      </c>
      <c r="M12" s="17">
        <v>81</v>
      </c>
      <c r="N12" s="17">
        <v>112</v>
      </c>
      <c r="O12" s="17">
        <v>19</v>
      </c>
      <c r="P12" s="17">
        <v>46</v>
      </c>
      <c r="Q12" s="17">
        <v>79</v>
      </c>
      <c r="R12" s="17">
        <v>22</v>
      </c>
      <c r="S12" s="17">
        <v>17</v>
      </c>
      <c r="T12" s="18">
        <v>18</v>
      </c>
    </row>
    <row r="13" spans="2:21" x14ac:dyDescent="0.2">
      <c r="B13" s="1">
        <v>9</v>
      </c>
      <c r="C13" s="4">
        <v>1772</v>
      </c>
      <c r="D13" s="42">
        <v>1</v>
      </c>
      <c r="E13">
        <f t="shared" si="0"/>
        <v>100</v>
      </c>
      <c r="F13" s="16">
        <v>138</v>
      </c>
      <c r="G13" s="17">
        <v>107</v>
      </c>
      <c r="H13" s="17">
        <v>136</v>
      </c>
      <c r="I13" s="17">
        <v>75</v>
      </c>
      <c r="J13" s="17">
        <v>19</v>
      </c>
      <c r="K13" s="17">
        <v>22</v>
      </c>
      <c r="L13" s="17">
        <v>32</v>
      </c>
      <c r="M13" s="17">
        <v>99</v>
      </c>
      <c r="N13" s="17">
        <v>49</v>
      </c>
      <c r="O13" s="17">
        <v>32</v>
      </c>
      <c r="P13" s="17">
        <v>34</v>
      </c>
      <c r="Q13" s="17">
        <v>47</v>
      </c>
      <c r="R13" s="17">
        <v>9</v>
      </c>
      <c r="S13" s="17">
        <v>90</v>
      </c>
      <c r="T13" s="18">
        <v>51</v>
      </c>
    </row>
    <row r="14" spans="2:21" x14ac:dyDescent="0.2">
      <c r="B14" s="1">
        <v>10</v>
      </c>
      <c r="C14" s="4">
        <v>1822</v>
      </c>
      <c r="D14" s="43">
        <v>1</v>
      </c>
      <c r="E14">
        <f t="shared" si="0"/>
        <v>100</v>
      </c>
      <c r="F14" s="19">
        <v>8</v>
      </c>
      <c r="G14" s="20">
        <v>68</v>
      </c>
      <c r="H14" s="20">
        <v>103</v>
      </c>
      <c r="I14" s="20">
        <v>146</v>
      </c>
      <c r="J14" s="20">
        <v>37</v>
      </c>
      <c r="K14" s="20">
        <v>16</v>
      </c>
      <c r="L14" s="20">
        <v>144</v>
      </c>
      <c r="M14" s="20">
        <v>127</v>
      </c>
      <c r="N14" s="20">
        <v>91</v>
      </c>
      <c r="O14" s="20">
        <v>88</v>
      </c>
      <c r="P14" s="20">
        <v>125</v>
      </c>
      <c r="Q14" s="20">
        <v>45</v>
      </c>
      <c r="R14" s="20">
        <v>72</v>
      </c>
      <c r="S14" s="20">
        <v>113</v>
      </c>
      <c r="T14" s="21">
        <v>62</v>
      </c>
    </row>
    <row r="15" spans="2:21" ht="14.25" x14ac:dyDescent="0.25">
      <c r="D15" s="3">
        <f>SUM(D5:D14)</f>
        <v>9</v>
      </c>
      <c r="E15" s="1" t="s">
        <v>11</v>
      </c>
      <c r="F15">
        <v>44</v>
      </c>
      <c r="G15">
        <v>37</v>
      </c>
      <c r="H15">
        <v>48</v>
      </c>
      <c r="I15">
        <v>70</v>
      </c>
      <c r="J15">
        <v>28</v>
      </c>
      <c r="K15">
        <v>46</v>
      </c>
      <c r="L15">
        <v>53</v>
      </c>
      <c r="M15">
        <v>56</v>
      </c>
      <c r="N15">
        <v>26</v>
      </c>
      <c r="O15">
        <v>34</v>
      </c>
      <c r="P15">
        <v>67</v>
      </c>
      <c r="Q15">
        <v>55</v>
      </c>
      <c r="R15">
        <v>64</v>
      </c>
      <c r="S15">
        <v>74</v>
      </c>
      <c r="T15">
        <v>42</v>
      </c>
      <c r="U15">
        <f>SUM(F15:T15)</f>
        <v>744</v>
      </c>
    </row>
    <row r="16" spans="2:21" ht="14.25" x14ac:dyDescent="0.25">
      <c r="C16" s="1" t="s">
        <v>2</v>
      </c>
      <c r="D16" s="1" t="s">
        <v>9</v>
      </c>
      <c r="E16" s="1" t="s">
        <v>10</v>
      </c>
      <c r="F16" s="13"/>
      <c r="G16" s="14"/>
      <c r="H16" s="14"/>
      <c r="I16" s="14"/>
      <c r="J16" s="28"/>
      <c r="K16" s="14"/>
      <c r="L16" s="14"/>
      <c r="M16" s="14"/>
      <c r="N16" s="14"/>
      <c r="O16" s="14"/>
      <c r="P16" s="14"/>
      <c r="Q16" s="28" t="s">
        <v>15</v>
      </c>
      <c r="R16" s="14"/>
      <c r="S16" s="29" t="s">
        <v>5</v>
      </c>
      <c r="T16" s="15"/>
      <c r="U16" s="1" t="s">
        <v>19</v>
      </c>
    </row>
    <row r="17" spans="1:31" ht="14.25" x14ac:dyDescent="0.25">
      <c r="A17" s="1" t="s">
        <v>1</v>
      </c>
      <c r="B17" s="1" t="s">
        <v>8</v>
      </c>
      <c r="C17">
        <f>SUMPRODUCT(C5:C14,D5:D14)</f>
        <v>11715</v>
      </c>
      <c r="D17">
        <f>SUMPRODUCT(F18:T27,F33:T42)</f>
        <v>18767</v>
      </c>
      <c r="E17" s="44">
        <f>D17+C17</f>
        <v>30482</v>
      </c>
      <c r="F17" s="30">
        <v>1</v>
      </c>
      <c r="G17" s="31">
        <v>2</v>
      </c>
      <c r="H17" s="31">
        <v>3</v>
      </c>
      <c r="I17" s="31">
        <v>4</v>
      </c>
      <c r="J17" s="31">
        <v>5</v>
      </c>
      <c r="K17" s="31">
        <v>6</v>
      </c>
      <c r="L17" s="31">
        <v>7</v>
      </c>
      <c r="M17" s="31">
        <v>8</v>
      </c>
      <c r="N17" s="31">
        <v>9</v>
      </c>
      <c r="O17" s="31">
        <v>10</v>
      </c>
      <c r="P17" s="31">
        <f>O17+1</f>
        <v>11</v>
      </c>
      <c r="Q17" s="31">
        <f>P17+1</f>
        <v>12</v>
      </c>
      <c r="R17" s="31">
        <f>Q17+1</f>
        <v>13</v>
      </c>
      <c r="S17" s="31">
        <f>R17+1</f>
        <v>14</v>
      </c>
      <c r="T17" s="32">
        <f>S17+1</f>
        <v>15</v>
      </c>
      <c r="U17" s="1" t="s">
        <v>26</v>
      </c>
      <c r="V17" s="1" t="s">
        <v>12</v>
      </c>
      <c r="X17" s="2" t="s">
        <v>21</v>
      </c>
      <c r="Y17" s="2" t="s">
        <v>22</v>
      </c>
      <c r="Z17" s="1" t="s">
        <v>28</v>
      </c>
      <c r="AA17" s="1" t="s">
        <v>29</v>
      </c>
      <c r="AE17" s="1" t="s">
        <v>453</v>
      </c>
    </row>
    <row r="18" spans="1:31" x14ac:dyDescent="0.2">
      <c r="A18" s="1">
        <v>1</v>
      </c>
      <c r="F18" s="22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4">
        <v>0</v>
      </c>
      <c r="U18" s="3">
        <f>SUMPRODUCT(F18:T18,$F$29:$T$29)</f>
        <v>0</v>
      </c>
      <c r="V18">
        <f>$E$3</f>
        <v>100</v>
      </c>
      <c r="W18">
        <v>744</v>
      </c>
      <c r="X18">
        <f>W18*D5</f>
        <v>0</v>
      </c>
      <c r="Y18">
        <f>V18*D5</f>
        <v>0</v>
      </c>
      <c r="Z18" s="3">
        <f>U18-X18</f>
        <v>0</v>
      </c>
      <c r="AA18" s="3">
        <f>U18-Y18</f>
        <v>0</v>
      </c>
      <c r="AB18" t="s">
        <v>25</v>
      </c>
      <c r="AC18">
        <v>0</v>
      </c>
      <c r="AE18">
        <f>SUM(F18:T18)</f>
        <v>0</v>
      </c>
    </row>
    <row r="19" spans="1:31" x14ac:dyDescent="0.2">
      <c r="A19" s="1">
        <v>2</v>
      </c>
      <c r="F19" s="22">
        <v>0</v>
      </c>
      <c r="G19" s="23">
        <v>0</v>
      </c>
      <c r="H19" s="23">
        <v>0</v>
      </c>
      <c r="I19" s="23">
        <v>1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4">
        <v>0</v>
      </c>
      <c r="U19" s="3">
        <f t="shared" ref="U19:U27" si="1">SUMPRODUCT(F19:T19,$F$29:$T$29)</f>
        <v>70</v>
      </c>
      <c r="V19">
        <f t="shared" ref="V19:V27" si="2">$E$3</f>
        <v>100</v>
      </c>
      <c r="W19">
        <v>744</v>
      </c>
      <c r="X19">
        <f t="shared" ref="X19:X27" si="3">W19*D6</f>
        <v>744</v>
      </c>
      <c r="Y19">
        <f t="shared" ref="Y19:Y27" si="4">V19*D6</f>
        <v>100</v>
      </c>
      <c r="Z19" s="3">
        <f t="shared" ref="Z19:Z27" si="5">U19-X19</f>
        <v>-674</v>
      </c>
      <c r="AA19" s="3">
        <f t="shared" ref="AA19:AA27" si="6">U19-Y19</f>
        <v>-30</v>
      </c>
      <c r="AB19" t="s">
        <v>25</v>
      </c>
      <c r="AC19">
        <v>0</v>
      </c>
      <c r="AE19">
        <f t="shared" ref="AE19:AE27" si="7">SUM(F19:T19)</f>
        <v>1</v>
      </c>
    </row>
    <row r="20" spans="1:31" x14ac:dyDescent="0.2">
      <c r="A20" s="1">
        <v>3</v>
      </c>
      <c r="F20" s="22">
        <v>0</v>
      </c>
      <c r="G20" s="23">
        <v>1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4">
        <v>1</v>
      </c>
      <c r="U20" s="3">
        <f t="shared" si="1"/>
        <v>79</v>
      </c>
      <c r="V20">
        <f t="shared" si="2"/>
        <v>100</v>
      </c>
      <c r="W20">
        <v>744</v>
      </c>
      <c r="X20">
        <f t="shared" si="3"/>
        <v>744</v>
      </c>
      <c r="Y20">
        <f t="shared" si="4"/>
        <v>100</v>
      </c>
      <c r="Z20" s="3">
        <f t="shared" si="5"/>
        <v>-665</v>
      </c>
      <c r="AA20" s="3">
        <f t="shared" si="6"/>
        <v>-21</v>
      </c>
      <c r="AB20" t="s">
        <v>25</v>
      </c>
      <c r="AC20">
        <v>0</v>
      </c>
      <c r="AE20">
        <f t="shared" si="7"/>
        <v>2</v>
      </c>
    </row>
    <row r="21" spans="1:31" x14ac:dyDescent="0.2">
      <c r="A21" s="1">
        <v>4</v>
      </c>
      <c r="F21" s="22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1</v>
      </c>
      <c r="N21" s="23">
        <v>1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4">
        <v>0</v>
      </c>
      <c r="U21" s="3">
        <f t="shared" si="1"/>
        <v>82</v>
      </c>
      <c r="V21">
        <f t="shared" si="2"/>
        <v>100</v>
      </c>
      <c r="W21">
        <v>744</v>
      </c>
      <c r="X21">
        <f t="shared" si="3"/>
        <v>744</v>
      </c>
      <c r="Y21">
        <f t="shared" si="4"/>
        <v>100</v>
      </c>
      <c r="Z21" s="3">
        <f t="shared" si="5"/>
        <v>-662</v>
      </c>
      <c r="AA21" s="3">
        <f t="shared" si="6"/>
        <v>-18</v>
      </c>
      <c r="AB21" t="s">
        <v>25</v>
      </c>
      <c r="AC21">
        <v>0</v>
      </c>
      <c r="AE21">
        <f t="shared" si="7"/>
        <v>2</v>
      </c>
    </row>
    <row r="22" spans="1:31" x14ac:dyDescent="0.2">
      <c r="A22" s="1">
        <v>5</v>
      </c>
      <c r="F22" s="22">
        <v>0</v>
      </c>
      <c r="G22" s="23">
        <v>0</v>
      </c>
      <c r="H22" s="23">
        <v>0</v>
      </c>
      <c r="I22" s="23">
        <v>0</v>
      </c>
      <c r="J22" s="23">
        <v>0</v>
      </c>
      <c r="K22" s="23">
        <v>1</v>
      </c>
      <c r="L22" s="23">
        <v>1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4">
        <v>0</v>
      </c>
      <c r="U22" s="3">
        <f t="shared" si="1"/>
        <v>99</v>
      </c>
      <c r="V22">
        <f t="shared" si="2"/>
        <v>100</v>
      </c>
      <c r="W22">
        <v>744</v>
      </c>
      <c r="X22">
        <f t="shared" si="3"/>
        <v>744</v>
      </c>
      <c r="Y22">
        <f t="shared" si="4"/>
        <v>100</v>
      </c>
      <c r="Z22" s="3">
        <f t="shared" si="5"/>
        <v>-645</v>
      </c>
      <c r="AA22" s="3">
        <f t="shared" si="6"/>
        <v>-1</v>
      </c>
      <c r="AB22" t="s">
        <v>25</v>
      </c>
      <c r="AC22">
        <v>0</v>
      </c>
      <c r="AE22">
        <f t="shared" si="7"/>
        <v>2</v>
      </c>
    </row>
    <row r="23" spans="1:31" x14ac:dyDescent="0.2">
      <c r="A23" s="1">
        <v>6</v>
      </c>
      <c r="F23" s="22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1</v>
      </c>
      <c r="P23" s="23">
        <v>0</v>
      </c>
      <c r="Q23" s="23">
        <v>0</v>
      </c>
      <c r="R23" s="23">
        <v>1</v>
      </c>
      <c r="S23" s="23">
        <v>0</v>
      </c>
      <c r="T23" s="24">
        <v>0</v>
      </c>
      <c r="U23" s="3">
        <f t="shared" si="1"/>
        <v>98</v>
      </c>
      <c r="V23">
        <f t="shared" si="2"/>
        <v>100</v>
      </c>
      <c r="W23">
        <v>744</v>
      </c>
      <c r="X23">
        <f t="shared" si="3"/>
        <v>744</v>
      </c>
      <c r="Y23">
        <f t="shared" si="4"/>
        <v>100</v>
      </c>
      <c r="Z23" s="3">
        <f t="shared" si="5"/>
        <v>-646</v>
      </c>
      <c r="AA23" s="3">
        <f t="shared" si="6"/>
        <v>-2</v>
      </c>
      <c r="AB23" t="s">
        <v>25</v>
      </c>
      <c r="AC23">
        <v>0</v>
      </c>
      <c r="AE23">
        <f t="shared" si="7"/>
        <v>2</v>
      </c>
    </row>
    <row r="24" spans="1:31" x14ac:dyDescent="0.2">
      <c r="A24" s="1">
        <v>7</v>
      </c>
      <c r="F24" s="22">
        <v>0</v>
      </c>
      <c r="G24" s="23">
        <v>0</v>
      </c>
      <c r="H24" s="23">
        <v>1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4">
        <v>0</v>
      </c>
      <c r="U24" s="3">
        <f t="shared" si="1"/>
        <v>48</v>
      </c>
      <c r="V24">
        <f t="shared" si="2"/>
        <v>100</v>
      </c>
      <c r="W24">
        <v>744</v>
      </c>
      <c r="X24">
        <f t="shared" si="3"/>
        <v>744</v>
      </c>
      <c r="Y24">
        <f t="shared" si="4"/>
        <v>100</v>
      </c>
      <c r="Z24" s="3">
        <f t="shared" si="5"/>
        <v>-696</v>
      </c>
      <c r="AA24" s="3">
        <f t="shared" si="6"/>
        <v>-52</v>
      </c>
      <c r="AB24" t="s">
        <v>25</v>
      </c>
      <c r="AC24">
        <v>0</v>
      </c>
      <c r="AE24">
        <f t="shared" si="7"/>
        <v>1</v>
      </c>
    </row>
    <row r="25" spans="1:31" x14ac:dyDescent="0.2">
      <c r="A25" s="1">
        <v>8</v>
      </c>
      <c r="F25" s="22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1</v>
      </c>
      <c r="T25" s="24">
        <v>0</v>
      </c>
      <c r="U25" s="3">
        <f t="shared" si="1"/>
        <v>74</v>
      </c>
      <c r="V25">
        <f t="shared" si="2"/>
        <v>100</v>
      </c>
      <c r="W25">
        <v>744</v>
      </c>
      <c r="X25">
        <f t="shared" si="3"/>
        <v>744</v>
      </c>
      <c r="Y25">
        <f t="shared" si="4"/>
        <v>100</v>
      </c>
      <c r="Z25" s="3">
        <f t="shared" si="5"/>
        <v>-670</v>
      </c>
      <c r="AA25" s="3">
        <f t="shared" si="6"/>
        <v>-26</v>
      </c>
      <c r="AB25" t="s">
        <v>25</v>
      </c>
      <c r="AC25">
        <v>0</v>
      </c>
      <c r="AE25">
        <f t="shared" si="7"/>
        <v>1</v>
      </c>
    </row>
    <row r="26" spans="1:31" x14ac:dyDescent="0.2">
      <c r="A26" s="1">
        <v>9</v>
      </c>
      <c r="F26" s="22">
        <v>0</v>
      </c>
      <c r="G26" s="23">
        <v>0</v>
      </c>
      <c r="H26" s="23">
        <v>0</v>
      </c>
      <c r="I26" s="23">
        <v>0</v>
      </c>
      <c r="J26" s="23">
        <v>1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1</v>
      </c>
      <c r="Q26" s="23">
        <v>0</v>
      </c>
      <c r="R26" s="23">
        <v>0</v>
      </c>
      <c r="S26" s="23">
        <v>0</v>
      </c>
      <c r="T26" s="24">
        <v>0</v>
      </c>
      <c r="U26" s="3">
        <f t="shared" si="1"/>
        <v>95</v>
      </c>
      <c r="V26">
        <f t="shared" si="2"/>
        <v>100</v>
      </c>
      <c r="W26">
        <v>744</v>
      </c>
      <c r="X26">
        <f t="shared" si="3"/>
        <v>744</v>
      </c>
      <c r="Y26">
        <f t="shared" si="4"/>
        <v>100</v>
      </c>
      <c r="Z26" s="3">
        <f t="shared" si="5"/>
        <v>-649</v>
      </c>
      <c r="AA26" s="3">
        <f t="shared" si="6"/>
        <v>-5</v>
      </c>
      <c r="AB26" t="s">
        <v>25</v>
      </c>
      <c r="AC26">
        <v>0</v>
      </c>
      <c r="AE26">
        <f t="shared" si="7"/>
        <v>2</v>
      </c>
    </row>
    <row r="27" spans="1:31" x14ac:dyDescent="0.2">
      <c r="A27" s="1">
        <v>10</v>
      </c>
      <c r="F27" s="25">
        <v>1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1</v>
      </c>
      <c r="R27" s="26">
        <v>0</v>
      </c>
      <c r="S27" s="26">
        <v>0</v>
      </c>
      <c r="T27" s="27">
        <v>0</v>
      </c>
      <c r="U27" s="3">
        <f t="shared" si="1"/>
        <v>99</v>
      </c>
      <c r="V27">
        <f t="shared" si="2"/>
        <v>100</v>
      </c>
      <c r="W27">
        <v>744</v>
      </c>
      <c r="X27">
        <f t="shared" si="3"/>
        <v>744</v>
      </c>
      <c r="Y27">
        <f t="shared" si="4"/>
        <v>100</v>
      </c>
      <c r="Z27" s="3">
        <f t="shared" si="5"/>
        <v>-645</v>
      </c>
      <c r="AA27" s="3">
        <f t="shared" si="6"/>
        <v>-1</v>
      </c>
      <c r="AB27" t="s">
        <v>25</v>
      </c>
      <c r="AC27">
        <v>0</v>
      </c>
      <c r="AE27">
        <f t="shared" si="7"/>
        <v>2</v>
      </c>
    </row>
    <row r="28" spans="1:31" ht="14.25" x14ac:dyDescent="0.25">
      <c r="D28" s="1" t="s">
        <v>20</v>
      </c>
      <c r="E28" s="1" t="s">
        <v>17</v>
      </c>
      <c r="F28">
        <f t="shared" ref="F28:T28" si="8">SUM(F18:F27)</f>
        <v>1</v>
      </c>
      <c r="G28">
        <f t="shared" si="8"/>
        <v>1</v>
      </c>
      <c r="H28">
        <f t="shared" si="8"/>
        <v>1</v>
      </c>
      <c r="I28">
        <f t="shared" si="8"/>
        <v>1</v>
      </c>
      <c r="J28">
        <f t="shared" si="8"/>
        <v>1</v>
      </c>
      <c r="K28">
        <f t="shared" si="8"/>
        <v>1</v>
      </c>
      <c r="L28">
        <f t="shared" si="8"/>
        <v>1</v>
      </c>
      <c r="M28">
        <f t="shared" si="8"/>
        <v>1</v>
      </c>
      <c r="N28">
        <f t="shared" si="8"/>
        <v>1</v>
      </c>
      <c r="O28">
        <f t="shared" si="8"/>
        <v>1</v>
      </c>
      <c r="P28">
        <f t="shared" si="8"/>
        <v>1</v>
      </c>
      <c r="Q28">
        <f t="shared" si="8"/>
        <v>1</v>
      </c>
      <c r="R28">
        <f t="shared" si="8"/>
        <v>1</v>
      </c>
      <c r="S28">
        <f t="shared" si="8"/>
        <v>1</v>
      </c>
      <c r="T28">
        <f t="shared" si="8"/>
        <v>1</v>
      </c>
      <c r="U28" s="1" t="s">
        <v>451</v>
      </c>
      <c r="V28" s="1" t="s">
        <v>452</v>
      </c>
    </row>
    <row r="29" spans="1:31" ht="14.25" x14ac:dyDescent="0.25">
      <c r="E29" s="1" t="s">
        <v>11</v>
      </c>
      <c r="F29">
        <v>44</v>
      </c>
      <c r="G29">
        <v>37</v>
      </c>
      <c r="H29">
        <v>48</v>
      </c>
      <c r="I29">
        <v>70</v>
      </c>
      <c r="J29">
        <v>28</v>
      </c>
      <c r="K29">
        <v>46</v>
      </c>
      <c r="L29">
        <v>53</v>
      </c>
      <c r="M29">
        <v>56</v>
      </c>
      <c r="N29">
        <v>26</v>
      </c>
      <c r="O29">
        <v>34</v>
      </c>
      <c r="P29">
        <v>67</v>
      </c>
      <c r="Q29">
        <v>55</v>
      </c>
      <c r="R29">
        <v>64</v>
      </c>
      <c r="S29">
        <v>74</v>
      </c>
      <c r="T29">
        <v>42</v>
      </c>
      <c r="U29" s="45">
        <f>MIN(F29:T29)</f>
        <v>26</v>
      </c>
      <c r="V29">
        <f>100/U29</f>
        <v>3.8461538461538463</v>
      </c>
    </row>
    <row r="30" spans="1:31" x14ac:dyDescent="0.2"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</row>
    <row r="31" spans="1:31" ht="14.25" x14ac:dyDescent="0.25">
      <c r="L31" s="2" t="s">
        <v>27</v>
      </c>
    </row>
    <row r="32" spans="1:31" x14ac:dyDescent="0.2">
      <c r="F32" s="1">
        <v>1</v>
      </c>
      <c r="G32" s="1">
        <v>2</v>
      </c>
      <c r="H32" s="1">
        <v>3</v>
      </c>
      <c r="I32" s="1">
        <v>4</v>
      </c>
      <c r="J32" s="1">
        <v>5</v>
      </c>
      <c r="K32" s="1">
        <v>6</v>
      </c>
      <c r="L32" s="1">
        <v>7</v>
      </c>
      <c r="M32" s="1">
        <v>8</v>
      </c>
      <c r="N32" s="1">
        <v>9</v>
      </c>
      <c r="O32" s="1">
        <v>10</v>
      </c>
      <c r="P32" s="1">
        <f>O32+1</f>
        <v>11</v>
      </c>
      <c r="Q32" s="1">
        <f>P32+1</f>
        <v>12</v>
      </c>
      <c r="R32" s="1">
        <f>Q32+1</f>
        <v>13</v>
      </c>
      <c r="S32" s="1">
        <f>R32+1</f>
        <v>14</v>
      </c>
      <c r="T32" s="1">
        <f>S32+1</f>
        <v>15</v>
      </c>
    </row>
    <row r="33" spans="6:20" x14ac:dyDescent="0.2">
      <c r="F33">
        <f>F5*F29</f>
        <v>352</v>
      </c>
      <c r="G33">
        <f>G5*$G$29</f>
        <v>3256</v>
      </c>
      <c r="H33">
        <f>H5*$H$29</f>
        <v>6480</v>
      </c>
      <c r="I33">
        <f>I5*$I$29</f>
        <v>7350</v>
      </c>
      <c r="J33">
        <f>J5*$J$29</f>
        <v>2072</v>
      </c>
      <c r="K33">
        <f>K5*$K$29</f>
        <v>2484</v>
      </c>
      <c r="L33">
        <f>L5*$L$29</f>
        <v>4770</v>
      </c>
      <c r="M33">
        <f>M5*$M$29</f>
        <v>4312</v>
      </c>
      <c r="N33">
        <f>N5*$N$29</f>
        <v>2626</v>
      </c>
      <c r="O33">
        <f>O5*$O$29</f>
        <v>782</v>
      </c>
      <c r="P33">
        <f>P5*$P$29</f>
        <v>3216</v>
      </c>
      <c r="Q33">
        <f>Q5*$Q$29</f>
        <v>4290</v>
      </c>
      <c r="R33">
        <f>R5*$R$29</f>
        <v>7232</v>
      </c>
      <c r="S33">
        <f>S5*$S$29</f>
        <v>5476</v>
      </c>
      <c r="T33">
        <f>T5*$T$29</f>
        <v>588</v>
      </c>
    </row>
    <row r="34" spans="6:20" x14ac:dyDescent="0.2">
      <c r="F34">
        <f t="shared" ref="F34:F42" si="9">F6*$F$29</f>
        <v>5324</v>
      </c>
      <c r="G34">
        <f t="shared" ref="G34:G42" si="10">G6*$G$29</f>
        <v>4440</v>
      </c>
      <c r="H34">
        <f t="shared" ref="H34:H42" si="11">H6*$F$29</f>
        <v>6336</v>
      </c>
      <c r="I34">
        <f t="shared" ref="I34:I42" si="12">I6*$I$29</f>
        <v>1540</v>
      </c>
      <c r="J34">
        <f t="shared" ref="J34:J42" si="13">J6*$J$29</f>
        <v>560</v>
      </c>
      <c r="K34">
        <f t="shared" ref="K34:K42" si="14">K6*$K$29</f>
        <v>5842</v>
      </c>
      <c r="L34">
        <f t="shared" ref="L34:L42" si="15">L6*$L$29</f>
        <v>4028</v>
      </c>
      <c r="M34">
        <f t="shared" ref="M34:M42" si="16">M6*$M$29</f>
        <v>5880</v>
      </c>
      <c r="N34">
        <f t="shared" ref="N34:N42" si="17">N6*$N$29</f>
        <v>1274</v>
      </c>
      <c r="O34">
        <f t="shared" ref="O34:O42" si="18">O6*$O$29</f>
        <v>1326</v>
      </c>
      <c r="P34">
        <f t="shared" ref="P34:P42" si="19">P6*$P$29</f>
        <v>4489</v>
      </c>
      <c r="Q34">
        <f t="shared" ref="Q34:Q42" si="20">Q6*$Q$29</f>
        <v>6160</v>
      </c>
      <c r="R34">
        <f t="shared" ref="R34:R42" si="21">R6*$R$29</f>
        <v>3648</v>
      </c>
      <c r="S34">
        <f t="shared" ref="S34:S42" si="22">S6*$S$29</f>
        <v>9842</v>
      </c>
      <c r="T34">
        <f t="shared" ref="T34:T42" si="23">T6*$T$29</f>
        <v>5712</v>
      </c>
    </row>
    <row r="35" spans="6:20" x14ac:dyDescent="0.2">
      <c r="F35">
        <f t="shared" si="9"/>
        <v>1716</v>
      </c>
      <c r="G35">
        <f t="shared" si="10"/>
        <v>851</v>
      </c>
      <c r="H35">
        <f t="shared" si="11"/>
        <v>3080</v>
      </c>
      <c r="I35">
        <f t="shared" si="12"/>
        <v>9450</v>
      </c>
      <c r="J35">
        <f t="shared" si="13"/>
        <v>84</v>
      </c>
      <c r="K35">
        <f t="shared" si="14"/>
        <v>6854</v>
      </c>
      <c r="L35">
        <f t="shared" si="15"/>
        <v>3339</v>
      </c>
      <c r="M35">
        <f t="shared" si="16"/>
        <v>8120</v>
      </c>
      <c r="N35">
        <f t="shared" si="17"/>
        <v>3354</v>
      </c>
      <c r="O35">
        <f t="shared" si="18"/>
        <v>1224</v>
      </c>
      <c r="P35">
        <f t="shared" si="19"/>
        <v>5963</v>
      </c>
      <c r="Q35">
        <f t="shared" si="20"/>
        <v>8250</v>
      </c>
      <c r="R35">
        <f t="shared" si="21"/>
        <v>6784</v>
      </c>
      <c r="S35">
        <f t="shared" si="22"/>
        <v>4588</v>
      </c>
      <c r="T35">
        <f t="shared" si="23"/>
        <v>336</v>
      </c>
    </row>
    <row r="36" spans="6:20" x14ac:dyDescent="0.2">
      <c r="F36">
        <f t="shared" si="9"/>
        <v>4532</v>
      </c>
      <c r="G36">
        <f t="shared" si="10"/>
        <v>3663</v>
      </c>
      <c r="H36">
        <f t="shared" si="11"/>
        <v>3168</v>
      </c>
      <c r="I36">
        <f t="shared" si="12"/>
        <v>3080</v>
      </c>
      <c r="J36">
        <f t="shared" si="13"/>
        <v>2296</v>
      </c>
      <c r="K36">
        <f t="shared" si="14"/>
        <v>4692</v>
      </c>
      <c r="L36">
        <f t="shared" si="15"/>
        <v>7685</v>
      </c>
      <c r="M36">
        <f t="shared" si="16"/>
        <v>1400</v>
      </c>
      <c r="N36">
        <f t="shared" si="17"/>
        <v>650</v>
      </c>
      <c r="O36">
        <f t="shared" si="18"/>
        <v>4012</v>
      </c>
      <c r="P36">
        <f t="shared" si="19"/>
        <v>4221</v>
      </c>
      <c r="Q36">
        <f t="shared" si="20"/>
        <v>4840</v>
      </c>
      <c r="R36">
        <f t="shared" si="21"/>
        <v>7744</v>
      </c>
      <c r="S36">
        <f t="shared" si="22"/>
        <v>7178</v>
      </c>
      <c r="T36">
        <f t="shared" si="23"/>
        <v>2100</v>
      </c>
    </row>
    <row r="37" spans="6:20" x14ac:dyDescent="0.2">
      <c r="F37">
        <f t="shared" si="9"/>
        <v>3916</v>
      </c>
      <c r="G37">
        <f t="shared" si="10"/>
        <v>4070</v>
      </c>
      <c r="H37">
        <f t="shared" si="11"/>
        <v>2772</v>
      </c>
      <c r="I37">
        <f t="shared" si="12"/>
        <v>10360</v>
      </c>
      <c r="J37">
        <f t="shared" si="13"/>
        <v>4004</v>
      </c>
      <c r="K37">
        <f t="shared" si="14"/>
        <v>1794</v>
      </c>
      <c r="L37">
        <f t="shared" si="15"/>
        <v>1325</v>
      </c>
      <c r="M37">
        <f t="shared" si="16"/>
        <v>3248</v>
      </c>
      <c r="N37">
        <f t="shared" si="17"/>
        <v>988</v>
      </c>
      <c r="O37">
        <f t="shared" si="18"/>
        <v>3808</v>
      </c>
      <c r="P37">
        <f t="shared" si="19"/>
        <v>3082</v>
      </c>
      <c r="Q37">
        <f t="shared" si="20"/>
        <v>7590</v>
      </c>
      <c r="R37">
        <f t="shared" si="21"/>
        <v>6912</v>
      </c>
      <c r="S37">
        <f t="shared" si="22"/>
        <v>1924</v>
      </c>
      <c r="T37">
        <f t="shared" si="23"/>
        <v>4032</v>
      </c>
    </row>
    <row r="38" spans="6:20" x14ac:dyDescent="0.2">
      <c r="F38">
        <f t="shared" si="9"/>
        <v>2772</v>
      </c>
      <c r="G38">
        <f t="shared" si="10"/>
        <v>3663</v>
      </c>
      <c r="H38">
        <f t="shared" si="11"/>
        <v>4092</v>
      </c>
      <c r="I38">
        <f t="shared" si="12"/>
        <v>7210</v>
      </c>
      <c r="J38">
        <f t="shared" si="13"/>
        <v>3388</v>
      </c>
      <c r="K38">
        <f t="shared" si="14"/>
        <v>5888</v>
      </c>
      <c r="L38">
        <f t="shared" si="15"/>
        <v>2226</v>
      </c>
      <c r="M38">
        <f t="shared" si="16"/>
        <v>1064</v>
      </c>
      <c r="N38">
        <f t="shared" si="17"/>
        <v>2600</v>
      </c>
      <c r="O38">
        <f t="shared" si="18"/>
        <v>1564</v>
      </c>
      <c r="P38">
        <f t="shared" si="19"/>
        <v>9581</v>
      </c>
      <c r="Q38">
        <f t="shared" si="20"/>
        <v>6215</v>
      </c>
      <c r="R38">
        <f t="shared" si="21"/>
        <v>960</v>
      </c>
      <c r="S38">
        <f t="shared" si="22"/>
        <v>11026</v>
      </c>
      <c r="T38">
        <f t="shared" si="23"/>
        <v>5502</v>
      </c>
    </row>
    <row r="39" spans="6:20" x14ac:dyDescent="0.2">
      <c r="F39">
        <f t="shared" si="9"/>
        <v>5324</v>
      </c>
      <c r="G39">
        <f t="shared" si="10"/>
        <v>2553</v>
      </c>
      <c r="H39">
        <f t="shared" si="11"/>
        <v>1452</v>
      </c>
      <c r="I39">
        <f t="shared" si="12"/>
        <v>10080</v>
      </c>
      <c r="J39">
        <f t="shared" si="13"/>
        <v>3752</v>
      </c>
      <c r="K39">
        <f t="shared" si="14"/>
        <v>3174</v>
      </c>
      <c r="L39">
        <f t="shared" si="15"/>
        <v>742</v>
      </c>
      <c r="M39">
        <f t="shared" si="16"/>
        <v>3528</v>
      </c>
      <c r="N39">
        <f t="shared" si="17"/>
        <v>2210</v>
      </c>
      <c r="O39">
        <f t="shared" si="18"/>
        <v>3944</v>
      </c>
      <c r="P39">
        <f t="shared" si="19"/>
        <v>3551</v>
      </c>
      <c r="Q39">
        <f t="shared" si="20"/>
        <v>5610</v>
      </c>
      <c r="R39">
        <f t="shared" si="21"/>
        <v>3456</v>
      </c>
      <c r="S39">
        <f t="shared" si="22"/>
        <v>10878</v>
      </c>
      <c r="T39">
        <f t="shared" si="23"/>
        <v>3738</v>
      </c>
    </row>
    <row r="40" spans="6:20" x14ac:dyDescent="0.2">
      <c r="F40">
        <f t="shared" si="9"/>
        <v>1364</v>
      </c>
      <c r="G40">
        <f t="shared" si="10"/>
        <v>4218</v>
      </c>
      <c r="H40">
        <f t="shared" si="11"/>
        <v>3608</v>
      </c>
      <c r="I40">
        <f t="shared" si="12"/>
        <v>1820</v>
      </c>
      <c r="J40">
        <f t="shared" si="13"/>
        <v>3136</v>
      </c>
      <c r="K40">
        <f t="shared" si="14"/>
        <v>3450</v>
      </c>
      <c r="L40">
        <f t="shared" si="15"/>
        <v>6413</v>
      </c>
      <c r="M40">
        <f t="shared" si="16"/>
        <v>4536</v>
      </c>
      <c r="N40">
        <f t="shared" si="17"/>
        <v>2912</v>
      </c>
      <c r="O40">
        <f t="shared" si="18"/>
        <v>646</v>
      </c>
      <c r="P40">
        <f t="shared" si="19"/>
        <v>3082</v>
      </c>
      <c r="Q40">
        <f t="shared" si="20"/>
        <v>4345</v>
      </c>
      <c r="R40">
        <f t="shared" si="21"/>
        <v>1408</v>
      </c>
      <c r="S40">
        <f t="shared" si="22"/>
        <v>1258</v>
      </c>
      <c r="T40">
        <f t="shared" si="23"/>
        <v>756</v>
      </c>
    </row>
    <row r="41" spans="6:20" x14ac:dyDescent="0.2">
      <c r="F41">
        <f t="shared" si="9"/>
        <v>6072</v>
      </c>
      <c r="G41">
        <f t="shared" si="10"/>
        <v>3959</v>
      </c>
      <c r="H41">
        <f t="shared" si="11"/>
        <v>5984</v>
      </c>
      <c r="I41">
        <f t="shared" si="12"/>
        <v>5250</v>
      </c>
      <c r="J41">
        <f t="shared" si="13"/>
        <v>532</v>
      </c>
      <c r="K41">
        <f t="shared" si="14"/>
        <v>1012</v>
      </c>
      <c r="L41">
        <f t="shared" si="15"/>
        <v>1696</v>
      </c>
      <c r="M41">
        <f t="shared" si="16"/>
        <v>5544</v>
      </c>
      <c r="N41">
        <f t="shared" si="17"/>
        <v>1274</v>
      </c>
      <c r="O41">
        <f t="shared" si="18"/>
        <v>1088</v>
      </c>
      <c r="P41">
        <f t="shared" si="19"/>
        <v>2278</v>
      </c>
      <c r="Q41">
        <f t="shared" si="20"/>
        <v>2585</v>
      </c>
      <c r="R41">
        <f t="shared" si="21"/>
        <v>576</v>
      </c>
      <c r="S41">
        <f t="shared" si="22"/>
        <v>6660</v>
      </c>
      <c r="T41">
        <f t="shared" si="23"/>
        <v>2142</v>
      </c>
    </row>
    <row r="42" spans="6:20" x14ac:dyDescent="0.2">
      <c r="F42">
        <f t="shared" si="9"/>
        <v>352</v>
      </c>
      <c r="G42">
        <f t="shared" si="10"/>
        <v>2516</v>
      </c>
      <c r="H42">
        <f t="shared" si="11"/>
        <v>4532</v>
      </c>
      <c r="I42">
        <f t="shared" si="12"/>
        <v>10220</v>
      </c>
      <c r="J42">
        <f t="shared" si="13"/>
        <v>1036</v>
      </c>
      <c r="K42">
        <f t="shared" si="14"/>
        <v>736</v>
      </c>
      <c r="L42">
        <f t="shared" si="15"/>
        <v>7632</v>
      </c>
      <c r="M42">
        <f t="shared" si="16"/>
        <v>7112</v>
      </c>
      <c r="N42">
        <f t="shared" si="17"/>
        <v>2366</v>
      </c>
      <c r="O42">
        <f t="shared" si="18"/>
        <v>2992</v>
      </c>
      <c r="P42">
        <f t="shared" si="19"/>
        <v>8375</v>
      </c>
      <c r="Q42">
        <f t="shared" si="20"/>
        <v>2475</v>
      </c>
      <c r="R42">
        <f t="shared" si="21"/>
        <v>4608</v>
      </c>
      <c r="S42">
        <f t="shared" si="22"/>
        <v>8362</v>
      </c>
      <c r="T42">
        <f t="shared" si="23"/>
        <v>2604</v>
      </c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 Single Sourcing Constraint</vt:lpstr>
      <vt:lpstr>Answer Report 1</vt:lpstr>
      <vt:lpstr>Single Sourcing</vt:lpstr>
      <vt:lpstr>With Inequalities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of Instructional Resources</dc:creator>
  <cp:lastModifiedBy>Geunes, Joseph P</cp:lastModifiedBy>
  <dcterms:created xsi:type="dcterms:W3CDTF">2002-07-20T13:22:15Z</dcterms:created>
  <dcterms:modified xsi:type="dcterms:W3CDTF">2021-07-12T18:56:54Z</dcterms:modified>
</cp:coreProperties>
</file>