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強化要員\木村優摩\99_レビュー依頼\010_外部設計\"/>
    </mc:Choice>
  </mc:AlternateContent>
  <xr:revisionPtr revIDLastSave="0" documentId="13_ncr:1_{500D9FC7-10A9-47F0-A36C-22BB82EBDD4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レビュー記録票（ER図）" sheetId="8" r:id="rId1"/>
    <sheet name="レビュー記録票（テーブル定義書）" sheetId="9" r:id="rId2"/>
    <sheet name="レビュー記録票（setupSQL）" sheetId="10" r:id="rId3"/>
    <sheet name="項目説明" sheetId="7" r:id="rId4"/>
    <sheet name="問題タイプ" sheetId="6" r:id="rId5"/>
    <sheet name="選択値" sheetId="2" r:id="rId6"/>
  </sheets>
  <definedNames>
    <definedName name="_xlnm._FilterDatabase" localSheetId="0" hidden="1">'レビュー記録票（ER図）'!$B$10:$AL$11</definedName>
    <definedName name="_xlnm._FilterDatabase" localSheetId="2" hidden="1">'レビュー記録票（setupSQL）'!$B$10:$AL$11</definedName>
    <definedName name="_xlnm._FilterDatabase" localSheetId="1" hidden="1">'レビュー記録票（テーブル定義書）'!$B$10:$AL$11</definedName>
    <definedName name="_xlnm._FilterDatabase" localSheetId="4" hidden="1">問題タイプ!$A$1:$C$19</definedName>
    <definedName name="LIST_TOP" localSheetId="0">'レビュー記録票（ER図）'!#REF!</definedName>
    <definedName name="LIST_TOP" localSheetId="2">'レビュー記録票（setupSQL）'!#REF!</definedName>
    <definedName name="LIST_TOP" localSheetId="1">'レビュー記録票（テーブル定義書）'!#REF!</definedName>
    <definedName name="LIST_TOP">#REF!</definedName>
    <definedName name="_xlnm.Print_Area" localSheetId="4">問題タイプ!$A$1:$C$33</definedName>
    <definedName name="_xlnm.Print_Titles" localSheetId="0">'レビュー記録票（ER図）'!$1:$12</definedName>
    <definedName name="_xlnm.Print_Titles" localSheetId="2">'レビュー記録票（setupSQL）'!$1:$12</definedName>
    <definedName name="_xlnm.Print_Titles" localSheetId="1">'レビュー記録票（テーブル定義書）'!$1:$12</definedName>
    <definedName name="コメント">問題タイプ!$B$19</definedName>
    <definedName name="その他">問題タイプ!$B$30:$B$33</definedName>
    <definedName name="チーム">選択値!$A$2:$A$12</definedName>
    <definedName name="ドキュメンテーション">問題タイプ!$B$11:$B$19</definedName>
    <definedName name="レビュー種類">選択値!$E$2:$E$4</definedName>
    <definedName name="環境リスト">選択値!#REF!</definedName>
    <definedName name="基本設計要因">問題タイプ!$B$20:$B$24</definedName>
    <definedName name="詳細設計要因">問題タイプ!$B$25:$B$29</definedName>
    <definedName name="設計欠陥">問題タイプ!$B$6:$B$10</definedName>
    <definedName name="担当グループ">選択値!#REF!</definedName>
    <definedName name="担当サブチーム">選択値!$A$2:$A$10</definedName>
    <definedName name="担当チーム">選択値!#REF!</definedName>
    <definedName name="問題カテゴリ">選択値!$G$2:$G$7</definedName>
    <definedName name="問題タイプ">問題タイプ!$A$2:$B$19</definedName>
    <definedName name="要件定義要因">問題タイプ!$B$2:$B$5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6" i="10" l="1"/>
  <c r="B25" i="10"/>
  <c r="B27" i="10"/>
  <c r="S21" i="10"/>
  <c r="AD21" i="10" s="1"/>
  <c r="S20" i="10"/>
  <c r="AD20" i="10" s="1"/>
  <c r="S19" i="10"/>
  <c r="AD19" i="10" s="1"/>
  <c r="S18" i="10"/>
  <c r="AD18" i="10" s="1"/>
  <c r="AP17" i="10"/>
  <c r="Z13" i="10" s="1"/>
  <c r="S17" i="10"/>
  <c r="AD17" i="10" s="1"/>
  <c r="AI13" i="10"/>
  <c r="B35" i="9"/>
  <c r="B34" i="9"/>
  <c r="AR13" i="10" l="1"/>
  <c r="P13" i="10"/>
  <c r="BA13" i="10" s="1"/>
  <c r="B33" i="9"/>
  <c r="B32" i="9"/>
  <c r="B31" i="9"/>
  <c r="B30" i="9"/>
  <c r="B29" i="9"/>
  <c r="B28" i="9"/>
  <c r="B27" i="9"/>
  <c r="B26" i="9"/>
  <c r="B25" i="9"/>
  <c r="S21" i="9"/>
  <c r="AD21" i="9" s="1"/>
  <c r="S20" i="9"/>
  <c r="AD20" i="9" s="1"/>
  <c r="S19" i="9"/>
  <c r="AD19" i="9" s="1"/>
  <c r="S18" i="9"/>
  <c r="AD18" i="9" s="1"/>
  <c r="S17" i="9"/>
  <c r="AD17" i="9" s="1"/>
  <c r="AI13" i="9"/>
  <c r="B33" i="8"/>
  <c r="B32" i="8"/>
  <c r="B31" i="8"/>
  <c r="B30" i="8"/>
  <c r="B29" i="8"/>
  <c r="AP17" i="9" l="1"/>
  <c r="Z13" i="9" s="1"/>
  <c r="AR13" i="9" s="1"/>
  <c r="P13" i="9"/>
  <c r="BA13" i="9" s="1"/>
  <c r="B28" i="8"/>
  <c r="B34" i="8"/>
  <c r="B27" i="8"/>
  <c r="B26" i="8"/>
  <c r="B25" i="8"/>
  <c r="S21" i="8"/>
  <c r="AD21" i="8" s="1"/>
  <c r="S20" i="8"/>
  <c r="AD20" i="8" s="1"/>
  <c r="S19" i="8"/>
  <c r="AD19" i="8" s="1"/>
  <c r="S18" i="8"/>
  <c r="AD18" i="8" s="1"/>
  <c r="S17" i="8"/>
  <c r="AD17" i="8" s="1"/>
  <c r="AI13" i="8"/>
  <c r="AP17" i="8" l="1"/>
  <c r="Z13" i="8" s="1"/>
  <c r="AR13" i="8" s="1"/>
  <c r="P13" i="8"/>
  <c r="BA13" i="8" s="1"/>
</calcChain>
</file>

<file path=xl/sharedStrings.xml><?xml version="1.0" encoding="utf-8"?>
<sst xmlns="http://schemas.openxmlformats.org/spreadsheetml/2006/main" count="647" uniqueCount="304">
  <si>
    <t>レビュー記録票</t>
    <rPh sb="4" eb="6">
      <t>キロク</t>
    </rPh>
    <rPh sb="6" eb="7">
      <t>ヒョウ</t>
    </rPh>
    <phoneticPr fontId="1"/>
  </si>
  <si>
    <t>【管理情報セクション】</t>
    <rPh sb="1" eb="3">
      <t>カンリ</t>
    </rPh>
    <rPh sb="3" eb="5">
      <t>ジョウホウ</t>
    </rPh>
    <phoneticPr fontId="1"/>
  </si>
  <si>
    <t>担当チーム名</t>
    <rPh sb="0" eb="2">
      <t>タントウ</t>
    </rPh>
    <rPh sb="5" eb="6">
      <t>メイ</t>
    </rPh>
    <phoneticPr fontId="1"/>
  </si>
  <si>
    <t>レビュー完了日</t>
    <rPh sb="4" eb="7">
      <t>カンリョウビ</t>
    </rPh>
    <phoneticPr fontId="1"/>
  </si>
  <si>
    <t>【対象成果物セクション】</t>
    <rPh sb="1" eb="3">
      <t>タイショウ</t>
    </rPh>
    <rPh sb="3" eb="6">
      <t>セイカブツ</t>
    </rPh>
    <phoneticPr fontId="1"/>
  </si>
  <si>
    <t>フェーズ名</t>
    <rPh sb="4" eb="5">
      <t>メイ</t>
    </rPh>
    <phoneticPr fontId="1"/>
  </si>
  <si>
    <t>対象成果物名</t>
    <rPh sb="0" eb="2">
      <t>タイショウ</t>
    </rPh>
    <rPh sb="2" eb="5">
      <t>セイカブツ</t>
    </rPh>
    <rPh sb="5" eb="6">
      <t>メイ</t>
    </rPh>
    <phoneticPr fontId="1"/>
  </si>
  <si>
    <t>要件定義</t>
    <rPh sb="0" eb="4">
      <t>ヨウケンテイギ</t>
    </rPh>
    <phoneticPr fontId="1"/>
  </si>
  <si>
    <t>【実施レビューセクション】</t>
    <rPh sb="1" eb="3">
      <t>ジッシ</t>
    </rPh>
    <phoneticPr fontId="1"/>
  </si>
  <si>
    <t>合計工数（人時）</t>
    <rPh sb="0" eb="2">
      <t>ゴウケイ</t>
    </rPh>
    <rPh sb="2" eb="4">
      <t>コウスウ</t>
    </rPh>
    <rPh sb="5" eb="7">
      <t>ニンジ</t>
    </rPh>
    <phoneticPr fontId="1"/>
  </si>
  <si>
    <t>合計指摘件数</t>
    <rPh sb="0" eb="2">
      <t>ゴウケイ</t>
    </rPh>
    <rPh sb="2" eb="4">
      <t>シテキ</t>
    </rPh>
    <rPh sb="4" eb="6">
      <t>ケンスウ</t>
    </rPh>
    <phoneticPr fontId="1"/>
  </si>
  <si>
    <t>№</t>
    <phoneticPr fontId="1"/>
  </si>
  <si>
    <t>レビュー種類</t>
    <rPh sb="4" eb="6">
      <t>シュルイ</t>
    </rPh>
    <phoneticPr fontId="1"/>
  </si>
  <si>
    <t>レビュー日時</t>
    <rPh sb="4" eb="6">
      <t>ニチジ</t>
    </rPh>
    <phoneticPr fontId="1"/>
  </si>
  <si>
    <t>レビュー
時間</t>
    <rPh sb="5" eb="7">
      <t>ジカン</t>
    </rPh>
    <phoneticPr fontId="1"/>
  </si>
  <si>
    <t>人数</t>
    <rPh sb="0" eb="2">
      <t>ニンズウ</t>
    </rPh>
    <phoneticPr fontId="1"/>
  </si>
  <si>
    <t>工数
（人時）</t>
    <rPh sb="0" eb="2">
      <t>コウスウ</t>
    </rPh>
    <rPh sb="4" eb="5">
      <t>ニン</t>
    </rPh>
    <rPh sb="5" eb="6">
      <t>トキ</t>
    </rPh>
    <phoneticPr fontId="1"/>
  </si>
  <si>
    <t>レビュー
タイプ</t>
    <phoneticPr fontId="1"/>
  </si>
  <si>
    <t>指摘
件数</t>
    <rPh sb="0" eb="2">
      <t>シテキ</t>
    </rPh>
    <rPh sb="3" eb="5">
      <t>ケンスウ</t>
    </rPh>
    <phoneticPr fontId="1"/>
  </si>
  <si>
    <t>レビューイ</t>
    <phoneticPr fontId="1"/>
  </si>
  <si>
    <t>レビューア</t>
    <phoneticPr fontId="1"/>
  </si>
  <si>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</si>
  <si>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</si>
  <si>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</si>
  <si>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対面</t>
  </si>
  <si>
    <t>PLレビュー</t>
  </si>
  <si>
    <t>【レビュー指摘セクション】</t>
    <rPh sb="5" eb="7">
      <t>シテキ</t>
    </rPh>
    <phoneticPr fontId="1"/>
  </si>
  <si>
    <t>指摘箇所</t>
    <rPh sb="0" eb="2">
      <t>シテキ</t>
    </rPh>
    <rPh sb="2" eb="4">
      <t>カショ</t>
    </rPh>
    <phoneticPr fontId="1"/>
  </si>
  <si>
    <t>指摘事項</t>
    <rPh sb="0" eb="2">
      <t>シテキ</t>
    </rPh>
    <rPh sb="2" eb="4">
      <t>ジコウ</t>
    </rPh>
    <phoneticPr fontId="1"/>
  </si>
  <si>
    <t>問題
カテゴリ</t>
    <rPh sb="0" eb="2">
      <t>モンダイ</t>
    </rPh>
    <phoneticPr fontId="1"/>
  </si>
  <si>
    <t>問題タイプ</t>
    <rPh sb="0" eb="2">
      <t>モンダイ</t>
    </rPh>
    <phoneticPr fontId="1"/>
  </si>
  <si>
    <t>対応内容</t>
    <rPh sb="0" eb="2">
      <t>タイオウ</t>
    </rPh>
    <rPh sb="2" eb="4">
      <t>ナイヨウ</t>
    </rPh>
    <phoneticPr fontId="1"/>
  </si>
  <si>
    <t>3.ドキュメンテーション</t>
  </si>
  <si>
    <t>31.誤字、脱字</t>
  </si>
  <si>
    <t>38.記述漏れ</t>
    <rPh sb="3" eb="5">
      <t>キジュツ</t>
    </rPh>
    <rPh sb="5" eb="6">
      <t>モ</t>
    </rPh>
    <phoneticPr fontId="1"/>
  </si>
  <si>
    <t>36.認識齟齬</t>
    <rPh sb="3" eb="5">
      <t>ニンシキ</t>
    </rPh>
    <rPh sb="5" eb="7">
      <t>ソゴ</t>
    </rPh>
    <phoneticPr fontId="1"/>
  </si>
  <si>
    <t>No.</t>
  </si>
  <si>
    <t>項目</t>
  </si>
  <si>
    <t>記載方法</t>
  </si>
  <si>
    <t>記載例</t>
  </si>
  <si>
    <t>担当チーム名</t>
  </si>
  <si>
    <t>担当チーム名を記載</t>
  </si>
  <si>
    <t>チームA</t>
    <phoneticPr fontId="1"/>
  </si>
  <si>
    <t>レビュー完了日</t>
  </si>
  <si>
    <t>全てのレビューが完了した時点の日付を記載</t>
    <phoneticPr fontId="1"/>
  </si>
  <si>
    <t>対象成果物セクション</t>
  </si>
  <si>
    <t>フェーズ名</t>
    <phoneticPr fontId="1"/>
  </si>
  <si>
    <t>レビュー対象成果物の工程名を記載</t>
  </si>
  <si>
    <t>対象成果物名</t>
  </si>
  <si>
    <t>実施レビューセクション</t>
  </si>
  <si>
    <t>レビュー種類</t>
  </si>
  <si>
    <t>日付</t>
  </si>
  <si>
    <t>レビューを実施した日付を記載</t>
  </si>
  <si>
    <t>2021/11/22</t>
  </si>
  <si>
    <t>開始時間</t>
  </si>
  <si>
    <t>レビューを開始した時間を記載</t>
  </si>
  <si>
    <t>13:00</t>
  </si>
  <si>
    <t>終了時間</t>
  </si>
  <si>
    <t>レビューを終了した時間を記載</t>
  </si>
  <si>
    <t>15:30</t>
  </si>
  <si>
    <t>レビュー時間</t>
  </si>
  <si>
    <t>人数</t>
  </si>
  <si>
    <t>レビューを実施した人数を記載</t>
  </si>
  <si>
    <t>工数（人時）</t>
  </si>
  <si>
    <t>レビュータイプ</t>
  </si>
  <si>
    <t>レビュー方式を対面/非対面で記載</t>
  </si>
  <si>
    <t>指摘件数</t>
  </si>
  <si>
    <t>入力された指摘件数を自動で算出</t>
  </si>
  <si>
    <t>レビューページ数と指摘件数から自動で算出</t>
  </si>
  <si>
    <t>0.01
（10ページのドキュメントに対して1件指摘が発生した場合（1/10＝0.1））</t>
    <phoneticPr fontId="1"/>
  </si>
  <si>
    <t>0.01
（10ページのドキュメントに対して1人時所要した場合（1/10＝0.1））</t>
    <phoneticPr fontId="1"/>
  </si>
  <si>
    <t>レビューイ</t>
  </si>
  <si>
    <t>高橋</t>
  </si>
  <si>
    <t>レビューア</t>
  </si>
  <si>
    <t>田中</t>
  </si>
  <si>
    <t>レビューにおける合計件数を自動算出</t>
  </si>
  <si>
    <t>レビューにおける合計指摘件数を自動算出</t>
  </si>
  <si>
    <t>レビューされた合計ページ数を自動算出</t>
  </si>
  <si>
    <t>レビュー指摘セクション</t>
  </si>
  <si>
    <t>連番を記載（自動算出）</t>
  </si>
  <si>
    <t>指摘箇所</t>
  </si>
  <si>
    <t>全体/2.1.2 経費申請フロー</t>
  </si>
  <si>
    <t>指摘事項</t>
  </si>
  <si>
    <t>○○に関する記述が要件定義書と整合性が取れていない</t>
    <phoneticPr fontId="1"/>
  </si>
  <si>
    <t>問題カテゴリ</t>
  </si>
  <si>
    <t>問題カテゴリをプルダウンより選択</t>
  </si>
  <si>
    <t>問題タイプ</t>
  </si>
  <si>
    <t>問題カテゴリに紐づく問題タイプをプルダウンより選択
例）
問題カテゴリを「3.ドキュメンテーション」とした場合、問題タイプは31-39から選択</t>
    <phoneticPr fontId="1"/>
  </si>
  <si>
    <t>対応内容</t>
  </si>
  <si>
    <t>担当チーム</t>
    <rPh sb="0" eb="2">
      <t>タントウ</t>
    </rPh>
    <phoneticPr fontId="1"/>
  </si>
  <si>
    <t>問題カテゴリ</t>
    <rPh sb="0" eb="2">
      <t>モンダイ</t>
    </rPh>
    <phoneticPr fontId="1"/>
  </si>
  <si>
    <t>ピアレビュー</t>
    <phoneticPr fontId="1"/>
  </si>
  <si>
    <t>1.要件定義要因</t>
    <phoneticPr fontId="1"/>
  </si>
  <si>
    <t>TLレビュー</t>
    <phoneticPr fontId="1"/>
  </si>
  <si>
    <t>2.設計欠陥</t>
    <phoneticPr fontId="1"/>
  </si>
  <si>
    <t>3.ドキュメンテーション</t>
    <phoneticPr fontId="1"/>
  </si>
  <si>
    <t>9.その他</t>
    <rPh sb="4" eb="5">
      <t>ホカ</t>
    </rPh>
    <phoneticPr fontId="1"/>
  </si>
  <si>
    <t>問題タイプの説明</t>
    <rPh sb="0" eb="2">
      <t>モンダイ</t>
    </rPh>
    <rPh sb="6" eb="8">
      <t>セツメイ</t>
    </rPh>
    <phoneticPr fontId="1"/>
  </si>
  <si>
    <t>11.要件の誤り</t>
  </si>
  <si>
    <t>要件定義書に誤りがある。</t>
    <rPh sb="2" eb="5">
      <t>テイギショ</t>
    </rPh>
    <phoneticPr fontId="1"/>
  </si>
  <si>
    <t>12.要件の矛盾・実現不能</t>
  </si>
  <si>
    <t>要件間で矛盾があったり、実現不能である。</t>
    <rPh sb="0" eb="2">
      <t>ヨウケン</t>
    </rPh>
    <rPh sb="2" eb="3">
      <t>カン</t>
    </rPh>
    <phoneticPr fontId="1"/>
  </si>
  <si>
    <t>13.要件定義の曖昧・不完全</t>
  </si>
  <si>
    <t>要件で定義した仕様が曖昧であったり、記述が不明確である。</t>
    <rPh sb="7" eb="9">
      <t>シヨウ</t>
    </rPh>
    <phoneticPr fontId="1"/>
  </si>
  <si>
    <t>19.その他</t>
  </si>
  <si>
    <t>-</t>
  </si>
  <si>
    <t>21.機能の漏れ、誤り</t>
  </si>
  <si>
    <t>22.機能間での不整合</t>
  </si>
  <si>
    <t>23.機能要件未達成</t>
  </si>
  <si>
    <t>24.非機能要件考慮不足</t>
  </si>
  <si>
    <t>性能要件、信頼性要件、セキュリティ要件、ユーザビリティ、メンテナンス性等の非機能要件に関する考慮不足</t>
    <rPh sb="34" eb="35">
      <t>セイ</t>
    </rPh>
    <phoneticPr fontId="1"/>
  </si>
  <si>
    <t>29.その他</t>
  </si>
  <si>
    <t>記載文章に誤字、脱字が存在する。</t>
  </si>
  <si>
    <t>32.文書体裁不備</t>
  </si>
  <si>
    <t>項番ずれ、図表番号の誤り、文字切れ、ページ区切り不備、ヘッダー/フッター不備などの文書としての体裁の不備。</t>
  </si>
  <si>
    <t>33.標準化準拠誤り</t>
  </si>
  <si>
    <t>設計標準に準拠しない記述となっている。</t>
  </si>
  <si>
    <t>34.説明誤り</t>
  </si>
  <si>
    <t>設計書の記述に説明が不足し意図が伝わらない。</t>
  </si>
  <si>
    <t>35.設計標準の変更に起因</t>
    <rPh sb="3" eb="5">
      <t>セッケイ</t>
    </rPh>
    <rPh sb="8" eb="10">
      <t>ヘンコウ</t>
    </rPh>
    <rPh sb="11" eb="13">
      <t>キイン</t>
    </rPh>
    <phoneticPr fontId="1"/>
  </si>
  <si>
    <t>設計標準やテンプレート等に誤り・変更があり、設計書の変更が必要となる。</t>
    <rPh sb="11" eb="12">
      <t>トウ</t>
    </rPh>
    <rPh sb="13" eb="14">
      <t>アヤマ</t>
    </rPh>
    <rPh sb="16" eb="18">
      <t>ヘンコウ</t>
    </rPh>
    <rPh sb="22" eb="25">
      <t>セッケイショ</t>
    </rPh>
    <rPh sb="26" eb="28">
      <t>ヘンコウ</t>
    </rPh>
    <rPh sb="29" eb="31">
      <t>ヒツヨウ</t>
    </rPh>
    <phoneticPr fontId="1"/>
  </si>
  <si>
    <t>認識に齟齬がある。</t>
    <rPh sb="0" eb="2">
      <t>ニンシキ</t>
    </rPh>
    <rPh sb="3" eb="5">
      <t>ソゴ</t>
    </rPh>
    <phoneticPr fontId="1"/>
  </si>
  <si>
    <t>37.記述誤り</t>
    <rPh sb="3" eb="5">
      <t>キジュツ</t>
    </rPh>
    <rPh sb="5" eb="6">
      <t>アヤマ</t>
    </rPh>
    <phoneticPr fontId="1"/>
  </si>
  <si>
    <t>単純な記述ミスがある。</t>
    <rPh sb="0" eb="2">
      <t>タンジュン</t>
    </rPh>
    <rPh sb="3" eb="5">
      <t>キジュツ</t>
    </rPh>
    <phoneticPr fontId="1"/>
  </si>
  <si>
    <t>記述に漏れがある。</t>
    <rPh sb="0" eb="2">
      <t>キジュツ</t>
    </rPh>
    <rPh sb="3" eb="4">
      <t>モ</t>
    </rPh>
    <phoneticPr fontId="1"/>
  </si>
  <si>
    <t>39.その他</t>
  </si>
  <si>
    <t>49.その他</t>
  </si>
  <si>
    <t>59.その他</t>
    <phoneticPr fontId="1"/>
  </si>
  <si>
    <t>9.その他</t>
    <rPh sb="4" eb="5">
      <t>タ</t>
    </rPh>
    <phoneticPr fontId="1"/>
  </si>
  <si>
    <t>91.コメント</t>
    <phoneticPr fontId="1"/>
  </si>
  <si>
    <t>指摘では無く、コメントである。</t>
    <rPh sb="0" eb="2">
      <t>シテキ</t>
    </rPh>
    <rPh sb="4" eb="5">
      <t>ナ</t>
    </rPh>
    <phoneticPr fontId="1"/>
  </si>
  <si>
    <t>92.指摘誤り</t>
    <rPh sb="3" eb="5">
      <t>シテキ</t>
    </rPh>
    <rPh sb="5" eb="6">
      <t>アヤマ</t>
    </rPh>
    <phoneticPr fontId="1"/>
  </si>
  <si>
    <t>指摘ミスである。</t>
    <rPh sb="0" eb="2">
      <t>シテキ</t>
    </rPh>
    <phoneticPr fontId="1"/>
  </si>
  <si>
    <t>93.他事業者関連</t>
    <rPh sb="3" eb="4">
      <t>ホカ</t>
    </rPh>
    <rPh sb="4" eb="7">
      <t>ジギョウシャ</t>
    </rPh>
    <rPh sb="7" eb="9">
      <t>カンレン</t>
    </rPh>
    <phoneticPr fontId="1"/>
  </si>
  <si>
    <t>99.その他</t>
    <rPh sb="5" eb="6">
      <t>ホカ</t>
    </rPh>
    <phoneticPr fontId="1"/>
  </si>
  <si>
    <t>バグ密度</t>
    <phoneticPr fontId="1"/>
  </si>
  <si>
    <t>レビュー密度</t>
    <phoneticPr fontId="1"/>
  </si>
  <si>
    <t>レビューページ数と工数から自動で算出（工数密度）</t>
    <rPh sb="19" eb="21">
      <t>コウスウ</t>
    </rPh>
    <rPh sb="21" eb="23">
      <t>ミツド</t>
    </rPh>
    <phoneticPr fontId="1"/>
  </si>
  <si>
    <t>2022/07/08</t>
    <phoneticPr fontId="1"/>
  </si>
  <si>
    <t>2022/06/30</t>
    <phoneticPr fontId="1"/>
  </si>
  <si>
    <t>管理情報セクション</t>
    <phoneticPr fontId="1"/>
  </si>
  <si>
    <t>開始時間と終了時間から自動レビューに要した時間を自動算出</t>
    <rPh sb="11" eb="13">
      <t>ジドウ</t>
    </rPh>
    <rPh sb="18" eb="19">
      <t>ヨウ</t>
    </rPh>
    <rPh sb="21" eb="23">
      <t>ジカン</t>
    </rPh>
    <rPh sb="24" eb="26">
      <t>ジドウ</t>
    </rPh>
    <phoneticPr fontId="1"/>
  </si>
  <si>
    <t>レビュー工数を時間と人数から自動で算出</t>
    <phoneticPr fontId="1"/>
  </si>
  <si>
    <t>指摘事項を具体的に記載する。
例）
良くない例：○○がおかしい。
良い例：○○に関する記述が要件定義書と整合性が取れていない。</t>
    <rPh sb="9" eb="11">
      <t>キサイ</t>
    </rPh>
    <rPh sb="18" eb="19">
      <t>ヨ</t>
    </rPh>
    <rPh sb="22" eb="23">
      <t>レイ</t>
    </rPh>
    <rPh sb="33" eb="34">
      <t>ヨ</t>
    </rPh>
    <rPh sb="35" eb="36">
      <t>レイ</t>
    </rPh>
    <phoneticPr fontId="1"/>
  </si>
  <si>
    <t>レビュー者の氏名を記載</t>
    <rPh sb="6" eb="8">
      <t>シメイ</t>
    </rPh>
    <phoneticPr fontId="1"/>
  </si>
  <si>
    <t>被レビュー者の氏名を記載</t>
    <rPh sb="7" eb="9">
      <t>シメイ</t>
    </rPh>
    <phoneticPr fontId="1"/>
  </si>
  <si>
    <t>他の事業者との検討や調整が必要である。</t>
    <rPh sb="0" eb="1">
      <t>ホカ</t>
    </rPh>
    <rPh sb="2" eb="5">
      <t>ジギョウシャ</t>
    </rPh>
    <rPh sb="7" eb="9">
      <t>ケントウ</t>
    </rPh>
    <rPh sb="10" eb="12">
      <t>チョウセイ</t>
    </rPh>
    <rPh sb="13" eb="15">
      <t>ヒツヨウ</t>
    </rPh>
    <phoneticPr fontId="1"/>
  </si>
  <si>
    <t>PMレビュー</t>
    <phoneticPr fontId="1"/>
  </si>
  <si>
    <t>機能</t>
    <rPh sb="0" eb="2">
      <t>キノウ</t>
    </rPh>
    <phoneticPr fontId="1"/>
  </si>
  <si>
    <t>業務</t>
    <rPh sb="0" eb="2">
      <t>ギョウム</t>
    </rPh>
    <phoneticPr fontId="1"/>
  </si>
  <si>
    <t>インフラ</t>
    <phoneticPr fontId="1"/>
  </si>
  <si>
    <t>テスト</t>
    <phoneticPr fontId="1"/>
  </si>
  <si>
    <t>レビュー密度</t>
    <rPh sb="4" eb="6">
      <t>ミツド</t>
    </rPh>
    <phoneticPr fontId="1"/>
  </si>
  <si>
    <t>指摘日</t>
    <rPh sb="0" eb="3">
      <t>シテキビ</t>
    </rPh>
    <phoneticPr fontId="1"/>
  </si>
  <si>
    <t>指摘者</t>
    <rPh sb="0" eb="3">
      <t>シテキシャ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</si>
  <si>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</si>
  <si>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</si>
  <si>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製造</t>
    <rPh sb="0" eb="2">
      <t>セイゾウ</t>
    </rPh>
    <phoneticPr fontId="1"/>
  </si>
  <si>
    <t>単体試験</t>
    <rPh sb="0" eb="4">
      <t>タンタイシケン</t>
    </rPh>
    <phoneticPr fontId="1"/>
  </si>
  <si>
    <t>結合試験</t>
    <rPh sb="0" eb="4">
      <t>ケツゴウシケン</t>
    </rPh>
    <phoneticPr fontId="1"/>
  </si>
  <si>
    <t>システム試験</t>
    <rPh sb="4" eb="6">
      <t>シケン</t>
    </rPh>
    <phoneticPr fontId="1"/>
  </si>
  <si>
    <t>受入れ試験</t>
    <rPh sb="0" eb="2">
      <t>ウケイ</t>
    </rPh>
    <rPh sb="3" eb="5">
      <t>シケン</t>
    </rPh>
    <phoneticPr fontId="1"/>
  </si>
  <si>
    <t>レビュー種別</t>
    <rPh sb="4" eb="6">
      <t>シュベツ</t>
    </rPh>
    <phoneticPr fontId="1"/>
  </si>
  <si>
    <t>レビュー規模</t>
    <rPh sb="4" eb="6">
      <t>キボ</t>
    </rPh>
    <phoneticPr fontId="1"/>
  </si>
  <si>
    <t>レビュー回数</t>
    <rPh sb="4" eb="6">
      <t>カイスウ</t>
    </rPh>
    <phoneticPr fontId="1"/>
  </si>
  <si>
    <t>1回目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</si>
  <si>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</si>
  <si>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</si>
  <si>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</si>
  <si>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</si>
  <si>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対応者</t>
    <rPh sb="0" eb="3">
      <t>タイオウシャ</t>
    </rPh>
    <phoneticPr fontId="1"/>
  </si>
  <si>
    <t>対応日</t>
    <rPh sb="0" eb="2">
      <t>タイオウ</t>
    </rPh>
    <rPh sb="2" eb="3">
      <t>ビ</t>
    </rPh>
    <phoneticPr fontId="1"/>
  </si>
  <si>
    <t>合計規模数</t>
    <rPh sb="0" eb="2">
      <t>ゴウケイ</t>
    </rPh>
    <rPh sb="2" eb="4">
      <t>キボ</t>
    </rPh>
    <rPh sb="4" eb="5">
      <t>スウ</t>
    </rPh>
    <phoneticPr fontId="1"/>
  </si>
  <si>
    <t>確認フラグ</t>
    <rPh sb="0" eb="2">
      <t>カクニン</t>
    </rPh>
    <phoneticPr fontId="1"/>
  </si>
  <si>
    <t>確認者</t>
    <rPh sb="0" eb="2">
      <t>カクニン</t>
    </rPh>
    <rPh sb="2" eb="3">
      <t>シャ</t>
    </rPh>
    <phoneticPr fontId="1"/>
  </si>
  <si>
    <t>バグ密度</t>
    <rPh sb="2" eb="4">
      <t>ミツド</t>
    </rPh>
    <phoneticPr fontId="1"/>
  </si>
  <si>
    <t>4.外部設計要因</t>
  </si>
  <si>
    <t>4.外部設計要因</t>
    <rPh sb="2" eb="4">
      <t>ガイブ</t>
    </rPh>
    <rPh sb="4" eb="6">
      <t>セッケイ</t>
    </rPh>
    <rPh sb="6" eb="8">
      <t>ヨウイン</t>
    </rPh>
    <phoneticPr fontId="1"/>
  </si>
  <si>
    <t>5.内部設計要因</t>
    <rPh sb="2" eb="4">
      <t>ナイブ</t>
    </rPh>
    <rPh sb="4" eb="6">
      <t>セッケイ</t>
    </rPh>
    <rPh sb="6" eb="8">
      <t>ヨウイン</t>
    </rPh>
    <phoneticPr fontId="1"/>
  </si>
  <si>
    <t>41.外部設計の漏れ、誤り</t>
  </si>
  <si>
    <t>42.外部設計間での不整合</t>
  </si>
  <si>
    <t>43.外部設計での機能要件未達成</t>
    <phoneticPr fontId="1"/>
  </si>
  <si>
    <t>44.外部設計での非機能要件考慮不足</t>
    <phoneticPr fontId="1"/>
  </si>
  <si>
    <t>5.内部設計要因</t>
    <phoneticPr fontId="1"/>
  </si>
  <si>
    <t>51.内部設計の漏れ、誤り</t>
    <phoneticPr fontId="1"/>
  </si>
  <si>
    <t>52.内部設計間での不整合</t>
    <phoneticPr fontId="1"/>
  </si>
  <si>
    <t>53.内部設計での機能要件未達成</t>
    <phoneticPr fontId="1"/>
  </si>
  <si>
    <t>54.内部設計での非機能要件考慮不足</t>
    <phoneticPr fontId="1"/>
  </si>
  <si>
    <t>内部設計書間で不整合や漏れがある。</t>
    <rPh sb="5" eb="6">
      <t>カン</t>
    </rPh>
    <phoneticPr fontId="1"/>
  </si>
  <si>
    <t>パラメータの項目が不足している。
設計対象の論理サーバ数が誤っている。
等、内部設計において設計すべき内容が設計されていない。</t>
    <rPh sb="6" eb="8">
      <t>コウモク</t>
    </rPh>
    <rPh sb="9" eb="11">
      <t>フソク</t>
    </rPh>
    <rPh sb="17" eb="19">
      <t>セッケイ</t>
    </rPh>
    <rPh sb="19" eb="21">
      <t>タイショウ</t>
    </rPh>
    <rPh sb="22" eb="24">
      <t>ロンリ</t>
    </rPh>
    <rPh sb="27" eb="28">
      <t>スウ</t>
    </rPh>
    <rPh sb="29" eb="30">
      <t>アヤマ</t>
    </rPh>
    <rPh sb="36" eb="37">
      <t>トウ</t>
    </rPh>
    <rPh sb="51" eb="53">
      <t>ナイヨウ</t>
    </rPh>
    <phoneticPr fontId="1"/>
  </si>
  <si>
    <t>内部設計書が要件に沿った内容になっていない。
内部設計書に要件の漏れがある。</t>
    <rPh sb="4" eb="5">
      <t>ショ</t>
    </rPh>
    <rPh sb="6" eb="8">
      <t>ヨウケン</t>
    </rPh>
    <rPh sb="9" eb="10">
      <t>ソ</t>
    </rPh>
    <rPh sb="12" eb="14">
      <t>ナイヨウ</t>
    </rPh>
    <rPh sb="29" eb="31">
      <t>ヨウケン</t>
    </rPh>
    <rPh sb="32" eb="33">
      <t>モ</t>
    </rPh>
    <phoneticPr fontId="1"/>
  </si>
  <si>
    <t>関連する内部設計間に不整合・矛盾がある。</t>
    <rPh sb="0" eb="2">
      <t>カンレン</t>
    </rPh>
    <rPh sb="8" eb="9">
      <t>カン</t>
    </rPh>
    <rPh sb="10" eb="13">
      <t>フセイゴウ</t>
    </rPh>
    <rPh sb="14" eb="16">
      <t>ムジュン</t>
    </rPh>
    <phoneticPr fontId="1"/>
  </si>
  <si>
    <t>内部設計で機能要件が達成できていない。</t>
    <rPh sb="5" eb="7">
      <t>キノウ</t>
    </rPh>
    <rPh sb="7" eb="9">
      <t>ヨウケン</t>
    </rPh>
    <rPh sb="10" eb="12">
      <t>タッセイ</t>
    </rPh>
    <phoneticPr fontId="1"/>
  </si>
  <si>
    <t>内部設計で、性能要件、信頼性要件、セキュリティ要件等の非機能要件に関する考慮が不足している。</t>
    <phoneticPr fontId="1"/>
  </si>
  <si>
    <t>内部設計書に記述した内容が、外部設計書の内容が網羅されていない。または、転記が誤っている。
次工程以降を考慮した設計になっていない。</t>
    <rPh sb="4" eb="5">
      <t>ショ</t>
    </rPh>
    <rPh sb="6" eb="8">
      <t>キジュツ</t>
    </rPh>
    <rPh sb="10" eb="12">
      <t>ナイヨウ</t>
    </rPh>
    <rPh sb="18" eb="19">
      <t>ショ</t>
    </rPh>
    <rPh sb="20" eb="22">
      <t>ナイヨウ</t>
    </rPh>
    <rPh sb="23" eb="25">
      <t>モウラ</t>
    </rPh>
    <rPh sb="36" eb="38">
      <t>テンキ</t>
    </rPh>
    <rPh sb="39" eb="40">
      <t>アヤマ</t>
    </rPh>
    <phoneticPr fontId="1"/>
  </si>
  <si>
    <t>外部設計書が要件に沿った内容になっていない。
外部設計書に要件の漏れがある。</t>
    <rPh sb="4" eb="5">
      <t>ショ</t>
    </rPh>
    <rPh sb="6" eb="8">
      <t>ヨウケン</t>
    </rPh>
    <rPh sb="9" eb="10">
      <t>ソ</t>
    </rPh>
    <rPh sb="12" eb="14">
      <t>ナイヨウ</t>
    </rPh>
    <rPh sb="29" eb="31">
      <t>ヨウケン</t>
    </rPh>
    <rPh sb="32" eb="33">
      <t>モ</t>
    </rPh>
    <phoneticPr fontId="1"/>
  </si>
  <si>
    <t>関連する外部設計間に不整合・矛盾がある。</t>
    <rPh sb="0" eb="2">
      <t>カンレン</t>
    </rPh>
    <rPh sb="8" eb="9">
      <t>カン</t>
    </rPh>
    <rPh sb="10" eb="13">
      <t>フセイゴウ</t>
    </rPh>
    <rPh sb="14" eb="16">
      <t>ムジュン</t>
    </rPh>
    <phoneticPr fontId="1"/>
  </si>
  <si>
    <t>外部設計で機能要件が達成できていない。</t>
    <rPh sb="5" eb="7">
      <t>キノウ</t>
    </rPh>
    <rPh sb="7" eb="9">
      <t>ヨウケン</t>
    </rPh>
    <rPh sb="10" eb="12">
      <t>タッセイ</t>
    </rPh>
    <phoneticPr fontId="1"/>
  </si>
  <si>
    <t>外部設計で、性能要件、信頼性要件、セキュリティ要件等の非機能要件に関する考慮が不足している。</t>
    <phoneticPr fontId="1"/>
  </si>
  <si>
    <t>要件定義/基本設計/詳細設計</t>
    <phoneticPr fontId="1"/>
  </si>
  <si>
    <t>レビュー規模</t>
    <rPh sb="4" eb="6">
      <t>キボ</t>
    </rPh>
    <phoneticPr fontId="1"/>
  </si>
  <si>
    <t>レビュー対象成果物のドキュメント名 または
クラス名を記載</t>
    <rPh sb="4" eb="9">
      <t>タイショウセイカブツ</t>
    </rPh>
    <rPh sb="16" eb="17">
      <t>メイ</t>
    </rPh>
    <rPh sb="25" eb="26">
      <t>メイ</t>
    </rPh>
    <rPh sb="27" eb="29">
      <t>キサイ</t>
    </rPh>
    <phoneticPr fontId="1"/>
  </si>
  <si>
    <t>画面レイアウト設計書（貸金情報登録）.xlsx または
XxxxxXxxx.java</t>
    <phoneticPr fontId="1"/>
  </si>
  <si>
    <t>レビュー対象成果物のドキュメントのページ数 または
クラスのステップ数を記載</t>
    <rPh sb="4" eb="9">
      <t>タイショウセイカブツ</t>
    </rPh>
    <rPh sb="20" eb="21">
      <t>スウ</t>
    </rPh>
    <rPh sb="34" eb="35">
      <t>スウ</t>
    </rPh>
    <rPh sb="36" eb="38">
      <t>キサイ</t>
    </rPh>
    <phoneticPr fontId="1"/>
  </si>
  <si>
    <t>5 または
210</t>
    <phoneticPr fontId="1"/>
  </si>
  <si>
    <t>レビューの実施回数を記載
※初期記載として、5回分を記載済み</t>
    <rPh sb="5" eb="9">
      <t>ジッシカイスウ</t>
    </rPh>
    <rPh sb="10" eb="12">
      <t>キサイ</t>
    </rPh>
    <rPh sb="14" eb="16">
      <t>ショキ</t>
    </rPh>
    <rPh sb="16" eb="18">
      <t>キサイ</t>
    </rPh>
    <rPh sb="23" eb="25">
      <t>カイブン</t>
    </rPh>
    <rPh sb="26" eb="29">
      <t>キサイズ</t>
    </rPh>
    <phoneticPr fontId="1"/>
  </si>
  <si>
    <t>1回目～5回目</t>
    <rPh sb="1" eb="3">
      <t>カイメ</t>
    </rPh>
    <rPh sb="5" eb="7">
      <t>カイメ</t>
    </rPh>
    <phoneticPr fontId="1"/>
  </si>
  <si>
    <t>合計工数（人時）</t>
    <rPh sb="2" eb="4">
      <t>コウスウ</t>
    </rPh>
    <phoneticPr fontId="1"/>
  </si>
  <si>
    <t>合計指摘件数</t>
    <rPh sb="2" eb="4">
      <t>シテキ</t>
    </rPh>
    <phoneticPr fontId="1"/>
  </si>
  <si>
    <t>合計規模数</t>
    <rPh sb="2" eb="4">
      <t>キボ</t>
    </rPh>
    <phoneticPr fontId="1"/>
  </si>
  <si>
    <t>指摘者</t>
    <rPh sb="0" eb="3">
      <t>シテキシャ</t>
    </rPh>
    <phoneticPr fontId="1"/>
  </si>
  <si>
    <t>田中</t>
    <phoneticPr fontId="1"/>
  </si>
  <si>
    <t>指摘日</t>
    <rPh sb="0" eb="2">
      <t>シテキ</t>
    </rPh>
    <rPh sb="2" eb="3">
      <t>ビ</t>
    </rPh>
    <phoneticPr fontId="1"/>
  </si>
  <si>
    <t>PMに相談のうえ関係者にヒアリングを行い、正しい業務フローに修正した。</t>
    <phoneticPr fontId="1"/>
  </si>
  <si>
    <t>対応者</t>
    <rPh sb="2" eb="3">
      <t>シャ</t>
    </rPh>
    <phoneticPr fontId="1"/>
  </si>
  <si>
    <t>阿部</t>
    <rPh sb="0" eb="2">
      <t>アベ</t>
    </rPh>
    <phoneticPr fontId="1"/>
  </si>
  <si>
    <t>対応日</t>
    <rPh sb="0" eb="3">
      <t>タイオウビ</t>
    </rPh>
    <phoneticPr fontId="1"/>
  </si>
  <si>
    <t>対応が完了した日を記載</t>
    <phoneticPr fontId="1"/>
  </si>
  <si>
    <t>確認者</t>
    <rPh sb="0" eb="3">
      <t>カクニンシャ</t>
    </rPh>
    <phoneticPr fontId="1"/>
  </si>
  <si>
    <t>指摘対応を行った人物の名前を記載</t>
    <rPh sb="0" eb="4">
      <t>シテキタイオウ</t>
    </rPh>
    <rPh sb="5" eb="6">
      <t>オコナ</t>
    </rPh>
    <rPh sb="8" eb="10">
      <t>ジンブツ</t>
    </rPh>
    <rPh sb="11" eb="13">
      <t>ナマエ</t>
    </rPh>
    <rPh sb="14" eb="16">
      <t>キサイ</t>
    </rPh>
    <phoneticPr fontId="1"/>
  </si>
  <si>
    <t>指摘事項を記入した人物の名前を記載</t>
    <rPh sb="5" eb="7">
      <t>キニュウ</t>
    </rPh>
    <rPh sb="9" eb="11">
      <t>ジンブツ</t>
    </rPh>
    <rPh sb="12" eb="14">
      <t>ナマエ</t>
    </rPh>
    <rPh sb="15" eb="17">
      <t>キサイ</t>
    </rPh>
    <phoneticPr fontId="1"/>
  </si>
  <si>
    <t>指摘した日付を記載</t>
    <rPh sb="0" eb="2">
      <t>シテキ</t>
    </rPh>
    <rPh sb="4" eb="6">
      <t>ヒヅケ</t>
    </rPh>
    <rPh sb="7" eb="9">
      <t>キサイ</t>
    </rPh>
    <phoneticPr fontId="1"/>
  </si>
  <si>
    <t>対応を確認した人物の名前を記載</t>
    <rPh sb="3" eb="5">
      <t>カクニン</t>
    </rPh>
    <rPh sb="7" eb="9">
      <t>ジンブツ</t>
    </rPh>
    <rPh sb="10" eb="12">
      <t>ナマエ</t>
    </rPh>
    <rPh sb="13" eb="15">
      <t>キサイ</t>
    </rPh>
    <phoneticPr fontId="1"/>
  </si>
  <si>
    <t>田中</t>
    <phoneticPr fontId="1"/>
  </si>
  <si>
    <t>指摘に対する具体的な修正内容を記載
例）
良くない例：修正した
良い例：PMに相談のうえ関係者にヒアリングを行い、正しい業務フローに修正した</t>
    <rPh sb="21" eb="22">
      <t>ヨ</t>
    </rPh>
    <rPh sb="25" eb="26">
      <t>レイ</t>
    </rPh>
    <rPh sb="32" eb="33">
      <t>ヨ</t>
    </rPh>
    <rPh sb="34" eb="35">
      <t>レイ</t>
    </rPh>
    <phoneticPr fontId="1"/>
  </si>
  <si>
    <r>
      <t xml:space="preserve">※問題タイプ 「91.コメント」「92.指摘誤り」 は </t>
    </r>
    <r>
      <rPr>
        <b/>
        <u/>
        <sz val="11"/>
        <color rgb="FFFF0000"/>
        <rFont val="Meiryo UI"/>
        <family val="3"/>
        <charset val="128"/>
      </rPr>
      <t>計上対象外</t>
    </r>
    <rPh sb="1" eb="3">
      <t>モンダイ</t>
    </rPh>
    <rPh sb="28" eb="30">
      <t>ケイジョウ</t>
    </rPh>
    <rPh sb="30" eb="33">
      <t>タイショウガイ</t>
    </rPh>
    <phoneticPr fontId="1"/>
  </si>
  <si>
    <t>○</t>
  </si>
  <si>
    <t>記載担当</t>
    <rPh sb="0" eb="2">
      <t>キサイ</t>
    </rPh>
    <rPh sb="2" eb="4">
      <t>タントウ</t>
    </rPh>
    <phoneticPr fontId="1"/>
  </si>
  <si>
    <t>レビューイ</t>
    <phoneticPr fontId="1"/>
  </si>
  <si>
    <t>レビューア</t>
    <phoneticPr fontId="1"/>
  </si>
  <si>
    <t>-</t>
    <phoneticPr fontId="1"/>
  </si>
  <si>
    <t>-</t>
    <phoneticPr fontId="1"/>
  </si>
  <si>
    <t>レビューの種類を選択</t>
    <rPh sb="8" eb="10">
      <t>センタク</t>
    </rPh>
    <phoneticPr fontId="1"/>
  </si>
  <si>
    <t>指摘箇所
（当該文書における具体的なページ、章を明示。全体的な指摘であれば「全体」と記載。）</t>
    <phoneticPr fontId="1"/>
  </si>
  <si>
    <t>○</t>
    <phoneticPr fontId="1"/>
  </si>
  <si>
    <t>指摘内容が問題なく取り込まれていることを確認した場合、○を選択</t>
    <rPh sb="0" eb="4">
      <t>シテキナイヨウ</t>
    </rPh>
    <rPh sb="5" eb="7">
      <t>モンダイ</t>
    </rPh>
    <rPh sb="9" eb="10">
      <t>ト</t>
    </rPh>
    <rPh sb="11" eb="12">
      <t>コ</t>
    </rPh>
    <rPh sb="20" eb="22">
      <t>カクニン</t>
    </rPh>
    <rPh sb="24" eb="26">
      <t>バアイ</t>
    </rPh>
    <rPh sb="29" eb="31">
      <t>センタク</t>
    </rPh>
    <phoneticPr fontId="1"/>
  </si>
  <si>
    <t>セクション</t>
    <phoneticPr fontId="1"/>
  </si>
  <si>
    <t>図</t>
    <rPh sb="0" eb="1">
      <t>ズ</t>
    </rPh>
    <phoneticPr fontId="1"/>
  </si>
  <si>
    <t>商品テーブル</t>
    <rPh sb="0" eb="2">
      <t>ショウヒン</t>
    </rPh>
    <phoneticPr fontId="1"/>
  </si>
  <si>
    <t>注文詳細テーブル</t>
    <rPh sb="0" eb="4">
      <t>チュウモンショウサイ</t>
    </rPh>
    <phoneticPr fontId="1"/>
  </si>
  <si>
    <t>カートテーブル</t>
    <phoneticPr fontId="1"/>
  </si>
  <si>
    <t>注文テーブル</t>
    <rPh sb="0" eb="2">
      <t>チュウモン</t>
    </rPh>
    <phoneticPr fontId="1"/>
  </si>
  <si>
    <t>木村優太</t>
    <rPh sb="0" eb="4">
      <t>キムラユウタ</t>
    </rPh>
    <phoneticPr fontId="1"/>
  </si>
  <si>
    <t>木村優摩</t>
    <rPh sb="0" eb="4">
      <t>キムラユウマ</t>
    </rPh>
    <phoneticPr fontId="1"/>
  </si>
  <si>
    <t>商品テーブルとカテゴリテーブルについて、繋がりはありますが商品テーブル側でカテゴリの内容を保持していません。
商品テーブルでカテゴリの内容を保持するよう修正ください。</t>
    <rPh sb="0" eb="2">
      <t>ショウヒン</t>
    </rPh>
    <rPh sb="20" eb="21">
      <t>ツナ</t>
    </rPh>
    <rPh sb="29" eb="31">
      <t>ショウヒン</t>
    </rPh>
    <rPh sb="35" eb="36">
      <t>ガワ</t>
    </rPh>
    <rPh sb="42" eb="44">
      <t>ナイヨウ</t>
    </rPh>
    <rPh sb="45" eb="47">
      <t>ホジ</t>
    </rPh>
    <rPh sb="55" eb="57">
      <t>ショウヒン</t>
    </rPh>
    <rPh sb="67" eb="69">
      <t>ナイヨウ</t>
    </rPh>
    <rPh sb="70" eb="72">
      <t>ホジ</t>
    </rPh>
    <rPh sb="76" eb="78">
      <t>シュウセイ</t>
    </rPh>
    <phoneticPr fontId="1"/>
  </si>
  <si>
    <t>キャンセルフラグが必要です。追加ください。</t>
    <rPh sb="9" eb="11">
      <t>ヒツヨウ</t>
    </rPh>
    <rPh sb="14" eb="16">
      <t>ツイカ</t>
    </rPh>
    <phoneticPr fontId="1"/>
  </si>
  <si>
    <t>追加日が必要です。追加ください。</t>
    <rPh sb="0" eb="3">
      <t>ツイカビ</t>
    </rPh>
    <rPh sb="4" eb="6">
      <t>ヒツヨウ</t>
    </rPh>
    <rPh sb="9" eb="11">
      <t>ツイカ</t>
    </rPh>
    <phoneticPr fontId="1"/>
  </si>
  <si>
    <t>注文テーブルに注文日があるため、注文詳細テーブルには注文日は不要です。削除ください。</t>
    <rPh sb="0" eb="2">
      <t>チュウモン</t>
    </rPh>
    <rPh sb="7" eb="10">
      <t>チュウモンビ</t>
    </rPh>
    <rPh sb="16" eb="18">
      <t>チュウモン</t>
    </rPh>
    <rPh sb="18" eb="20">
      <t>ショウサイ</t>
    </rPh>
    <rPh sb="26" eb="29">
      <t>チュウモンビ</t>
    </rPh>
    <rPh sb="30" eb="32">
      <t>フヨウ</t>
    </rPh>
    <rPh sb="35" eb="37">
      <t>サクジョ</t>
    </rPh>
    <phoneticPr fontId="1"/>
  </si>
  <si>
    <t>送料・支払方法・合計金額は今回は不要です。削除ください。</t>
    <rPh sb="0" eb="2">
      <t>ソウリョウ</t>
    </rPh>
    <rPh sb="3" eb="7">
      <t>シハライホウホウ</t>
    </rPh>
    <rPh sb="8" eb="10">
      <t>ゴウケイ</t>
    </rPh>
    <rPh sb="10" eb="12">
      <t>キンガク</t>
    </rPh>
    <rPh sb="13" eb="15">
      <t>コンカイ</t>
    </rPh>
    <rPh sb="16" eb="18">
      <t>フヨウ</t>
    </rPh>
    <rPh sb="21" eb="23">
      <t>サクジョ</t>
    </rPh>
    <phoneticPr fontId="1"/>
  </si>
  <si>
    <t>015-ER図.xlsx</t>
    <rPh sb="6" eb="7">
      <t>ズ</t>
    </rPh>
    <phoneticPr fontId="1"/>
  </si>
  <si>
    <t>ピアレビュー</t>
  </si>
  <si>
    <t>カートIDは不要です。削除ください。
ユーザーIDと商品IDの複合主キーとしてください。</t>
    <rPh sb="6" eb="8">
      <t>フヨウ</t>
    </rPh>
    <rPh sb="11" eb="13">
      <t>サクジョ</t>
    </rPh>
    <rPh sb="26" eb="28">
      <t>ショウヒン</t>
    </rPh>
    <rPh sb="31" eb="33">
      <t>フクゴウ</t>
    </rPh>
    <rPh sb="33" eb="34">
      <t>シュ</t>
    </rPh>
    <phoneticPr fontId="1"/>
  </si>
  <si>
    <t>その他</t>
    <rPh sb="2" eb="3">
      <t>タ</t>
    </rPh>
    <phoneticPr fontId="1"/>
  </si>
  <si>
    <t>欄外の不要な図形は削除ください。
不要なシートは削除ください。
改定者・改定日を修正ください。</t>
    <rPh sb="0" eb="2">
      <t>ランガイ</t>
    </rPh>
    <rPh sb="3" eb="5">
      <t>フヨウ</t>
    </rPh>
    <rPh sb="6" eb="8">
      <t>ズケイ</t>
    </rPh>
    <rPh sb="9" eb="11">
      <t>サクジョ</t>
    </rPh>
    <rPh sb="17" eb="19">
      <t>フヨウ</t>
    </rPh>
    <rPh sb="24" eb="26">
      <t>サクジョ</t>
    </rPh>
    <rPh sb="32" eb="34">
      <t>カイテイ</t>
    </rPh>
    <rPh sb="34" eb="35">
      <t>シャ</t>
    </rPh>
    <rPh sb="36" eb="39">
      <t>カイテイビ</t>
    </rPh>
    <rPh sb="40" eb="42">
      <t>シュウセイ</t>
    </rPh>
    <phoneticPr fontId="1"/>
  </si>
  <si>
    <t>Excelの列、行の幅は広げないようにお願いします。</t>
    <rPh sb="6" eb="7">
      <t>レツ</t>
    </rPh>
    <rPh sb="8" eb="9">
      <t>ギョウ</t>
    </rPh>
    <rPh sb="10" eb="11">
      <t>ハバ</t>
    </rPh>
    <rPh sb="12" eb="13">
      <t>ヒロ</t>
    </rPh>
    <rPh sb="20" eb="21">
      <t>ネガ</t>
    </rPh>
    <phoneticPr fontId="1"/>
  </si>
  <si>
    <t>改訂履歴を記載ください。</t>
    <rPh sb="0" eb="4">
      <t>カイテイリレキ</t>
    </rPh>
    <rPh sb="5" eb="7">
      <t>キサイ</t>
    </rPh>
    <phoneticPr fontId="1"/>
  </si>
  <si>
    <t>商品テーブルにカテゴリーIDを外部キーとして持たせる。</t>
    <rPh sb="0" eb="2">
      <t>ショウヒン</t>
    </rPh>
    <rPh sb="15" eb="17">
      <t>ガイブ</t>
    </rPh>
    <rPh sb="22" eb="23">
      <t>モ</t>
    </rPh>
    <phoneticPr fontId="1"/>
  </si>
  <si>
    <t>カートテーブルに追加日を追加する。</t>
    <rPh sb="8" eb="11">
      <t>ツイカビ</t>
    </rPh>
    <rPh sb="12" eb="14">
      <t>ツイカ</t>
    </rPh>
    <phoneticPr fontId="1"/>
  </si>
  <si>
    <t>注文テーブルにキャンセルステータスを追加する。</t>
    <rPh sb="0" eb="2">
      <t>チュウモン</t>
    </rPh>
    <rPh sb="18" eb="20">
      <t>ツイカ</t>
    </rPh>
    <phoneticPr fontId="1"/>
  </si>
  <si>
    <t>注文テーブルから送料・支払方法・合計金額を削除する。</t>
    <rPh sb="0" eb="2">
      <t>チュウモン</t>
    </rPh>
    <rPh sb="21" eb="23">
      <t>サクジョ</t>
    </rPh>
    <phoneticPr fontId="1"/>
  </si>
  <si>
    <t>カートテーブルからカートIDを削除して、ユーザーIDと商品IDを複合主キーにする。</t>
    <rPh sb="15" eb="17">
      <t>サクジョ</t>
    </rPh>
    <rPh sb="27" eb="29">
      <t>ショウヒン</t>
    </rPh>
    <rPh sb="32" eb="34">
      <t>フクゴウ</t>
    </rPh>
    <rPh sb="34" eb="35">
      <t>シュ</t>
    </rPh>
    <phoneticPr fontId="1"/>
  </si>
  <si>
    <t>不要な図形・シートの削除、改定者・改定日を記入する。</t>
    <rPh sb="0" eb="2">
      <t>フヨウ</t>
    </rPh>
    <rPh sb="3" eb="5">
      <t>ズケイ</t>
    </rPh>
    <rPh sb="10" eb="12">
      <t>サクジョ</t>
    </rPh>
    <rPh sb="13" eb="16">
      <t>カイテイシャ</t>
    </rPh>
    <rPh sb="17" eb="20">
      <t>カイテイビ</t>
    </rPh>
    <rPh sb="21" eb="23">
      <t>キニュウ</t>
    </rPh>
    <phoneticPr fontId="1"/>
  </si>
  <si>
    <t>列、行の幅を統一する。</t>
    <rPh sb="0" eb="1">
      <t>レツ</t>
    </rPh>
    <rPh sb="2" eb="3">
      <t>ギョウ</t>
    </rPh>
    <rPh sb="4" eb="5">
      <t>ハバ</t>
    </rPh>
    <rPh sb="6" eb="8">
      <t>トウイツ</t>
    </rPh>
    <phoneticPr fontId="1"/>
  </si>
  <si>
    <t>PK、FK列と項目名列の間に罫線を引いてください。
また、PKは項目名に下線を引いて目立たせると良いです。</t>
    <rPh sb="0" eb="2">
      <t>ケイセン</t>
    </rPh>
    <rPh sb="3" eb="4">
      <t>ヒ</t>
    </rPh>
    <rPh sb="18" eb="21">
      <t>コウモクメイ</t>
    </rPh>
    <rPh sb="22" eb="24">
      <t>カセン</t>
    </rPh>
    <rPh sb="25" eb="26">
      <t>ヒ</t>
    </rPh>
    <rPh sb="28" eb="30">
      <t>メダ</t>
    </rPh>
    <rPh sb="34" eb="35">
      <t>ヨ</t>
    </rPh>
    <phoneticPr fontId="1"/>
  </si>
  <si>
    <t>PK、FK列と項目名列の間に罫線を引く、PKに下線を引く。</t>
    <rPh sb="14" eb="16">
      <t>ケイセン</t>
    </rPh>
    <rPh sb="17" eb="18">
      <t>ヒ</t>
    </rPh>
    <rPh sb="23" eb="25">
      <t>カセン</t>
    </rPh>
    <rPh sb="26" eb="27">
      <t>ヒ</t>
    </rPh>
    <phoneticPr fontId="1"/>
  </si>
  <si>
    <t>改定履歴を記載する。</t>
    <rPh sb="0" eb="2">
      <t>カイテイ</t>
    </rPh>
    <rPh sb="2" eb="4">
      <t>リレキ</t>
    </rPh>
    <rPh sb="5" eb="7">
      <t>キサイ</t>
    </rPh>
    <phoneticPr fontId="1"/>
  </si>
  <si>
    <t>木村優太</t>
    <phoneticPr fontId="1"/>
  </si>
  <si>
    <t>注文詳細テーブルから注文日を削除する。</t>
    <rPh sb="0" eb="2">
      <t>チュウモン</t>
    </rPh>
    <rPh sb="2" eb="4">
      <t>ショウサイ</t>
    </rPh>
    <rPh sb="10" eb="13">
      <t>チュウモンビ</t>
    </rPh>
    <rPh sb="14" eb="16">
      <t>サクジョ</t>
    </rPh>
    <phoneticPr fontId="1"/>
  </si>
  <si>
    <t>シーケンスの最大値は型の最大値と一致させるようお願いします。
シーケンス名は「テーブル名_カラム名_seq」で指定ください。</t>
    <rPh sb="6" eb="9">
      <t>サイダイチ</t>
    </rPh>
    <rPh sb="10" eb="11">
      <t>カタ</t>
    </rPh>
    <rPh sb="12" eb="15">
      <t>サイダイチ</t>
    </rPh>
    <rPh sb="16" eb="18">
      <t>イッチ</t>
    </rPh>
    <rPh sb="24" eb="25">
      <t>ネガ</t>
    </rPh>
    <rPh sb="36" eb="37">
      <t>メイ</t>
    </rPh>
    <rPh sb="43" eb="44">
      <t>メイ</t>
    </rPh>
    <rPh sb="48" eb="49">
      <t>メイ</t>
    </rPh>
    <rPh sb="55" eb="57">
      <t>シテイ</t>
    </rPh>
    <phoneticPr fontId="1"/>
  </si>
  <si>
    <t>テーブル一覧</t>
    <phoneticPr fontId="1"/>
  </si>
  <si>
    <t>シーケンス一覧</t>
    <phoneticPr fontId="1"/>
  </si>
  <si>
    <t>概要の記載もお願いします。
・テーブル一覧：何のテーブルであるかの概要。
・シーケンス一覧：何用のシーケンスであるかの説明。
・テーブル定義：複合主キー、シーケンス設定部分、boolean値の意味など必要な部分のみ。</t>
    <rPh sb="0" eb="2">
      <t>ガイヨウ</t>
    </rPh>
    <rPh sb="3" eb="5">
      <t>キサイ</t>
    </rPh>
    <rPh sb="7" eb="8">
      <t>ネガ</t>
    </rPh>
    <rPh sb="19" eb="21">
      <t>イチラン</t>
    </rPh>
    <rPh sb="22" eb="23">
      <t>ナン</t>
    </rPh>
    <rPh sb="33" eb="35">
      <t>ガイヨウ</t>
    </rPh>
    <rPh sb="43" eb="45">
      <t>イチラン</t>
    </rPh>
    <rPh sb="46" eb="48">
      <t>ナニヨウ</t>
    </rPh>
    <rPh sb="59" eb="61">
      <t>セツメイ</t>
    </rPh>
    <rPh sb="68" eb="70">
      <t>テイギ</t>
    </rPh>
    <rPh sb="71" eb="73">
      <t>フクゴウ</t>
    </rPh>
    <rPh sb="73" eb="74">
      <t>シュ</t>
    </rPh>
    <rPh sb="82" eb="84">
      <t>セッテイ</t>
    </rPh>
    <rPh sb="84" eb="86">
      <t>ブブン</t>
    </rPh>
    <rPh sb="94" eb="95">
      <t>チ</t>
    </rPh>
    <rPh sb="96" eb="98">
      <t>イミ</t>
    </rPh>
    <rPh sb="100" eb="102">
      <t>ヒツヨウ</t>
    </rPh>
    <rPh sb="103" eb="105">
      <t>ブブン</t>
    </rPh>
    <phoneticPr fontId="1"/>
  </si>
  <si>
    <t>ユーザーテーブルのパスワードについて桁数を255桁へ修正ください。（ハッシュ化考慮）</t>
    <rPh sb="18" eb="20">
      <t>ケタスウ</t>
    </rPh>
    <rPh sb="24" eb="25">
      <t>ケタ</t>
    </rPh>
    <rPh sb="26" eb="28">
      <t>シュウセイ</t>
    </rPh>
    <rPh sb="38" eb="39">
      <t>カ</t>
    </rPh>
    <rPh sb="39" eb="41">
      <t>コウリョ</t>
    </rPh>
    <phoneticPr fontId="1"/>
  </si>
  <si>
    <t>テーブル定義全般</t>
    <rPh sb="4" eb="6">
      <t>テイギ</t>
    </rPh>
    <rPh sb="6" eb="8">
      <t>ゼンパン</t>
    </rPh>
    <phoneticPr fontId="1"/>
  </si>
  <si>
    <t>シーケンスを使用しているものはdefaultに
nextval('シーケンス名')
の記載をお願いします。</t>
    <rPh sb="6" eb="8">
      <t>シヨウ</t>
    </rPh>
    <rPh sb="38" eb="39">
      <t>メイ</t>
    </rPh>
    <rPh sb="43" eb="45">
      <t>キサイ</t>
    </rPh>
    <rPh sb="47" eb="48">
      <t>ネガ</t>
    </rPh>
    <phoneticPr fontId="1"/>
  </si>
  <si>
    <t>外部キーの参照は
テーブル名.カラム名
で記載ください。</t>
    <rPh sb="0" eb="2">
      <t>ガイブ</t>
    </rPh>
    <rPh sb="5" eb="7">
      <t>サンショウ</t>
    </rPh>
    <rPh sb="13" eb="14">
      <t>メイ</t>
    </rPh>
    <rPh sb="18" eb="19">
      <t>メイ</t>
    </rPh>
    <rPh sb="21" eb="23">
      <t>キサイ</t>
    </rPh>
    <phoneticPr fontId="1"/>
  </si>
  <si>
    <t>Boolean、Integer、Dateの桁数はハイフンでお願いします。</t>
    <rPh sb="21" eb="23">
      <t>ケタスウ</t>
    </rPh>
    <rPh sb="30" eb="31">
      <t>ネガ</t>
    </rPh>
    <phoneticPr fontId="1"/>
  </si>
  <si>
    <t>全般</t>
    <rPh sb="0" eb="2">
      <t>ゼンパン</t>
    </rPh>
    <phoneticPr fontId="1"/>
  </si>
  <si>
    <t>日付型は全てDate型としてください。</t>
    <rPh sb="0" eb="2">
      <t>ヒヅケ</t>
    </rPh>
    <rPh sb="2" eb="3">
      <t>ガタ</t>
    </rPh>
    <rPh sb="4" eb="5">
      <t>スベ</t>
    </rPh>
    <rPh sb="10" eb="11">
      <t>ガタ</t>
    </rPh>
    <phoneticPr fontId="1"/>
  </si>
  <si>
    <t>テーブル定義 (items)</t>
    <rPh sb="4" eb="6">
      <t>テイギ</t>
    </rPh>
    <phoneticPr fontId="1"/>
  </si>
  <si>
    <t>価格（price）は今回はDECIMALではなくInteger型としてください。
固定要件完了後に時間があればDECIMALへの変更対応を視野に入れようと考えております。</t>
    <rPh sb="0" eb="2">
      <t>カカク</t>
    </rPh>
    <rPh sb="10" eb="12">
      <t>コンカイ</t>
    </rPh>
    <rPh sb="31" eb="32">
      <t>ガタ</t>
    </rPh>
    <rPh sb="41" eb="45">
      <t>コテイヨウケン</t>
    </rPh>
    <rPh sb="45" eb="48">
      <t>カンリョウゴ</t>
    </rPh>
    <rPh sb="49" eb="51">
      <t>ジカン</t>
    </rPh>
    <rPh sb="64" eb="68">
      <t>ヘンコウタイオウ</t>
    </rPh>
    <rPh sb="69" eb="71">
      <t>シヤ</t>
    </rPh>
    <rPh sb="72" eb="73">
      <t>イ</t>
    </rPh>
    <rPh sb="77" eb="78">
      <t>カンガ</t>
    </rPh>
    <phoneticPr fontId="1"/>
  </si>
  <si>
    <t>以下で対応お願いします。
・レコード長：そのテーブルの全てのレコードの長さを足したものを記載ください。単位はBでお願いします。（例：1000B）
計算は以下の値で行ってください。
・integer　→　固定4B
・Boolean　→　固定1B
・DATE　→　固定4B
・Varchar(n)　→　nB（概算、1文字1Byteと仮置きして計算）（例：Varchar(255)　→　255B）
・初期件数：初期データの件数を記載ください。
　　（商品テーブルの初期件数は画面表示のページ分け単位＋数件　は最低限設定ください）
・増減予測：記載なしでお願いします。</t>
    <rPh sb="0" eb="2">
      <t>イカ</t>
    </rPh>
    <rPh sb="3" eb="5">
      <t>タイオウ</t>
    </rPh>
    <rPh sb="6" eb="7">
      <t>ネガ</t>
    </rPh>
    <rPh sb="18" eb="19">
      <t>チョウ</t>
    </rPh>
    <rPh sb="27" eb="28">
      <t>スベ</t>
    </rPh>
    <rPh sb="35" eb="36">
      <t>ナガ</t>
    </rPh>
    <rPh sb="38" eb="39">
      <t>タ</t>
    </rPh>
    <rPh sb="44" eb="46">
      <t>キサイ</t>
    </rPh>
    <rPh sb="51" eb="53">
      <t>タンイ</t>
    </rPh>
    <rPh sb="57" eb="58">
      <t>ネガ</t>
    </rPh>
    <rPh sb="64" eb="65">
      <t>レイ</t>
    </rPh>
    <rPh sb="73" eb="75">
      <t>ケイサン</t>
    </rPh>
    <rPh sb="76" eb="78">
      <t>イカ</t>
    </rPh>
    <rPh sb="79" eb="80">
      <t>アタイ</t>
    </rPh>
    <rPh sb="81" eb="82">
      <t>オコナ</t>
    </rPh>
    <rPh sb="156" eb="158">
      <t>モジ</t>
    </rPh>
    <rPh sb="164" eb="166">
      <t>カリオ</t>
    </rPh>
    <rPh sb="169" eb="171">
      <t>ケイサン</t>
    </rPh>
    <rPh sb="173" eb="174">
      <t>レイ</t>
    </rPh>
    <rPh sb="198" eb="202">
      <t>ショキケンスウ</t>
    </rPh>
    <rPh sb="203" eb="205">
      <t>ショキ</t>
    </rPh>
    <rPh sb="209" eb="211">
      <t>ケンスウ</t>
    </rPh>
    <rPh sb="212" eb="214">
      <t>キサイ</t>
    </rPh>
    <rPh sb="223" eb="225">
      <t>ショウヒン</t>
    </rPh>
    <rPh sb="230" eb="234">
      <t>ショキケンスウ</t>
    </rPh>
    <rPh sb="235" eb="239">
      <t>ガメンヒョウジ</t>
    </rPh>
    <rPh sb="243" eb="244">
      <t>ワ</t>
    </rPh>
    <rPh sb="245" eb="247">
      <t>タンイ</t>
    </rPh>
    <rPh sb="248" eb="250">
      <t>スウケン</t>
    </rPh>
    <rPh sb="252" eb="255">
      <t>サイテイゲン</t>
    </rPh>
    <rPh sb="255" eb="257">
      <t>セッテイ</t>
    </rPh>
    <rPh sb="265" eb="269">
      <t>ゾウゲンヨソク</t>
    </rPh>
    <rPh sb="270" eb="272">
      <t>キサイ</t>
    </rPh>
    <rPh sb="276" eb="277">
      <t>ネガ</t>
    </rPh>
    <phoneticPr fontId="1"/>
  </si>
  <si>
    <t>テーブル定義 (users)</t>
    <phoneticPr fontId="1"/>
  </si>
  <si>
    <t>014-テーブル定義書.xlsx</t>
    <phoneticPr fontId="1"/>
  </si>
  <si>
    <t>インデックスは実際の検索処理（SELECT文のWHERE句）で最も使う組み合わせに〇をつけてください。
ただし、LIKE検索ではインデックスの効果が殆どなくなります。
商品テーブルでは商品名のLIKE検索を最も使うと想定されますが、上記理由よりインデックスには商品名ではなく商品IDをインデックスに指定ください。（商品詳細の検索で商品IDを使うと想定されるため）</t>
    <rPh sb="7" eb="9">
      <t>ジッサイ</t>
    </rPh>
    <rPh sb="10" eb="12">
      <t>ケンサク</t>
    </rPh>
    <rPh sb="12" eb="14">
      <t>ショリ</t>
    </rPh>
    <rPh sb="21" eb="22">
      <t>ブン</t>
    </rPh>
    <rPh sb="28" eb="29">
      <t>ク</t>
    </rPh>
    <rPh sb="31" eb="32">
      <t>モット</t>
    </rPh>
    <rPh sb="33" eb="34">
      <t>ツカ</t>
    </rPh>
    <rPh sb="35" eb="36">
      <t>ク</t>
    </rPh>
    <rPh sb="37" eb="38">
      <t>ア</t>
    </rPh>
    <rPh sb="60" eb="62">
      <t>ケンサク</t>
    </rPh>
    <rPh sb="71" eb="73">
      <t>コウカ</t>
    </rPh>
    <rPh sb="74" eb="75">
      <t>ホトン</t>
    </rPh>
    <rPh sb="92" eb="95">
      <t>ショウヒンメイ</t>
    </rPh>
    <rPh sb="100" eb="102">
      <t>ケンサク</t>
    </rPh>
    <rPh sb="103" eb="104">
      <t>モット</t>
    </rPh>
    <rPh sb="105" eb="106">
      <t>ツカ</t>
    </rPh>
    <rPh sb="108" eb="110">
      <t>ソウテイ</t>
    </rPh>
    <rPh sb="116" eb="118">
      <t>ジョウキ</t>
    </rPh>
    <rPh sb="118" eb="120">
      <t>リユウ</t>
    </rPh>
    <rPh sb="130" eb="133">
      <t>ショウヒンメイ</t>
    </rPh>
    <rPh sb="137" eb="139">
      <t>ショウヒン</t>
    </rPh>
    <rPh sb="149" eb="151">
      <t>シテイ</t>
    </rPh>
    <rPh sb="157" eb="159">
      <t>ショウヒン</t>
    </rPh>
    <rPh sb="159" eb="161">
      <t>ショウサイ</t>
    </rPh>
    <rPh sb="162" eb="164">
      <t>ケンサク</t>
    </rPh>
    <rPh sb="165" eb="167">
      <t>ショウヒン</t>
    </rPh>
    <rPh sb="170" eb="171">
      <t>ツカ</t>
    </rPh>
    <rPh sb="173" eb="175">
      <t>ソウテイ</t>
    </rPh>
    <phoneticPr fontId="1"/>
  </si>
  <si>
    <t>最大値をInteger型の最大値「2,147,483,647」とする。
シーケンス名は「テーブル名_カラム名_seq」で指定する。</t>
    <rPh sb="0" eb="3">
      <t>サイダイチ</t>
    </rPh>
    <rPh sb="11" eb="12">
      <t>カタ</t>
    </rPh>
    <rPh sb="13" eb="16">
      <t>サイダイチ</t>
    </rPh>
    <rPh sb="41" eb="42">
      <t>メイ</t>
    </rPh>
    <rPh sb="60" eb="62">
      <t>シテイ</t>
    </rPh>
    <phoneticPr fontId="1"/>
  </si>
  <si>
    <t>備考に必要な情報を記載する。</t>
    <rPh sb="0" eb="2">
      <t>ビコウ</t>
    </rPh>
    <rPh sb="3" eb="5">
      <t>ヒツヨウ</t>
    </rPh>
    <rPh sb="6" eb="8">
      <t>ジョウホウ</t>
    </rPh>
    <rPh sb="9" eb="11">
      <t>キサイ</t>
    </rPh>
    <phoneticPr fontId="1"/>
  </si>
  <si>
    <t>桁数を255桁にする。</t>
    <rPh sb="0" eb="2">
      <t>ケタスウ</t>
    </rPh>
    <rPh sb="6" eb="7">
      <t>ケタ</t>
    </rPh>
    <phoneticPr fontId="1"/>
  </si>
  <si>
    <t>defalutにnextval('シーケンス名')を設定する。</t>
    <rPh sb="26" eb="28">
      <t>セッテイ</t>
    </rPh>
    <phoneticPr fontId="1"/>
  </si>
  <si>
    <t>外部キーの参照をテーブル名.カラム名で記載する。</t>
    <rPh sb="19" eb="21">
      <t>キサイ</t>
    </rPh>
    <phoneticPr fontId="1"/>
  </si>
  <si>
    <t>Date型に変更する。</t>
    <rPh sb="4" eb="5">
      <t>ガタ</t>
    </rPh>
    <rPh sb="6" eb="8">
      <t>ヘンコウ</t>
    </rPh>
    <phoneticPr fontId="1"/>
  </si>
  <si>
    <t>値段の型をInteger型に変更する。</t>
    <rPh sb="0" eb="2">
      <t>ネダン</t>
    </rPh>
    <rPh sb="3" eb="4">
      <t>カタ</t>
    </rPh>
    <rPh sb="12" eb="13">
      <t>ガタ</t>
    </rPh>
    <rPh sb="14" eb="16">
      <t>ヘンコウ</t>
    </rPh>
    <phoneticPr fontId="1"/>
  </si>
  <si>
    <t>適切なインデックスに〇をつける。</t>
    <rPh sb="0" eb="2">
      <t>テキセツ</t>
    </rPh>
    <phoneticPr fontId="1"/>
  </si>
  <si>
    <t xml:space="preserve">・レコード長をそのテーブルの全てのレコードの長さを足したものとする。
・初期件数を入力する。（商品数は11件入力する。）
</t>
    <rPh sb="5" eb="6">
      <t>チョウ</t>
    </rPh>
    <rPh sb="36" eb="38">
      <t>ショキ</t>
    </rPh>
    <rPh sb="38" eb="40">
      <t>ケンスウ</t>
    </rPh>
    <rPh sb="41" eb="43">
      <t>ニュウリョク</t>
    </rPh>
    <rPh sb="47" eb="49">
      <t>ショウヒン</t>
    </rPh>
    <rPh sb="49" eb="50">
      <t>スウ</t>
    </rPh>
    <rPh sb="53" eb="54">
      <t>ケン</t>
    </rPh>
    <rPh sb="54" eb="56">
      <t>ニュウリョク</t>
    </rPh>
    <phoneticPr fontId="1"/>
  </si>
  <si>
    <t>一部罫線が乱れているので修正ください。
改訂日も更新ください。</t>
    <rPh sb="0" eb="2">
      <t>イチブ</t>
    </rPh>
    <rPh sb="2" eb="4">
      <t>ケイセン</t>
    </rPh>
    <rPh sb="5" eb="6">
      <t>ミダ</t>
    </rPh>
    <rPh sb="12" eb="14">
      <t>シュウセイ</t>
    </rPh>
    <rPh sb="20" eb="22">
      <t>カイテイ</t>
    </rPh>
    <rPh sb="22" eb="23">
      <t>ビ</t>
    </rPh>
    <rPh sb="24" eb="26">
      <t>コウシン</t>
    </rPh>
    <phoneticPr fontId="1"/>
  </si>
  <si>
    <t>Boolean、Integer、Dateの桁数はハイフンで記載する。</t>
    <phoneticPr fontId="1"/>
  </si>
  <si>
    <t>・罫線を修正する。
・改訂日を更新する。</t>
    <rPh sb="1" eb="3">
      <t>ケイセン</t>
    </rPh>
    <rPh sb="4" eb="6">
      <t>シュウセイ</t>
    </rPh>
    <rPh sb="11" eb="13">
      <t>カイテイ</t>
    </rPh>
    <rPh sb="13" eb="14">
      <t>ビ</t>
    </rPh>
    <rPh sb="15" eb="17">
      <t>コウシン</t>
    </rPh>
    <phoneticPr fontId="1"/>
  </si>
  <si>
    <t>setupSQL</t>
    <phoneticPr fontId="1"/>
  </si>
  <si>
    <t>シーケンスとテーブルの削除順は注意してください。
参照の関係で消せない場合があります。
CASCADEを使用するのも手です。</t>
    <rPh sb="11" eb="13">
      <t>サクジョ</t>
    </rPh>
    <rPh sb="13" eb="14">
      <t>ジュン</t>
    </rPh>
    <rPh sb="15" eb="17">
      <t>チュウイ</t>
    </rPh>
    <rPh sb="25" eb="27">
      <t>サンショウ</t>
    </rPh>
    <rPh sb="28" eb="30">
      <t>カンケイ</t>
    </rPh>
    <rPh sb="31" eb="32">
      <t>ケ</t>
    </rPh>
    <rPh sb="35" eb="37">
      <t>バアイ</t>
    </rPh>
    <rPh sb="52" eb="54">
      <t>シヨウ</t>
    </rPh>
    <rPh sb="58" eb="59">
      <t>テ</t>
    </rPh>
    <phoneticPr fontId="1"/>
  </si>
  <si>
    <t>insert時のデータを以下のように修正ください。
・退会済みユーザーを作成ください
・おすすめ商品をあと２，３個増やしてください
・注文キャンセル済みの注文を作成ください
・商品の色の表記を統一ください
・商品のメーカーを増やしてください</t>
    <rPh sb="6" eb="7">
      <t>ジ</t>
    </rPh>
    <rPh sb="12" eb="14">
      <t>イカ</t>
    </rPh>
    <rPh sb="18" eb="20">
      <t>シュウセイ</t>
    </rPh>
    <rPh sb="27" eb="29">
      <t>タイカイ</t>
    </rPh>
    <rPh sb="29" eb="30">
      <t>ズ</t>
    </rPh>
    <rPh sb="36" eb="38">
      <t>サクセイ</t>
    </rPh>
    <rPh sb="48" eb="50">
      <t>ショウヒン</t>
    </rPh>
    <rPh sb="56" eb="57">
      <t>コ</t>
    </rPh>
    <rPh sb="57" eb="58">
      <t>フ</t>
    </rPh>
    <rPh sb="67" eb="69">
      <t>チュウモン</t>
    </rPh>
    <rPh sb="74" eb="75">
      <t>ズ</t>
    </rPh>
    <rPh sb="77" eb="79">
      <t>チュウモン</t>
    </rPh>
    <rPh sb="80" eb="82">
      <t>サクセイ</t>
    </rPh>
    <rPh sb="88" eb="90">
      <t>ショウヒン</t>
    </rPh>
    <rPh sb="91" eb="92">
      <t>イロ</t>
    </rPh>
    <rPh sb="93" eb="95">
      <t>ヒョウキ</t>
    </rPh>
    <rPh sb="96" eb="98">
      <t>トウイツ</t>
    </rPh>
    <rPh sb="104" eb="106">
      <t>ショウヒン</t>
    </rPh>
    <rPh sb="112" eb="113">
      <t>フ</t>
    </rPh>
    <phoneticPr fontId="1"/>
  </si>
  <si>
    <t>CASCADEを使って削除する。</t>
    <rPh sb="8" eb="9">
      <t>ツカ</t>
    </rPh>
    <rPh sb="11" eb="13">
      <t>サクジョ</t>
    </rPh>
    <phoneticPr fontId="1"/>
  </si>
  <si>
    <t>インデックスを作成する。</t>
    <rPh sb="7" eb="9">
      <t>サクセイ</t>
    </rPh>
    <phoneticPr fontId="1"/>
  </si>
  <si>
    <t>・退会済みユーザーを作成する
・おすすめ商品をあと２，３個増やす
・注文キャンセル済みの注文を作成する
・商品の色の表記を統一する
・商品のメーカーを増やす</t>
    <phoneticPr fontId="1"/>
  </si>
  <si>
    <t>インデックスを作成ください。
複合インデックスにも気を付けてください。</t>
    <rPh sb="7" eb="9">
      <t>サクセイ</t>
    </rPh>
    <rPh sb="15" eb="17">
      <t>フクゴウ</t>
    </rPh>
    <rPh sb="25" eb="26">
      <t>キ</t>
    </rPh>
    <rPh sb="27" eb="28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</si>
</sst>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.0_ "/>
    <numFmt numFmtId="179" formatCode="yyyy/mm/dd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0"/>
      <color theme="1"/>
      <name val="BIZ UDPゴシック"/>
      <family val="3"/>
      <charset val="128"/>
    </font>
    <font>
      <b/>
      <sz val="2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u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99DD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theme="0"/>
      </right>
      <top style="thin">
        <color auto="1"/>
      </top>
      <bottom style="thin">
        <color auto="1"/>
      </bottom>
      <diagonal/>
    </border>
    <border>
      <left style="double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9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 wrapText="1"/>
    </xf>
    <xf numFmtId="49" fontId="9" fillId="0" borderId="28" xfId="0" applyNumberFormat="1" applyFont="1" applyBorder="1" applyAlignment="1">
      <alignment horizontal="left" vertical="top" wrapText="1"/>
    </xf>
    <xf numFmtId="0" fontId="9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 wrapText="1"/>
    </xf>
    <xf numFmtId="49" fontId="9" fillId="0" borderId="29" xfId="0" applyNumberFormat="1" applyFont="1" applyBorder="1" applyAlignment="1">
      <alignment horizontal="left" vertical="top" wrapText="1"/>
    </xf>
    <xf numFmtId="0" fontId="9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 wrapText="1"/>
    </xf>
    <xf numFmtId="49" fontId="9" fillId="0" borderId="30" xfId="0" applyNumberFormat="1" applyFont="1" applyBorder="1" applyAlignment="1">
      <alignment horizontal="left" vertical="top" wrapText="1"/>
    </xf>
    <xf numFmtId="0" fontId="9" fillId="0" borderId="29" xfId="0" applyFont="1" applyBorder="1" applyAlignment="1">
      <alignment vertical="center" wrapText="1"/>
    </xf>
    <xf numFmtId="0" fontId="9" fillId="0" borderId="29" xfId="0" applyFont="1" applyBorder="1">
      <alignment vertical="center"/>
    </xf>
    <xf numFmtId="0" fontId="13" fillId="0" borderId="0" xfId="0" applyFont="1">
      <alignment vertical="center"/>
    </xf>
    <xf numFmtId="0" fontId="9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49" fontId="9" fillId="0" borderId="31" xfId="0" applyNumberFormat="1" applyFont="1" applyBorder="1" applyAlignment="1">
      <alignment horizontal="left" vertical="top" wrapText="1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10" fillId="2" borderId="7" xfId="0" applyFont="1" applyFill="1" applyBorder="1">
      <alignment vertical="center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9" fontId="9" fillId="0" borderId="25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Protection="1">
      <alignment vertical="center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179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56" fontId="9" fillId="0" borderId="1" xfId="0" applyNumberFormat="1" applyFont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179" fontId="2" fillId="0" borderId="2" xfId="0" applyNumberFormat="1" applyFont="1" applyBorder="1" applyAlignment="1" applyProtection="1">
      <alignment horizontal="center" vertical="center"/>
      <protection locked="0"/>
    </xf>
    <xf numFmtId="179" fontId="2" fillId="0" borderId="3" xfId="0" applyNumberFormat="1" applyFont="1" applyBorder="1" applyAlignment="1" applyProtection="1">
      <alignment horizontal="center" vertical="center"/>
      <protection locked="0"/>
    </xf>
    <xf numFmtId="179" fontId="2" fillId="0" borderId="4" xfId="0" applyNumberFormat="1" applyFont="1" applyBorder="1" applyAlignment="1" applyProtection="1">
      <alignment horizontal="center" vertical="center"/>
      <protection locked="0"/>
    </xf>
    <xf numFmtId="20" fontId="9" fillId="0" borderId="1" xfId="0" applyNumberFormat="1" applyFont="1" applyBorder="1" applyAlignment="1" applyProtection="1">
      <alignment horizontal="center" vertical="center"/>
      <protection locked="0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78" fontId="9" fillId="5" borderId="2" xfId="0" applyNumberFormat="1" applyFont="1" applyFill="1" applyBorder="1" applyAlignment="1">
      <alignment horizontal="center" vertical="center"/>
    </xf>
    <xf numFmtId="178" fontId="9" fillId="5" borderId="3" xfId="0" applyNumberFormat="1" applyFont="1" applyFill="1" applyBorder="1" applyAlignment="1">
      <alignment horizontal="center" vertical="center"/>
    </xf>
    <xf numFmtId="178" fontId="9" fillId="5" borderId="4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9" fontId="7" fillId="0" borderId="2" xfId="0" applyNumberFormat="1" applyFont="1" applyBorder="1" applyAlignment="1" applyProtection="1">
      <alignment horizontal="center" vertical="center"/>
      <protection locked="0"/>
    </xf>
    <xf numFmtId="179" fontId="7" fillId="0" borderId="3" xfId="0" applyNumberFormat="1" applyFont="1" applyBorder="1" applyAlignment="1" applyProtection="1">
      <alignment horizontal="center" vertical="center"/>
      <protection locked="0"/>
    </xf>
    <xf numFmtId="179" fontId="7" fillId="0" borderId="4" xfId="0" applyNumberFormat="1" applyFont="1" applyBorder="1" applyAlignment="1" applyProtection="1">
      <alignment horizontal="center" vertical="center"/>
      <protection locked="0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8400"/>
      <color rgb="FFFFFFCC"/>
      <color rgb="FF0099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23811</xdr:colOff>
      <xdr:row>27</xdr:row>
      <xdr:rowOff>83343</xdr:rowOff>
    </xdr:from>
    <xdr:to>
      <xdr:col>2</xdr:col>
      <xdr:colOff>11404648</xdr:colOff>
      <xdr:row>31</xdr:row>
      <xdr:rowOff>571498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8263BA-9EA3-48AC-9A19-FEE0CF958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5428"/>
        <a:stretch/>
      </xdr:blipFill>
      <xdr:spPr>
        <a:xfrm>
          <a:off x="1964530" y="7750968"/>
          <a:ext cx="11380837" cy="2285999"/>
        </a:xfrm>
        <a:prstGeom prst="rect">
          <a:avLst/>
        </a:prstGeom>
      </xdr:spPr>
    </xdr:pic>
    <xdr:clientData/>
  </xdr:twoCellAnchor>
  <xdr:twoCellAnchor editAs="oneCell">
    <xdr:from>
      <xdr:col>2</xdr:col>
      <xdr:colOff>11905</xdr:colOff>
      <xdr:row>2</xdr:row>
      <xdr:rowOff>35717</xdr:rowOff>
    </xdr:from>
    <xdr:to>
      <xdr:col>2</xdr:col>
      <xdr:colOff>5366100</xdr:colOff>
      <xdr:row>4</xdr:row>
      <xdr:rowOff>357186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71D5D9E2-EECA-4D37-884F-EBDD5F081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4" y="440530"/>
          <a:ext cx="5354195" cy="1107281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5</xdr:row>
      <xdr:rowOff>202405</xdr:rowOff>
    </xdr:from>
    <xdr:to>
      <xdr:col>2</xdr:col>
      <xdr:colOff>8700867</xdr:colOff>
      <xdr:row>7</xdr:row>
      <xdr:rowOff>214312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4F1715-158F-43F3-B067-28065CF16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344" y="1785936"/>
          <a:ext cx="8653242" cy="964407"/>
        </a:xfrm>
        <a:prstGeom prst="rect">
          <a:avLst/>
        </a:prstGeom>
      </xdr:spPr>
    </xdr:pic>
    <xdr:clientData/>
  </xdr:twoCellAnchor>
  <xdr:twoCellAnchor editAs="oneCell">
    <xdr:from>
      <xdr:col>2</xdr:col>
      <xdr:colOff>59530</xdr:colOff>
      <xdr:row>12</xdr:row>
      <xdr:rowOff>154783</xdr:rowOff>
    </xdr:from>
    <xdr:to>
      <xdr:col>2</xdr:col>
      <xdr:colOff>11311365</xdr:colOff>
      <xdr:row>20</xdr:row>
      <xdr:rowOff>95249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BA4DD4D2-D77B-4164-9F43-8F757369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49" y="4179096"/>
          <a:ext cx="11251835" cy="1559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DF8D-EA1B-4D72-965D-5DDD58C5C335}">
  <sheetPr>
    <pageSetUpPr fitToPage="1"/>
  </sheetPr>
  <dimension ref="A1:CI42"/>
  <sheetViews>
    <sheetView showGridLines="0" zoomScale="78" zoomScaleNormal="78" zoomScaleSheetLayoutView="100" workbookViewId="0"/>
  </sheetViews>
  <sheetFormatPr defaultColWidth="2.625" defaultRowHeight="12" x14ac:dyDescent="0.15"/>
  <cols>
    <col min="1" max="1" width="2.625" style="8" customWidth="1"/>
    <col min="2" max="4" width="2.625" style="8"/>
    <col min="5" max="5" width="3.625" style="8" customWidth="1"/>
    <col min="6" max="10" width="2.625" style="8"/>
    <col min="11" max="11" width="2.625" style="8" customWidth="1"/>
    <col min="12" max="14" width="4.75" style="8" customWidth="1"/>
    <col min="15" max="38" width="2.625" style="8"/>
    <col min="39" max="43" width="3.625" style="8" customWidth="1"/>
    <col min="44" max="45" width="2.875" style="8" bestFit="1" customWidth="1"/>
    <col min="46" max="46" width="2.75" style="8" bestFit="1" customWidth="1"/>
    <col min="47" max="47" width="2.875" style="8" bestFit="1" customWidth="1"/>
    <col min="48" max="49" width="2.75" style="8" bestFit="1" customWidth="1"/>
    <col min="50" max="50" width="2.625" style="8"/>
    <col min="51" max="51" width="2.75" style="8" bestFit="1" customWidth="1"/>
    <col min="52" max="58" width="2.625" style="8"/>
    <col min="59" max="61" width="4" style="8" customWidth="1"/>
    <col min="62" max="64" width="3.875" style="8" customWidth="1"/>
    <col min="65" max="65" width="2.625" style="8" customWidth="1"/>
    <col min="66" max="71" width="2.625" style="8"/>
    <col min="72" max="72" width="4.625" style="8" customWidth="1"/>
    <col min="73" max="73" width="2.625" style="8"/>
    <col min="74" max="74" width="5.375" style="8" bestFit="1" customWidth="1"/>
    <col min="75" max="76" width="2.625" style="8" customWidth="1"/>
    <col min="77" max="77" width="2.625" style="8"/>
    <col min="78" max="78" width="2.875" style="8" bestFit="1" customWidth="1"/>
    <col min="79" max="16384" width="2.625" style="8"/>
  </cols>
  <sheetData>
    <row r="1" spans="1:55" s="1" customFormat="1" ht="28.5" x14ac:dyDescent="0.15">
      <c r="A1" s="9" t="s">
        <v>0</v>
      </c>
    </row>
    <row r="2" spans="1:55" s="1" customFormat="1" ht="5.0999999999999996" customHeight="1" x14ac:dyDescent="0.15">
      <c r="A2" s="9"/>
    </row>
    <row r="3" spans="1:55" s="1" customFormat="1" ht="16.5" x14ac:dyDescent="0.15">
      <c r="A3" s="10" t="s">
        <v>1</v>
      </c>
    </row>
    <row r="4" spans="1:55" s="1" customFormat="1" ht="5.0999999999999996" customHeight="1" x14ac:dyDescent="0.15"/>
    <row r="5" spans="1:55" s="1" customFormat="1" ht="19.5" customHeight="1" x14ac:dyDescent="0.15">
      <c r="B5" s="113" t="s">
        <v>2</v>
      </c>
      <c r="C5" s="114"/>
      <c r="D5" s="114"/>
      <c r="E5" s="114"/>
      <c r="F5" s="114"/>
      <c r="G5" s="114"/>
      <c r="H5" s="114"/>
      <c r="I5" s="114"/>
      <c r="J5" s="103" t="s">
        <v>162</v>
      </c>
      <c r="K5" s="103"/>
      <c r="L5" s="103"/>
      <c r="M5" s="103"/>
      <c r="N5" s="103"/>
      <c r="O5" s="103"/>
      <c r="P5" s="103" t="s">
        <v>3</v>
      </c>
      <c r="Q5" s="103"/>
      <c r="R5" s="103"/>
      <c r="S5" s="103"/>
      <c r="T5" s="103"/>
      <c r="U5" s="106"/>
    </row>
    <row r="6" spans="1:55" s="1" customFormat="1" ht="30" customHeight="1" x14ac:dyDescent="0.15">
      <c r="B6" s="107" t="s">
        <v>148</v>
      </c>
      <c r="C6" s="108"/>
      <c r="D6" s="108"/>
      <c r="E6" s="108"/>
      <c r="F6" s="108"/>
      <c r="G6" s="108"/>
      <c r="H6" s="108"/>
      <c r="I6" s="109"/>
      <c r="J6" s="68" t="s">
        <v>250</v>
      </c>
      <c r="K6" s="69"/>
      <c r="L6" s="69"/>
      <c r="M6" s="69"/>
      <c r="N6" s="69"/>
      <c r="O6" s="69"/>
      <c r="P6" s="115">
        <v>45903</v>
      </c>
      <c r="Q6" s="116"/>
      <c r="R6" s="116"/>
      <c r="S6" s="116"/>
      <c r="T6" s="116"/>
      <c r="U6" s="117"/>
    </row>
    <row r="7" spans="1:55" s="1" customFormat="1" ht="5.0999999999999996" customHeight="1" x14ac:dyDescent="0.15"/>
    <row r="8" spans="1:55" s="1" customFormat="1" ht="16.5" x14ac:dyDescent="0.15">
      <c r="A8" s="10" t="s">
        <v>4</v>
      </c>
    </row>
    <row r="9" spans="1:55" s="1" customFormat="1" ht="5.0999999999999996" customHeight="1" x14ac:dyDescent="0.15"/>
    <row r="10" spans="1:55" s="1" customFormat="1" ht="18.600000000000001" customHeight="1" x14ac:dyDescent="0.15">
      <c r="B10" s="102" t="s">
        <v>5</v>
      </c>
      <c r="C10" s="103"/>
      <c r="D10" s="103"/>
      <c r="E10" s="103"/>
      <c r="F10" s="103"/>
      <c r="G10" s="103"/>
      <c r="H10" s="103"/>
      <c r="I10" s="103"/>
      <c r="J10" s="104" t="s">
        <v>6</v>
      </c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3" t="s">
        <v>163</v>
      </c>
      <c r="AF10" s="103"/>
      <c r="AG10" s="103"/>
      <c r="AH10" s="103"/>
      <c r="AI10" s="103"/>
      <c r="AJ10" s="103"/>
      <c r="AK10" s="103"/>
      <c r="AL10" s="106"/>
    </row>
    <row r="11" spans="1:55" s="1" customFormat="1" ht="30" customHeight="1" x14ac:dyDescent="0.15">
      <c r="B11" s="107" t="s">
        <v>155</v>
      </c>
      <c r="C11" s="108"/>
      <c r="D11" s="108"/>
      <c r="E11" s="108"/>
      <c r="F11" s="108"/>
      <c r="G11" s="108"/>
      <c r="H11" s="108"/>
      <c r="I11" s="109"/>
      <c r="J11" s="107" t="s">
        <v>249</v>
      </c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  <c r="AE11" s="110">
        <v>1</v>
      </c>
      <c r="AF11" s="111"/>
      <c r="AG11" s="111"/>
      <c r="AH11" s="111"/>
      <c r="AI11" s="111"/>
      <c r="AJ11" s="111"/>
      <c r="AK11" s="111"/>
      <c r="AL11" s="112"/>
    </row>
    <row r="12" spans="1:55" s="1" customFormat="1" ht="8.25" customHeight="1" x14ac:dyDescent="0.15"/>
    <row r="13" spans="1:55" s="1" customFormat="1" ht="16.5" x14ac:dyDescent="0.15">
      <c r="A13" s="10" t="s">
        <v>8</v>
      </c>
      <c r="L13" s="89" t="s">
        <v>9</v>
      </c>
      <c r="M13" s="89"/>
      <c r="N13" s="89"/>
      <c r="O13" s="89"/>
      <c r="P13" s="90">
        <f>SUM(AD17:AG21)</f>
        <v>1.6</v>
      </c>
      <c r="Q13" s="90"/>
      <c r="R13" s="90"/>
      <c r="S13" s="90"/>
      <c r="U13" s="89" t="s">
        <v>10</v>
      </c>
      <c r="V13" s="89"/>
      <c r="W13" s="89"/>
      <c r="X13" s="89"/>
      <c r="Y13" s="89"/>
      <c r="Z13" s="90">
        <f>SUM(AP17)</f>
        <v>10</v>
      </c>
      <c r="AA13" s="90"/>
      <c r="AB13" s="90"/>
      <c r="AD13" s="89" t="s">
        <v>172</v>
      </c>
      <c r="AE13" s="89"/>
      <c r="AF13" s="89"/>
      <c r="AG13" s="89"/>
      <c r="AH13" s="89"/>
      <c r="AI13" s="90">
        <f>AE11</f>
        <v>1</v>
      </c>
      <c r="AJ13" s="90"/>
      <c r="AK13" s="90"/>
      <c r="AM13" s="101" t="s">
        <v>175</v>
      </c>
      <c r="AN13" s="101"/>
      <c r="AO13" s="101"/>
      <c r="AP13" s="101"/>
      <c r="AQ13" s="101"/>
      <c r="AR13" s="76">
        <f>ROUND(Z13/AI13,3)</f>
        <v>10</v>
      </c>
      <c r="AS13" s="76"/>
      <c r="AT13" s="76"/>
      <c r="AV13" s="101" t="s">
        <v>152</v>
      </c>
      <c r="AW13" s="101"/>
      <c r="AX13" s="101"/>
      <c r="AY13" s="101"/>
      <c r="AZ13" s="101"/>
      <c r="BA13" s="76">
        <f>ROUND(P13/AI13,3)</f>
        <v>1.6</v>
      </c>
      <c r="BB13" s="76"/>
      <c r="BC13" s="76"/>
    </row>
    <row r="14" spans="1:55" s="1" customFormat="1" ht="8.25" customHeight="1" x14ac:dyDescent="0.15"/>
    <row r="15" spans="1:55" s="11" customFormat="1" ht="12" customHeight="1" x14ac:dyDescent="0.15">
      <c r="B15" s="77" t="s">
        <v>164</v>
      </c>
      <c r="C15" s="78"/>
      <c r="D15" s="78"/>
      <c r="E15" s="79"/>
      <c r="F15" s="83" t="s">
        <v>13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 t="s">
        <v>14</v>
      </c>
      <c r="T15" s="84"/>
      <c r="U15" s="84"/>
      <c r="V15" s="84"/>
      <c r="W15" s="86" t="s">
        <v>17</v>
      </c>
      <c r="X15" s="86"/>
      <c r="Y15" s="86"/>
      <c r="Z15" s="86"/>
      <c r="AA15" s="83" t="s">
        <v>15</v>
      </c>
      <c r="AB15" s="83"/>
      <c r="AC15" s="83"/>
      <c r="AD15" s="84" t="s">
        <v>16</v>
      </c>
      <c r="AE15" s="84"/>
      <c r="AF15" s="84"/>
      <c r="AG15" s="84"/>
      <c r="AH15" s="91" t="s">
        <v>19</v>
      </c>
      <c r="AI15" s="92"/>
      <c r="AJ15" s="92"/>
      <c r="AK15" s="92"/>
      <c r="AL15" s="93" t="s">
        <v>20</v>
      </c>
      <c r="AM15" s="94"/>
      <c r="AN15" s="94"/>
      <c r="AP15" s="95" t="s">
        <v>18</v>
      </c>
      <c r="AQ15" s="96"/>
      <c r="AR15" s="97"/>
    </row>
    <row r="16" spans="1:55" s="11" customFormat="1" ht="17.25" customHeight="1" x14ac:dyDescent="0.15">
      <c r="B16" s="80"/>
      <c r="C16" s="81"/>
      <c r="D16" s="81"/>
      <c r="E16" s="82"/>
      <c r="F16" s="88" t="s">
        <v>21</v>
      </c>
      <c r="G16" s="88"/>
      <c r="H16" s="88"/>
      <c r="I16" s="88"/>
      <c r="J16" s="88"/>
      <c r="K16" s="88" t="s">
        <v>22</v>
      </c>
      <c r="L16" s="88"/>
      <c r="M16" s="88"/>
      <c r="N16" s="88"/>
      <c r="O16" s="88" t="s">
        <v>23</v>
      </c>
      <c r="P16" s="88"/>
      <c r="Q16" s="88"/>
      <c r="R16" s="88"/>
      <c r="S16" s="85"/>
      <c r="T16" s="85"/>
      <c r="U16" s="85"/>
      <c r="V16" s="85"/>
      <c r="W16" s="87"/>
      <c r="X16" s="87"/>
      <c r="Y16" s="87"/>
      <c r="Z16" s="87"/>
      <c r="AA16" s="88"/>
      <c r="AB16" s="88"/>
      <c r="AC16" s="88"/>
      <c r="AD16" s="85"/>
      <c r="AE16" s="85"/>
      <c r="AF16" s="85"/>
      <c r="AG16" s="85"/>
      <c r="AH16" s="91"/>
      <c r="AI16" s="92"/>
      <c r="AJ16" s="92"/>
      <c r="AK16" s="92"/>
      <c r="AL16" s="91"/>
      <c r="AM16" s="92"/>
      <c r="AN16" s="92"/>
      <c r="AP16" s="98"/>
      <c r="AQ16" s="99"/>
      <c r="AR16" s="100"/>
    </row>
    <row r="17" spans="1:87" s="11" customFormat="1" ht="15.75" x14ac:dyDescent="0.15">
      <c r="B17" s="48" t="s">
        <v>165</v>
      </c>
      <c r="C17" s="49"/>
      <c r="D17" s="49"/>
      <c r="E17" s="39"/>
      <c r="F17" s="63">
        <v>45902</v>
      </c>
      <c r="G17" s="64"/>
      <c r="H17" s="64"/>
      <c r="I17" s="64"/>
      <c r="J17" s="65"/>
      <c r="K17" s="66">
        <v>0.6875</v>
      </c>
      <c r="L17" s="66"/>
      <c r="M17" s="66"/>
      <c r="N17" s="66"/>
      <c r="O17" s="66">
        <v>0.70833333333333337</v>
      </c>
      <c r="P17" s="41"/>
      <c r="Q17" s="41"/>
      <c r="R17" s="41"/>
      <c r="S17" s="67">
        <f>ROUND(HOUR(O17)+MINUTE(O17)/60-HOUR(K17)-MINUTE(K17)/60,1)</f>
        <v>0.5</v>
      </c>
      <c r="T17" s="67"/>
      <c r="U17" s="67"/>
      <c r="V17" s="67"/>
      <c r="W17" s="68" t="s">
        <v>24</v>
      </c>
      <c r="X17" s="69"/>
      <c r="Y17" s="69"/>
      <c r="Z17" s="69"/>
      <c r="AA17" s="41">
        <v>2</v>
      </c>
      <c r="AB17" s="41"/>
      <c r="AC17" s="41"/>
      <c r="AD17" s="70">
        <f>S17*AA17</f>
        <v>1</v>
      </c>
      <c r="AE17" s="71"/>
      <c r="AF17" s="71"/>
      <c r="AG17" s="72"/>
      <c r="AH17" s="40" t="s">
        <v>243</v>
      </c>
      <c r="AI17" s="40"/>
      <c r="AJ17" s="40"/>
      <c r="AK17" s="40"/>
      <c r="AL17" s="40" t="s">
        <v>242</v>
      </c>
      <c r="AM17" s="40"/>
      <c r="AN17" s="40"/>
      <c r="AP17" s="73">
        <f>COUNTA($B$25:$B$34)-COUNTIF($Q$25:$Q$34,"91.コメント")-COUNTIF($Q$25:$Q$34,"92.指摘誤り")</f>
        <v>10</v>
      </c>
      <c r="AQ17" s="74"/>
      <c r="AR17" s="75"/>
      <c r="AS17" s="29" t="s">
        <v>225</v>
      </c>
    </row>
    <row r="18" spans="1:87" s="11" customFormat="1" ht="15.75" x14ac:dyDescent="0.15">
      <c r="B18" s="48" t="s">
        <v>166</v>
      </c>
      <c r="C18" s="49"/>
      <c r="D18" s="49"/>
      <c r="E18" s="39"/>
      <c r="F18" s="63">
        <v>45903</v>
      </c>
      <c r="G18" s="64"/>
      <c r="H18" s="64"/>
      <c r="I18" s="64"/>
      <c r="J18" s="65"/>
      <c r="K18" s="66">
        <v>0.40625</v>
      </c>
      <c r="L18" s="66"/>
      <c r="M18" s="66"/>
      <c r="N18" s="66"/>
      <c r="O18" s="66">
        <v>0.41666666666666669</v>
      </c>
      <c r="P18" s="41"/>
      <c r="Q18" s="41"/>
      <c r="R18" s="41"/>
      <c r="S18" s="67">
        <f>ROUND(HOUR(O18)+MINUTE(O18)/60-HOUR(K18)-MINUTE(K18)/60,1)</f>
        <v>0.3</v>
      </c>
      <c r="T18" s="67"/>
      <c r="U18" s="67"/>
      <c r="V18" s="67"/>
      <c r="W18" s="68" t="s">
        <v>24</v>
      </c>
      <c r="X18" s="69"/>
      <c r="Y18" s="69"/>
      <c r="Z18" s="69"/>
      <c r="AA18" s="41">
        <v>2</v>
      </c>
      <c r="AB18" s="41"/>
      <c r="AC18" s="41"/>
      <c r="AD18" s="70">
        <f>S18*AA18</f>
        <v>0.6</v>
      </c>
      <c r="AE18" s="71"/>
      <c r="AF18" s="71"/>
      <c r="AG18" s="72"/>
      <c r="AH18" s="40" t="s">
        <v>243</v>
      </c>
      <c r="AI18" s="40"/>
      <c r="AJ18" s="40"/>
      <c r="AK18" s="40"/>
      <c r="AL18" s="40" t="s">
        <v>242</v>
      </c>
      <c r="AM18" s="40"/>
      <c r="AN18" s="40"/>
    </row>
    <row r="19" spans="1:87" s="11" customFormat="1" ht="15.75" x14ac:dyDescent="0.15">
      <c r="B19" s="48" t="s">
        <v>167</v>
      </c>
      <c r="C19" s="49"/>
      <c r="D19" s="49"/>
      <c r="E19" s="39"/>
      <c r="F19" s="63"/>
      <c r="G19" s="64"/>
      <c r="H19" s="64"/>
      <c r="I19" s="64"/>
      <c r="J19" s="65"/>
      <c r="K19" s="66"/>
      <c r="L19" s="66"/>
      <c r="M19" s="66"/>
      <c r="N19" s="66"/>
      <c r="O19" s="66"/>
      <c r="P19" s="41"/>
      <c r="Q19" s="41"/>
      <c r="R19" s="41"/>
      <c r="S19" s="67">
        <f>ROUND(HOUR(O19)+MINUTE(O19)/60-HOUR(K19)-MINUTE(K19)/60,1)</f>
        <v>0</v>
      </c>
      <c r="T19" s="67"/>
      <c r="U19" s="67"/>
      <c r="V19" s="67"/>
      <c r="W19" s="68"/>
      <c r="X19" s="69"/>
      <c r="Y19" s="69"/>
      <c r="Z19" s="69"/>
      <c r="AA19" s="41"/>
      <c r="AB19" s="41"/>
      <c r="AC19" s="41"/>
      <c r="AD19" s="70">
        <f>S19*AA19</f>
        <v>0</v>
      </c>
      <c r="AE19" s="71"/>
      <c r="AF19" s="71"/>
      <c r="AG19" s="72"/>
      <c r="AH19" s="40"/>
      <c r="AI19" s="40"/>
      <c r="AJ19" s="40"/>
      <c r="AK19" s="40"/>
      <c r="AL19" s="40"/>
      <c r="AM19" s="40"/>
      <c r="AN19" s="40"/>
    </row>
    <row r="20" spans="1:87" s="11" customFormat="1" ht="15.75" x14ac:dyDescent="0.15">
      <c r="B20" s="48" t="s">
        <v>168</v>
      </c>
      <c r="C20" s="49"/>
      <c r="D20" s="49"/>
      <c r="E20" s="39"/>
      <c r="F20" s="63"/>
      <c r="G20" s="64"/>
      <c r="H20" s="64"/>
      <c r="I20" s="64"/>
      <c r="J20" s="65"/>
      <c r="K20" s="66"/>
      <c r="L20" s="66"/>
      <c r="M20" s="66"/>
      <c r="N20" s="66"/>
      <c r="O20" s="66"/>
      <c r="P20" s="41"/>
      <c r="Q20" s="41"/>
      <c r="R20" s="41"/>
      <c r="S20" s="67">
        <f>ROUND(HOUR(O20)+MINUTE(O20)/60-HOUR(K20)-MINUTE(K20)/60,1)</f>
        <v>0</v>
      </c>
      <c r="T20" s="67"/>
      <c r="U20" s="67"/>
      <c r="V20" s="67"/>
      <c r="W20" s="68"/>
      <c r="X20" s="69"/>
      <c r="Y20" s="69"/>
      <c r="Z20" s="69"/>
      <c r="AA20" s="41"/>
      <c r="AB20" s="41"/>
      <c r="AC20" s="41"/>
      <c r="AD20" s="70">
        <f>S20*AA20</f>
        <v>0</v>
      </c>
      <c r="AE20" s="71"/>
      <c r="AF20" s="71"/>
      <c r="AG20" s="72"/>
      <c r="AH20" s="40"/>
      <c r="AI20" s="40"/>
      <c r="AJ20" s="40"/>
      <c r="AK20" s="40"/>
      <c r="AL20" s="40"/>
      <c r="AM20" s="40"/>
      <c r="AN20" s="40"/>
    </row>
    <row r="21" spans="1:87" s="11" customFormat="1" ht="15.75" x14ac:dyDescent="0.15">
      <c r="B21" s="48" t="s">
        <v>169</v>
      </c>
      <c r="C21" s="49"/>
      <c r="D21" s="49"/>
      <c r="E21" s="39"/>
      <c r="F21" s="63"/>
      <c r="G21" s="64"/>
      <c r="H21" s="64"/>
      <c r="I21" s="64"/>
      <c r="J21" s="65"/>
      <c r="K21" s="66"/>
      <c r="L21" s="66"/>
      <c r="M21" s="66"/>
      <c r="N21" s="66"/>
      <c r="O21" s="66"/>
      <c r="P21" s="41"/>
      <c r="Q21" s="41"/>
      <c r="R21" s="41"/>
      <c r="S21" s="67">
        <f>ROUND(HOUR(O21)+MINUTE(O21)/60-HOUR(K21)-MINUTE(K21)/60,1)</f>
        <v>0</v>
      </c>
      <c r="T21" s="67"/>
      <c r="U21" s="67"/>
      <c r="V21" s="67"/>
      <c r="W21" s="68"/>
      <c r="X21" s="69"/>
      <c r="Y21" s="69"/>
      <c r="Z21" s="69"/>
      <c r="AA21" s="41"/>
      <c r="AB21" s="41"/>
      <c r="AC21" s="41"/>
      <c r="AD21" s="70">
        <f>S21*AA21</f>
        <v>0</v>
      </c>
      <c r="AE21" s="71"/>
      <c r="AF21" s="71"/>
      <c r="AG21" s="72"/>
      <c r="AH21" s="40"/>
      <c r="AI21" s="40"/>
      <c r="AJ21" s="40"/>
      <c r="AK21" s="40"/>
      <c r="AL21" s="40"/>
      <c r="AM21" s="40"/>
      <c r="AN21" s="40"/>
    </row>
    <row r="22" spans="1:87" s="1" customFormat="1" ht="11.25" customHeight="1" x14ac:dyDescent="0.15">
      <c r="B22" s="2"/>
      <c r="C22" s="2"/>
      <c r="D22" s="2"/>
      <c r="E22" s="2"/>
    </row>
    <row r="23" spans="1:87" s="1" customFormat="1" ht="15" customHeight="1" x14ac:dyDescent="0.15">
      <c r="A23" s="10" t="s">
        <v>26</v>
      </c>
    </row>
    <row r="24" spans="1:87" s="1" customFormat="1" ht="45" customHeight="1" x14ac:dyDescent="0.15">
      <c r="B24" s="51" t="s">
        <v>11</v>
      </c>
      <c r="C24" s="52"/>
      <c r="D24" s="53" t="s">
        <v>27</v>
      </c>
      <c r="E24" s="54"/>
      <c r="F24" s="54"/>
      <c r="G24" s="54"/>
      <c r="H24" s="54"/>
      <c r="I24" s="54"/>
      <c r="J24" s="54"/>
      <c r="K24" s="53" t="s">
        <v>29</v>
      </c>
      <c r="L24" s="54"/>
      <c r="M24" s="54"/>
      <c r="N24" s="54"/>
      <c r="O24" s="54"/>
      <c r="P24" s="54"/>
      <c r="Q24" s="55" t="s">
        <v>30</v>
      </c>
      <c r="R24" s="55"/>
      <c r="S24" s="55"/>
      <c r="T24" s="55"/>
      <c r="U24" s="55"/>
      <c r="V24" s="55"/>
      <c r="W24" s="55"/>
      <c r="X24" s="55"/>
      <c r="Y24" s="55" t="s">
        <v>28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2" t="s">
        <v>154</v>
      </c>
      <c r="AP24" s="52"/>
      <c r="AQ24" s="52"/>
      <c r="AR24" s="53"/>
      <c r="AS24" s="53" t="s">
        <v>153</v>
      </c>
      <c r="AT24" s="54"/>
      <c r="AU24" s="54"/>
      <c r="AV24" s="54"/>
      <c r="AW24" s="54"/>
      <c r="AX24" s="54"/>
      <c r="AY24" s="56" t="s">
        <v>31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8" t="s">
        <v>170</v>
      </c>
      <c r="BR24" s="58"/>
      <c r="BS24" s="58"/>
      <c r="BT24" s="59"/>
      <c r="BU24" s="59" t="s">
        <v>171</v>
      </c>
      <c r="BV24" s="60"/>
      <c r="BW24" s="60"/>
      <c r="BX24" s="60"/>
      <c r="BY24" s="60"/>
      <c r="BZ24" s="61"/>
      <c r="CA24" s="62" t="s">
        <v>174</v>
      </c>
      <c r="CB24" s="52"/>
      <c r="CC24" s="52"/>
      <c r="CD24" s="53"/>
      <c r="CE24" s="53" t="s">
        <v>173</v>
      </c>
      <c r="CF24" s="54"/>
      <c r="CG24" s="54"/>
      <c r="CH24" s="54"/>
      <c r="CI24" s="54"/>
    </row>
    <row r="25" spans="1:87" s="1" customFormat="1" ht="54.6" customHeight="1" x14ac:dyDescent="0.15">
      <c r="A25" s="12"/>
      <c r="B25" s="41">
        <f>ROW()-24</f>
        <v>1</v>
      </c>
      <c r="C25" s="41"/>
      <c r="D25" s="50" t="s">
        <v>238</v>
      </c>
      <c r="E25" s="50"/>
      <c r="F25" s="50"/>
      <c r="G25" s="50"/>
      <c r="H25" s="50"/>
      <c r="I25" s="50"/>
      <c r="J25" s="50"/>
      <c r="K25" s="43" t="s">
        <v>177</v>
      </c>
      <c r="L25" s="43"/>
      <c r="M25" s="43"/>
      <c r="N25" s="43"/>
      <c r="O25" s="43"/>
      <c r="P25" s="43"/>
      <c r="Q25" s="44" t="s">
        <v>179</v>
      </c>
      <c r="R25" s="44"/>
      <c r="S25" s="44"/>
      <c r="T25" s="44"/>
      <c r="U25" s="44"/>
      <c r="V25" s="44"/>
      <c r="W25" s="44"/>
      <c r="X25" s="44"/>
      <c r="Y25" s="45" t="s">
        <v>244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0" t="s">
        <v>242</v>
      </c>
      <c r="AP25" s="40"/>
      <c r="AQ25" s="40"/>
      <c r="AR25" s="40"/>
      <c r="AS25" s="37">
        <v>45902</v>
      </c>
      <c r="AT25" s="37"/>
      <c r="AU25" s="37"/>
      <c r="AV25" s="37"/>
      <c r="AW25" s="37"/>
      <c r="AX25" s="46"/>
      <c r="AY25" s="47" t="s">
        <v>256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8" t="s">
        <v>243</v>
      </c>
      <c r="BR25" s="49"/>
      <c r="BS25" s="49"/>
      <c r="BT25" s="39"/>
      <c r="BU25" s="37">
        <v>45903</v>
      </c>
      <c r="BV25" s="37"/>
      <c r="BW25" s="37"/>
      <c r="BX25" s="37"/>
      <c r="BY25" s="37"/>
      <c r="BZ25" s="38"/>
      <c r="CA25" s="39" t="s">
        <v>266</v>
      </c>
      <c r="CB25" s="40"/>
      <c r="CC25" s="40"/>
      <c r="CD25" s="40"/>
      <c r="CE25" s="37" t="s">
        <v>226</v>
      </c>
      <c r="CF25" s="37"/>
      <c r="CG25" s="37"/>
      <c r="CH25" s="37"/>
      <c r="CI25" s="37"/>
    </row>
    <row r="26" spans="1:87" s="1" customFormat="1" ht="43.9" customHeight="1" x14ac:dyDescent="0.15">
      <c r="A26" s="12"/>
      <c r="B26" s="41">
        <f t="shared" ref="B26:B34" si="0">ROW()-24</f>
        <v>2</v>
      </c>
      <c r="C26" s="41"/>
      <c r="D26" s="50" t="s">
        <v>239</v>
      </c>
      <c r="E26" s="50"/>
      <c r="F26" s="50"/>
      <c r="G26" s="50"/>
      <c r="H26" s="50"/>
      <c r="I26" s="50"/>
      <c r="J26" s="50"/>
      <c r="K26" s="43" t="s">
        <v>177</v>
      </c>
      <c r="L26" s="43"/>
      <c r="M26" s="43"/>
      <c r="N26" s="43"/>
      <c r="O26" s="43"/>
      <c r="P26" s="43"/>
      <c r="Q26" s="44" t="s">
        <v>179</v>
      </c>
      <c r="R26" s="44"/>
      <c r="S26" s="44"/>
      <c r="T26" s="44"/>
      <c r="U26" s="44"/>
      <c r="V26" s="44"/>
      <c r="W26" s="44"/>
      <c r="X26" s="44"/>
      <c r="Y26" s="45" t="s">
        <v>247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0" t="s">
        <v>242</v>
      </c>
      <c r="AP26" s="40"/>
      <c r="AQ26" s="40"/>
      <c r="AR26" s="40"/>
      <c r="AS26" s="37">
        <v>45902</v>
      </c>
      <c r="AT26" s="37"/>
      <c r="AU26" s="37"/>
      <c r="AV26" s="37"/>
      <c r="AW26" s="37"/>
      <c r="AX26" s="46"/>
      <c r="AY26" s="47" t="s">
        <v>267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8" t="s">
        <v>243</v>
      </c>
      <c r="BR26" s="49"/>
      <c r="BS26" s="49"/>
      <c r="BT26" s="39"/>
      <c r="BU26" s="37">
        <v>45903</v>
      </c>
      <c r="BV26" s="37"/>
      <c r="BW26" s="37"/>
      <c r="BX26" s="37"/>
      <c r="BY26" s="37"/>
      <c r="BZ26" s="38"/>
      <c r="CA26" s="39" t="s">
        <v>266</v>
      </c>
      <c r="CB26" s="40"/>
      <c r="CC26" s="40"/>
      <c r="CD26" s="40"/>
      <c r="CE26" s="37" t="s">
        <v>226</v>
      </c>
      <c r="CF26" s="37"/>
      <c r="CG26" s="37"/>
      <c r="CH26" s="37"/>
      <c r="CI26" s="37"/>
    </row>
    <row r="27" spans="1:87" s="1" customFormat="1" ht="43.9" customHeight="1" x14ac:dyDescent="0.15">
      <c r="A27" s="12"/>
      <c r="B27" s="41">
        <f t="shared" si="0"/>
        <v>3</v>
      </c>
      <c r="C27" s="41"/>
      <c r="D27" s="50" t="s">
        <v>240</v>
      </c>
      <c r="E27" s="50"/>
      <c r="F27" s="50"/>
      <c r="G27" s="50"/>
      <c r="H27" s="50"/>
      <c r="I27" s="50"/>
      <c r="J27" s="50"/>
      <c r="K27" s="43" t="s">
        <v>177</v>
      </c>
      <c r="L27" s="43"/>
      <c r="M27" s="43"/>
      <c r="N27" s="43"/>
      <c r="O27" s="43"/>
      <c r="P27" s="43"/>
      <c r="Q27" s="44" t="s">
        <v>179</v>
      </c>
      <c r="R27" s="44"/>
      <c r="S27" s="44"/>
      <c r="T27" s="44"/>
      <c r="U27" s="44"/>
      <c r="V27" s="44"/>
      <c r="W27" s="44"/>
      <c r="X27" s="44"/>
      <c r="Y27" s="45" t="s">
        <v>246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0" t="s">
        <v>242</v>
      </c>
      <c r="AP27" s="40"/>
      <c r="AQ27" s="40"/>
      <c r="AR27" s="40"/>
      <c r="AS27" s="37">
        <v>45902</v>
      </c>
      <c r="AT27" s="37"/>
      <c r="AU27" s="37"/>
      <c r="AV27" s="37"/>
      <c r="AW27" s="37"/>
      <c r="AX27" s="46"/>
      <c r="AY27" s="47" t="s">
        <v>257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8" t="s">
        <v>243</v>
      </c>
      <c r="BR27" s="49"/>
      <c r="BS27" s="49"/>
      <c r="BT27" s="39"/>
      <c r="BU27" s="37">
        <v>45903</v>
      </c>
      <c r="BV27" s="37"/>
      <c r="BW27" s="37"/>
      <c r="BX27" s="37"/>
      <c r="BY27" s="37"/>
      <c r="BZ27" s="38"/>
      <c r="CA27" s="39" t="s">
        <v>266</v>
      </c>
      <c r="CB27" s="40"/>
      <c r="CC27" s="40"/>
      <c r="CD27" s="40"/>
      <c r="CE27" s="37" t="s">
        <v>226</v>
      </c>
      <c r="CF27" s="37"/>
      <c r="CG27" s="37"/>
      <c r="CH27" s="37"/>
      <c r="CI27" s="37"/>
    </row>
    <row r="28" spans="1:87" s="12" customFormat="1" ht="59.1" customHeight="1" x14ac:dyDescent="0.15">
      <c r="B28" s="41">
        <f t="shared" si="0"/>
        <v>4</v>
      </c>
      <c r="C28" s="41"/>
      <c r="D28" s="42" t="s">
        <v>241</v>
      </c>
      <c r="E28" s="42"/>
      <c r="F28" s="42"/>
      <c r="G28" s="42"/>
      <c r="H28" s="42"/>
      <c r="I28" s="42"/>
      <c r="J28" s="42"/>
      <c r="K28" s="43" t="s">
        <v>177</v>
      </c>
      <c r="L28" s="43"/>
      <c r="M28" s="43"/>
      <c r="N28" s="43"/>
      <c r="O28" s="43"/>
      <c r="P28" s="43"/>
      <c r="Q28" s="44" t="s">
        <v>179</v>
      </c>
      <c r="R28" s="44"/>
      <c r="S28" s="44"/>
      <c r="T28" s="44"/>
      <c r="U28" s="44"/>
      <c r="V28" s="44"/>
      <c r="W28" s="44"/>
      <c r="X28" s="44"/>
      <c r="Y28" s="45" t="s">
        <v>245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0" t="s">
        <v>242</v>
      </c>
      <c r="AP28" s="40"/>
      <c r="AQ28" s="40"/>
      <c r="AR28" s="40"/>
      <c r="AS28" s="37">
        <v>45902</v>
      </c>
      <c r="AT28" s="37"/>
      <c r="AU28" s="37"/>
      <c r="AV28" s="37"/>
      <c r="AW28" s="37"/>
      <c r="AX28" s="46"/>
      <c r="AY28" s="47" t="s">
        <v>258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8" t="s">
        <v>243</v>
      </c>
      <c r="BR28" s="49"/>
      <c r="BS28" s="49"/>
      <c r="BT28" s="39"/>
      <c r="BU28" s="37">
        <v>45903</v>
      </c>
      <c r="BV28" s="37"/>
      <c r="BW28" s="37"/>
      <c r="BX28" s="37"/>
      <c r="BY28" s="37"/>
      <c r="BZ28" s="38"/>
      <c r="CA28" s="39" t="s">
        <v>266</v>
      </c>
      <c r="CB28" s="40"/>
      <c r="CC28" s="40"/>
      <c r="CD28" s="40"/>
      <c r="CE28" s="37" t="s">
        <v>226</v>
      </c>
      <c r="CF28" s="37"/>
      <c r="CG28" s="37"/>
      <c r="CH28" s="37"/>
      <c r="CI28" s="37"/>
    </row>
    <row r="29" spans="1:87" s="12" customFormat="1" ht="59.1" customHeight="1" x14ac:dyDescent="0.15">
      <c r="B29" s="41">
        <f t="shared" si="0"/>
        <v>5</v>
      </c>
      <c r="C29" s="41"/>
      <c r="D29" s="42" t="s">
        <v>241</v>
      </c>
      <c r="E29" s="42"/>
      <c r="F29" s="42"/>
      <c r="G29" s="42"/>
      <c r="H29" s="42"/>
      <c r="I29" s="42"/>
      <c r="J29" s="42"/>
      <c r="K29" s="43" t="s">
        <v>177</v>
      </c>
      <c r="L29" s="43"/>
      <c r="M29" s="43"/>
      <c r="N29" s="43"/>
      <c r="O29" s="43"/>
      <c r="P29" s="43"/>
      <c r="Q29" s="44" t="s">
        <v>179</v>
      </c>
      <c r="R29" s="44"/>
      <c r="S29" s="44"/>
      <c r="T29" s="44"/>
      <c r="U29" s="44"/>
      <c r="V29" s="44"/>
      <c r="W29" s="44"/>
      <c r="X29" s="44"/>
      <c r="Y29" s="45" t="s">
        <v>248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0" t="s">
        <v>242</v>
      </c>
      <c r="AP29" s="40"/>
      <c r="AQ29" s="40"/>
      <c r="AR29" s="40"/>
      <c r="AS29" s="37">
        <v>45902</v>
      </c>
      <c r="AT29" s="37"/>
      <c r="AU29" s="37"/>
      <c r="AV29" s="37"/>
      <c r="AW29" s="37"/>
      <c r="AX29" s="46"/>
      <c r="AY29" s="47" t="s">
        <v>259</v>
      </c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8" t="s">
        <v>243</v>
      </c>
      <c r="BR29" s="49"/>
      <c r="BS29" s="49"/>
      <c r="BT29" s="39"/>
      <c r="BU29" s="37">
        <v>45903</v>
      </c>
      <c r="BV29" s="37"/>
      <c r="BW29" s="37"/>
      <c r="BX29" s="37"/>
      <c r="BY29" s="37"/>
      <c r="BZ29" s="38"/>
      <c r="CA29" s="39" t="s">
        <v>266</v>
      </c>
      <c r="CB29" s="40"/>
      <c r="CC29" s="40"/>
      <c r="CD29" s="40"/>
      <c r="CE29" s="37" t="s">
        <v>226</v>
      </c>
      <c r="CF29" s="37"/>
      <c r="CG29" s="37"/>
      <c r="CH29" s="37"/>
      <c r="CI29" s="37"/>
    </row>
    <row r="30" spans="1:87" s="12" customFormat="1" ht="59.1" customHeight="1" x14ac:dyDescent="0.15">
      <c r="B30" s="41">
        <f t="shared" si="0"/>
        <v>6</v>
      </c>
      <c r="C30" s="41"/>
      <c r="D30" s="42" t="s">
        <v>240</v>
      </c>
      <c r="E30" s="42"/>
      <c r="F30" s="42"/>
      <c r="G30" s="42"/>
      <c r="H30" s="42"/>
      <c r="I30" s="42"/>
      <c r="J30" s="42"/>
      <c r="K30" s="43" t="s">
        <v>177</v>
      </c>
      <c r="L30" s="43"/>
      <c r="M30" s="43"/>
      <c r="N30" s="43"/>
      <c r="O30" s="43"/>
      <c r="P30" s="43"/>
      <c r="Q30" s="44" t="s">
        <v>179</v>
      </c>
      <c r="R30" s="44"/>
      <c r="S30" s="44"/>
      <c r="T30" s="44"/>
      <c r="U30" s="44"/>
      <c r="V30" s="44"/>
      <c r="W30" s="44"/>
      <c r="X30" s="44"/>
      <c r="Y30" s="45" t="s">
        <v>251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0" t="s">
        <v>242</v>
      </c>
      <c r="AP30" s="40"/>
      <c r="AQ30" s="40"/>
      <c r="AR30" s="40"/>
      <c r="AS30" s="37">
        <v>45903</v>
      </c>
      <c r="AT30" s="37"/>
      <c r="AU30" s="37"/>
      <c r="AV30" s="37"/>
      <c r="AW30" s="37"/>
      <c r="AX30" s="46"/>
      <c r="AY30" s="47" t="s">
        <v>260</v>
      </c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8" t="s">
        <v>243</v>
      </c>
      <c r="BR30" s="49"/>
      <c r="BS30" s="49"/>
      <c r="BT30" s="39"/>
      <c r="BU30" s="37">
        <v>45903</v>
      </c>
      <c r="BV30" s="37"/>
      <c r="BW30" s="37"/>
      <c r="BX30" s="37"/>
      <c r="BY30" s="37"/>
      <c r="BZ30" s="38"/>
      <c r="CA30" s="39" t="s">
        <v>266</v>
      </c>
      <c r="CB30" s="40"/>
      <c r="CC30" s="40"/>
      <c r="CD30" s="40"/>
      <c r="CE30" s="37" t="s">
        <v>226</v>
      </c>
      <c r="CF30" s="37"/>
      <c r="CG30" s="37"/>
      <c r="CH30" s="37"/>
      <c r="CI30" s="37"/>
    </row>
    <row r="31" spans="1:87" s="12" customFormat="1" ht="59.1" customHeight="1" x14ac:dyDescent="0.15">
      <c r="B31" s="41">
        <f t="shared" si="0"/>
        <v>7</v>
      </c>
      <c r="C31" s="41"/>
      <c r="D31" s="42" t="s">
        <v>252</v>
      </c>
      <c r="E31" s="42"/>
      <c r="F31" s="42"/>
      <c r="G31" s="42"/>
      <c r="H31" s="42"/>
      <c r="I31" s="42"/>
      <c r="J31" s="42"/>
      <c r="K31" s="43" t="s">
        <v>32</v>
      </c>
      <c r="L31" s="43"/>
      <c r="M31" s="43"/>
      <c r="N31" s="43"/>
      <c r="O31" s="43"/>
      <c r="P31" s="43"/>
      <c r="Q31" s="44" t="s">
        <v>113</v>
      </c>
      <c r="R31" s="44"/>
      <c r="S31" s="44"/>
      <c r="T31" s="44"/>
      <c r="U31" s="44"/>
      <c r="V31" s="44"/>
      <c r="W31" s="44"/>
      <c r="X31" s="44"/>
      <c r="Y31" s="45" t="s">
        <v>253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0" t="s">
        <v>242</v>
      </c>
      <c r="AP31" s="40"/>
      <c r="AQ31" s="40"/>
      <c r="AR31" s="40"/>
      <c r="AS31" s="37">
        <v>45903</v>
      </c>
      <c r="AT31" s="37"/>
      <c r="AU31" s="37"/>
      <c r="AV31" s="37"/>
      <c r="AW31" s="37"/>
      <c r="AX31" s="46"/>
      <c r="AY31" s="47" t="s">
        <v>261</v>
      </c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8" t="s">
        <v>243</v>
      </c>
      <c r="BR31" s="49"/>
      <c r="BS31" s="49"/>
      <c r="BT31" s="39"/>
      <c r="BU31" s="37">
        <v>45903</v>
      </c>
      <c r="BV31" s="37"/>
      <c r="BW31" s="37"/>
      <c r="BX31" s="37"/>
      <c r="BY31" s="37"/>
      <c r="BZ31" s="38"/>
      <c r="CA31" s="39" t="s">
        <v>266</v>
      </c>
      <c r="CB31" s="40"/>
      <c r="CC31" s="40"/>
      <c r="CD31" s="40"/>
      <c r="CE31" s="37" t="s">
        <v>226</v>
      </c>
      <c r="CF31" s="37"/>
      <c r="CG31" s="37"/>
      <c r="CH31" s="37"/>
      <c r="CI31" s="37"/>
    </row>
    <row r="32" spans="1:87" s="12" customFormat="1" ht="59.1" customHeight="1" x14ac:dyDescent="0.15">
      <c r="B32" s="41">
        <f t="shared" si="0"/>
        <v>8</v>
      </c>
      <c r="C32" s="41"/>
      <c r="D32" s="42" t="s">
        <v>252</v>
      </c>
      <c r="E32" s="42"/>
      <c r="F32" s="42"/>
      <c r="G32" s="42"/>
      <c r="H32" s="42"/>
      <c r="I32" s="42"/>
      <c r="J32" s="42"/>
      <c r="K32" s="43" t="s">
        <v>32</v>
      </c>
      <c r="L32" s="43"/>
      <c r="M32" s="43"/>
      <c r="N32" s="43"/>
      <c r="O32" s="43"/>
      <c r="P32" s="43"/>
      <c r="Q32" s="44" t="s">
        <v>113</v>
      </c>
      <c r="R32" s="44"/>
      <c r="S32" s="44"/>
      <c r="T32" s="44"/>
      <c r="U32" s="44"/>
      <c r="V32" s="44"/>
      <c r="W32" s="44"/>
      <c r="X32" s="44"/>
      <c r="Y32" s="45" t="s">
        <v>254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0" t="s">
        <v>242</v>
      </c>
      <c r="AP32" s="40"/>
      <c r="AQ32" s="40"/>
      <c r="AR32" s="40"/>
      <c r="AS32" s="37">
        <v>45903</v>
      </c>
      <c r="AT32" s="37"/>
      <c r="AU32" s="37"/>
      <c r="AV32" s="37"/>
      <c r="AW32" s="37"/>
      <c r="AX32" s="46"/>
      <c r="AY32" s="47" t="s">
        <v>262</v>
      </c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8" t="s">
        <v>243</v>
      </c>
      <c r="BR32" s="49"/>
      <c r="BS32" s="49"/>
      <c r="BT32" s="39"/>
      <c r="BU32" s="37">
        <v>45903</v>
      </c>
      <c r="BV32" s="37"/>
      <c r="BW32" s="37"/>
      <c r="BX32" s="37"/>
      <c r="BY32" s="37"/>
      <c r="BZ32" s="38"/>
      <c r="CA32" s="39" t="s">
        <v>266</v>
      </c>
      <c r="CB32" s="40"/>
      <c r="CC32" s="40"/>
      <c r="CD32" s="40"/>
      <c r="CE32" s="37" t="s">
        <v>226</v>
      </c>
      <c r="CF32" s="37"/>
      <c r="CG32" s="37"/>
      <c r="CH32" s="37"/>
      <c r="CI32" s="37"/>
    </row>
    <row r="33" spans="2:87" s="12" customFormat="1" ht="59.1" customHeight="1" x14ac:dyDescent="0.15">
      <c r="B33" s="41">
        <f t="shared" si="0"/>
        <v>9</v>
      </c>
      <c r="C33" s="41"/>
      <c r="D33" s="42" t="s">
        <v>252</v>
      </c>
      <c r="E33" s="42"/>
      <c r="F33" s="42"/>
      <c r="G33" s="42"/>
      <c r="H33" s="42"/>
      <c r="I33" s="42"/>
      <c r="J33" s="42"/>
      <c r="K33" s="43" t="s">
        <v>32</v>
      </c>
      <c r="L33" s="43"/>
      <c r="M33" s="43"/>
      <c r="N33" s="43"/>
      <c r="O33" s="43"/>
      <c r="P33" s="43"/>
      <c r="Q33" s="44" t="s">
        <v>113</v>
      </c>
      <c r="R33" s="44"/>
      <c r="S33" s="44"/>
      <c r="T33" s="44"/>
      <c r="U33" s="44"/>
      <c r="V33" s="44"/>
      <c r="W33" s="44"/>
      <c r="X33" s="44"/>
      <c r="Y33" s="45" t="s">
        <v>263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0" t="s">
        <v>242</v>
      </c>
      <c r="AP33" s="40"/>
      <c r="AQ33" s="40"/>
      <c r="AR33" s="40"/>
      <c r="AS33" s="37">
        <v>45903</v>
      </c>
      <c r="AT33" s="37"/>
      <c r="AU33" s="37"/>
      <c r="AV33" s="37"/>
      <c r="AW33" s="37"/>
      <c r="AX33" s="46"/>
      <c r="AY33" s="47" t="s">
        <v>264</v>
      </c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8" t="s">
        <v>243</v>
      </c>
      <c r="BR33" s="49"/>
      <c r="BS33" s="49"/>
      <c r="BT33" s="39"/>
      <c r="BU33" s="37">
        <v>45903</v>
      </c>
      <c r="BV33" s="37"/>
      <c r="BW33" s="37"/>
      <c r="BX33" s="37"/>
      <c r="BY33" s="37"/>
      <c r="BZ33" s="38"/>
      <c r="CA33" s="39" t="s">
        <v>266</v>
      </c>
      <c r="CB33" s="40"/>
      <c r="CC33" s="40"/>
      <c r="CD33" s="40"/>
      <c r="CE33" s="37" t="s">
        <v>226</v>
      </c>
      <c r="CF33" s="37"/>
      <c r="CG33" s="37"/>
      <c r="CH33" s="37"/>
      <c r="CI33" s="37"/>
    </row>
    <row r="34" spans="2:87" s="12" customFormat="1" ht="59.1" customHeight="1" x14ac:dyDescent="0.15">
      <c r="B34" s="41">
        <f t="shared" si="0"/>
        <v>10</v>
      </c>
      <c r="C34" s="41"/>
      <c r="D34" s="42" t="s">
        <v>252</v>
      </c>
      <c r="E34" s="42"/>
      <c r="F34" s="42"/>
      <c r="G34" s="42"/>
      <c r="H34" s="42"/>
      <c r="I34" s="42"/>
      <c r="J34" s="42"/>
      <c r="K34" s="43" t="s">
        <v>32</v>
      </c>
      <c r="L34" s="43"/>
      <c r="M34" s="43"/>
      <c r="N34" s="43"/>
      <c r="O34" s="43"/>
      <c r="P34" s="43"/>
      <c r="Q34" s="44" t="s">
        <v>34</v>
      </c>
      <c r="R34" s="44"/>
      <c r="S34" s="44"/>
      <c r="T34" s="44"/>
      <c r="U34" s="44"/>
      <c r="V34" s="44"/>
      <c r="W34" s="44"/>
      <c r="X34" s="44"/>
      <c r="Y34" s="45" t="s">
        <v>255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0" t="s">
        <v>242</v>
      </c>
      <c r="AP34" s="40"/>
      <c r="AQ34" s="40"/>
      <c r="AR34" s="40"/>
      <c r="AS34" s="37">
        <v>45903</v>
      </c>
      <c r="AT34" s="37"/>
      <c r="AU34" s="37"/>
      <c r="AV34" s="37"/>
      <c r="AW34" s="37"/>
      <c r="AX34" s="46"/>
      <c r="AY34" s="47" t="s">
        <v>265</v>
      </c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8" t="s">
        <v>243</v>
      </c>
      <c r="BR34" s="49"/>
      <c r="BS34" s="49"/>
      <c r="BT34" s="39"/>
      <c r="BU34" s="37">
        <v>45903</v>
      </c>
      <c r="BV34" s="37"/>
      <c r="BW34" s="37"/>
      <c r="BX34" s="37"/>
      <c r="BY34" s="37"/>
      <c r="BZ34" s="38"/>
      <c r="CA34" s="39" t="s">
        <v>266</v>
      </c>
      <c r="CB34" s="40"/>
      <c r="CC34" s="40"/>
      <c r="CD34" s="40"/>
      <c r="CE34" s="37" t="s">
        <v>226</v>
      </c>
      <c r="CF34" s="37"/>
      <c r="CG34" s="37"/>
      <c r="CH34" s="37"/>
      <c r="CI34" s="37"/>
    </row>
    <row r="37" spans="2:87" ht="12" customHeight="1" x14ac:dyDescent="0.15"/>
    <row r="38" spans="2:87" ht="13.5" customHeight="1" x14ac:dyDescent="0.15"/>
    <row r="39" spans="2:87" ht="13.5" customHeight="1" x14ac:dyDescent="0.15"/>
    <row r="40" spans="2:87" ht="13.5" customHeight="1" x14ac:dyDescent="0.15"/>
    <row r="42" spans="2:87" ht="12" customHeight="1" x14ac:dyDescent="0.15"/>
  </sheetData>
  <dataConsolidate/>
  <mergeCells count="217">
    <mergeCell ref="B10:I10"/>
    <mergeCell ref="J10:AD10"/>
    <mergeCell ref="AE10:AL10"/>
    <mergeCell ref="B11:I11"/>
    <mergeCell ref="J11:AD11"/>
    <mergeCell ref="AE11:AL11"/>
    <mergeCell ref="B5:I5"/>
    <mergeCell ref="J5:O5"/>
    <mergeCell ref="P5:U5"/>
    <mergeCell ref="B6:I6"/>
    <mergeCell ref="J6:O6"/>
    <mergeCell ref="P6:U6"/>
    <mergeCell ref="BA13:BC13"/>
    <mergeCell ref="B15:E16"/>
    <mergeCell ref="F15:R15"/>
    <mergeCell ref="S15:V16"/>
    <mergeCell ref="W15:Z16"/>
    <mergeCell ref="AA15:AC16"/>
    <mergeCell ref="AD15:AG16"/>
    <mergeCell ref="L13:O13"/>
    <mergeCell ref="P13:S13"/>
    <mergeCell ref="U13:Y13"/>
    <mergeCell ref="Z13:AB13"/>
    <mergeCell ref="AD13:AH13"/>
    <mergeCell ref="AI13:AK13"/>
    <mergeCell ref="AH15:AK16"/>
    <mergeCell ref="AL15:AN16"/>
    <mergeCell ref="AP15:AR16"/>
    <mergeCell ref="F16:J16"/>
    <mergeCell ref="K16:N16"/>
    <mergeCell ref="O16:R16"/>
    <mergeCell ref="AM13:AQ13"/>
    <mergeCell ref="AR13:AT13"/>
    <mergeCell ref="AV13:AZ13"/>
    <mergeCell ref="AA19:AC19"/>
    <mergeCell ref="AD19:AG19"/>
    <mergeCell ref="AH19:AK19"/>
    <mergeCell ref="AA17:AC17"/>
    <mergeCell ref="AD17:AG17"/>
    <mergeCell ref="AH17:AK17"/>
    <mergeCell ref="AL17:AN17"/>
    <mergeCell ref="AP17:AR17"/>
    <mergeCell ref="B18:E18"/>
    <mergeCell ref="F18:J18"/>
    <mergeCell ref="K18:N18"/>
    <mergeCell ref="O18:R18"/>
    <mergeCell ref="S18:V18"/>
    <mergeCell ref="B17:E17"/>
    <mergeCell ref="F17:J17"/>
    <mergeCell ref="K17:N17"/>
    <mergeCell ref="O17:R17"/>
    <mergeCell ref="S17:V17"/>
    <mergeCell ref="W17:Z17"/>
    <mergeCell ref="W18:Z18"/>
    <mergeCell ref="AA18:AC18"/>
    <mergeCell ref="AD18:AG18"/>
    <mergeCell ref="AH18:AK18"/>
    <mergeCell ref="AL18:AN18"/>
    <mergeCell ref="K21:N21"/>
    <mergeCell ref="O21:R21"/>
    <mergeCell ref="S21:V21"/>
    <mergeCell ref="W21:Z21"/>
    <mergeCell ref="AA21:AC21"/>
    <mergeCell ref="AD21:AG21"/>
    <mergeCell ref="AH21:AK21"/>
    <mergeCell ref="AL19:AN19"/>
    <mergeCell ref="B20:E20"/>
    <mergeCell ref="F20:J20"/>
    <mergeCell ref="K20:N20"/>
    <mergeCell ref="O20:R20"/>
    <mergeCell ref="S20:V20"/>
    <mergeCell ref="W20:Z20"/>
    <mergeCell ref="AA20:AC20"/>
    <mergeCell ref="AD20:AG20"/>
    <mergeCell ref="AH20:AK20"/>
    <mergeCell ref="AL20:AN20"/>
    <mergeCell ref="B19:E19"/>
    <mergeCell ref="F19:J19"/>
    <mergeCell ref="K19:N19"/>
    <mergeCell ref="O19:R19"/>
    <mergeCell ref="S19:V19"/>
    <mergeCell ref="W19:Z19"/>
    <mergeCell ref="AL21:AN21"/>
    <mergeCell ref="B24:C24"/>
    <mergeCell ref="D24:J24"/>
    <mergeCell ref="K24:P24"/>
    <mergeCell ref="Q24:X24"/>
    <mergeCell ref="Y24:AN24"/>
    <mergeCell ref="CE24:CI24"/>
    <mergeCell ref="B25:C25"/>
    <mergeCell ref="D25:J25"/>
    <mergeCell ref="K25:P25"/>
    <mergeCell ref="Q25:X25"/>
    <mergeCell ref="Y25:AN25"/>
    <mergeCell ref="AO25:AR25"/>
    <mergeCell ref="AS25:AX25"/>
    <mergeCell ref="AY25:BP25"/>
    <mergeCell ref="BQ25:BT25"/>
    <mergeCell ref="AO24:AR24"/>
    <mergeCell ref="AS24:AX24"/>
    <mergeCell ref="AY24:BP24"/>
    <mergeCell ref="BQ24:BT24"/>
    <mergeCell ref="BU24:BZ24"/>
    <mergeCell ref="CA24:CD24"/>
    <mergeCell ref="B21:E21"/>
    <mergeCell ref="F21:J21"/>
    <mergeCell ref="B27:C27"/>
    <mergeCell ref="D27:J27"/>
    <mergeCell ref="K27:P27"/>
    <mergeCell ref="Q27:X27"/>
    <mergeCell ref="Y27:AN27"/>
    <mergeCell ref="BU25:BZ25"/>
    <mergeCell ref="CA25:CD25"/>
    <mergeCell ref="CE25:CI25"/>
    <mergeCell ref="B26:C26"/>
    <mergeCell ref="D26:J26"/>
    <mergeCell ref="K26:P26"/>
    <mergeCell ref="Q26:X26"/>
    <mergeCell ref="Y26:AN26"/>
    <mergeCell ref="AO26:AR26"/>
    <mergeCell ref="AS26:AX26"/>
    <mergeCell ref="CE27:CI27"/>
    <mergeCell ref="AO27:AR27"/>
    <mergeCell ref="AS27:AX27"/>
    <mergeCell ref="AY27:BP27"/>
    <mergeCell ref="BQ27:BT27"/>
    <mergeCell ref="BU27:BZ27"/>
    <mergeCell ref="CA27:CD27"/>
    <mergeCell ref="AY26:BP26"/>
    <mergeCell ref="BQ26:BT26"/>
    <mergeCell ref="BU26:BZ26"/>
    <mergeCell ref="CA26:CD26"/>
    <mergeCell ref="CE26:CI26"/>
    <mergeCell ref="B28:C28"/>
    <mergeCell ref="D28:J28"/>
    <mergeCell ref="K28:P28"/>
    <mergeCell ref="Q28:X28"/>
    <mergeCell ref="Y28:AN28"/>
    <mergeCell ref="B34:C34"/>
    <mergeCell ref="D34:J34"/>
    <mergeCell ref="K34:P34"/>
    <mergeCell ref="Q34:X34"/>
    <mergeCell ref="Y34:AN34"/>
    <mergeCell ref="CE28:CI28"/>
    <mergeCell ref="AO28:AR28"/>
    <mergeCell ref="AS28:AX28"/>
    <mergeCell ref="AY28:BP28"/>
    <mergeCell ref="BQ28:BT28"/>
    <mergeCell ref="BU28:BZ28"/>
    <mergeCell ref="CA28:CD28"/>
    <mergeCell ref="AY34:BP34"/>
    <mergeCell ref="BQ34:BT34"/>
    <mergeCell ref="BU34:BZ34"/>
    <mergeCell ref="CA34:CD34"/>
    <mergeCell ref="CE34:CI34"/>
    <mergeCell ref="AO34:AR34"/>
    <mergeCell ref="AS34:AX34"/>
    <mergeCell ref="B29:C29"/>
    <mergeCell ref="D29:J29"/>
    <mergeCell ref="K29:P29"/>
    <mergeCell ref="Q29:X29"/>
    <mergeCell ref="Y29:AN29"/>
    <mergeCell ref="AO29:AR29"/>
    <mergeCell ref="AS29:AX29"/>
    <mergeCell ref="AY29:BP29"/>
    <mergeCell ref="BQ29:BT29"/>
    <mergeCell ref="BU29:BZ29"/>
    <mergeCell ref="CA29:CD29"/>
    <mergeCell ref="CE29:CI29"/>
    <mergeCell ref="B30:C30"/>
    <mergeCell ref="D30:J30"/>
    <mergeCell ref="K30:P30"/>
    <mergeCell ref="Q30:X30"/>
    <mergeCell ref="Y30:AN30"/>
    <mergeCell ref="AO30:AR30"/>
    <mergeCell ref="AS30:AX30"/>
    <mergeCell ref="AY30:BP30"/>
    <mergeCell ref="BQ30:BT30"/>
    <mergeCell ref="BU30:BZ30"/>
    <mergeCell ref="CA30:CD30"/>
    <mergeCell ref="CE30:CI30"/>
    <mergeCell ref="B31:C31"/>
    <mergeCell ref="D31:J31"/>
    <mergeCell ref="K31:P31"/>
    <mergeCell ref="Q31:X31"/>
    <mergeCell ref="Y31:AN31"/>
    <mergeCell ref="AO31:AR31"/>
    <mergeCell ref="AS31:AX31"/>
    <mergeCell ref="AY31:BP31"/>
    <mergeCell ref="BQ31:BT31"/>
    <mergeCell ref="BU31:BZ31"/>
    <mergeCell ref="CA31:CD31"/>
    <mergeCell ref="CE31:CI31"/>
    <mergeCell ref="BU32:BZ32"/>
    <mergeCell ref="CA32:CD32"/>
    <mergeCell ref="CE32:CI32"/>
    <mergeCell ref="B33:C33"/>
    <mergeCell ref="D33:J33"/>
    <mergeCell ref="K33:P33"/>
    <mergeCell ref="Q33:X33"/>
    <mergeCell ref="Y33:AN33"/>
    <mergeCell ref="AO33:AR33"/>
    <mergeCell ref="AS33:AX33"/>
    <mergeCell ref="AY33:BP33"/>
    <mergeCell ref="BQ33:BT33"/>
    <mergeCell ref="BU33:BZ33"/>
    <mergeCell ref="CA33:CD33"/>
    <mergeCell ref="CE33:CI33"/>
    <mergeCell ref="B32:C32"/>
    <mergeCell ref="D32:J32"/>
    <mergeCell ref="K32:P32"/>
    <mergeCell ref="Q32:X32"/>
    <mergeCell ref="Y32:AN32"/>
    <mergeCell ref="AO32:AR32"/>
    <mergeCell ref="AS32:AX32"/>
    <mergeCell ref="AY32:BP32"/>
    <mergeCell ref="BQ32:BT32"/>
  </mergeCells>
  <phoneticPr fontId="1"/>
  <conditionalFormatting sqref="B25:CI34">
    <cfRule type="expression" dxfId="2" priority="1">
      <formula>$CE25="○"</formula>
    </cfRule>
  </conditionalFormatting>
  <dataValidations count="5">
    <dataValidation type="list" allowBlank="1" showInputMessage="1" showErrorMessage="1" sqref="CE25:CI34" xr:uid="{7405E393-6F8F-4F94-9C8E-3D51085F12C2}">
      <formula1>"-,○"</formula1>
    </dataValidation>
    <dataValidation allowBlank="1" showInputMessage="1" showErrorMessage="1" sqref="P6:U6 AS25:AX34 BU25:BZ34" xr:uid="{783874D4-4BA1-46A2-9771-9028F87F641A}"/>
    <dataValidation type="list" allowBlank="1" showInputMessage="1" showErrorMessage="1" sqref="W17:Z21" xr:uid="{7B2065D4-C416-4AA3-9066-1CEA4BCEC045}">
      <formula1>"対面,非対面"</formula1>
    </dataValidation>
    <dataValidation type="time" allowBlank="1" showInputMessage="1" showErrorMessage="1" sqref="K17:R21" xr:uid="{2333FE40-5592-4722-8D84-9821B658BA9B}">
      <formula1>0</formula1>
      <formula2>0.958333333333333</formula2>
    </dataValidation>
    <dataValidation type="date" operator="greaterThan" allowBlank="1" showInputMessage="1" showErrorMessage="1" sqref="F17:J21" xr:uid="{C916082E-50E5-427A-A346-77E49E7A5CB6}">
      <formula1>42636</formula1>
    </dataValidation>
  </dataValidations>
  <pageMargins left="0.31496062992125984" right="0.31496062992125984" top="0.55118110236220474" bottom="0.47244094488188981" header="0.31496062992125984" footer="0.31496062992125984"/>
  <pageSetup paperSize="9" scale="62" fitToHeight="0" orientation="landscape" r:id="rId1"/>
  <headerFooter>
    <oddHeader>&amp;LW03_051-2-1-2-06
【F01】&amp;C&amp;A</oddHeader>
    <oddFooter>&amp;L全国健康保険協会　基盤中期更改業務&amp;C&amp;P/&amp;N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F674E31-3C2E-4E5D-B24E-41AAADC4E2D5}">
          <x14:formula1>
            <xm:f>選択値!$C$2:$C$12</xm:f>
          </x14:formula1>
          <xm:sqref>B11:I11</xm:sqref>
        </x14:dataValidation>
        <x14:dataValidation type="list" allowBlank="1" showInputMessage="1" showErrorMessage="1" xr:uid="{C49819AE-A399-4EFC-81F2-3BFC94ADF0E1}">
          <x14:formula1>
            <xm:f>選択値!#REF!</xm:f>
          </x14:formula1>
          <xm:sqref>H11</xm:sqref>
        </x14:dataValidation>
        <x14:dataValidation type="list" allowBlank="1" showInputMessage="1" showErrorMessage="1" xr:uid="{02A0A2E1-3AE4-4984-A300-5BC7B523132F}">
          <x14:formula1>
            <xm:f>問題タイプ!$B$2:$B$33</xm:f>
          </x14:formula1>
          <xm:sqref>Q25:X34</xm:sqref>
        </x14:dataValidation>
        <x14:dataValidation type="list" allowBlank="1" showInputMessage="1" showErrorMessage="1" xr:uid="{4224279A-0793-41FF-A878-58E37866C36F}">
          <x14:formula1>
            <xm:f>選択値!$G$2:$G$7</xm:f>
          </x14:formula1>
          <xm:sqref>K25:N34</xm:sqref>
        </x14:dataValidation>
        <x14:dataValidation type="list" allowBlank="1" showInputMessage="1" showErrorMessage="1" xr:uid="{1179D07F-2DF7-4F19-93CA-4374A086E221}">
          <x14:formula1>
            <xm:f>選択値!$E$2:$E$4</xm:f>
          </x14:formula1>
          <xm:sqref>J6</xm:sqref>
        </x14:dataValidation>
        <x14:dataValidation type="list" allowBlank="1" showInputMessage="1" showErrorMessage="1" xr:uid="{15497FF2-A2E0-4B8C-AF15-9B4E82BA3706}">
          <x14:formula1>
            <xm:f>選択値!$E$2:$E$6</xm:f>
          </x14:formula1>
          <xm:sqref>J6</xm:sqref>
        </x14:dataValidation>
        <x14:dataValidation type="list" allowBlank="1" showInputMessage="1" showErrorMessage="1" xr:uid="{F176CF35-946D-4B2F-B8B7-E568B62F0396}">
          <x14:formula1>
            <xm:f>選択値!A2:A6</xm:f>
          </x14:formula1>
          <xm:sqref>B6:I6</xm:sqref>
        </x14:dataValidation>
        <x14:dataValidation type="list" allowBlank="1" showInputMessage="1" showErrorMessage="1" xr:uid="{80EFC1AD-79EF-4EA5-B3FC-CF8BA112EC57}">
          <x14:formula1>
            <xm:f>選択値!I2:I12</xm:f>
          </x14:formula1>
          <xm:sqref>I11</xm:sqref>
        </x14:dataValidation>
        <x14:dataValidation type="list" allowBlank="1" showInputMessage="1" showErrorMessage="1" xr:uid="{B7575D29-84D3-424E-9273-BF5D20538920}">
          <x14:formula1>
            <xm:f>選択値!D2:D12</xm:f>
          </x14:formula1>
          <xm:sqref>C11:G11</xm:sqref>
        </x14:dataValidation>
        <x14:dataValidation type="list" allowBlank="1" showInputMessage="1" showErrorMessage="1" xr:uid="{926C515C-546F-4418-86AB-635F040EBB41}">
          <x14:formula1>
            <xm:f>選択値!C5:C12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85D0-5BFA-4AE7-BEF7-1CD1F2C4AD76}">
  <sheetPr>
    <pageSetUpPr fitToPage="1"/>
  </sheetPr>
  <dimension ref="A1:CI43"/>
  <sheetViews>
    <sheetView showGridLines="0" zoomScale="85" zoomScaleNormal="85" zoomScaleSheetLayoutView="100" workbookViewId="0"/>
  </sheetViews>
  <sheetFormatPr defaultColWidth="2.625" defaultRowHeight="12" x14ac:dyDescent="0.15"/>
  <cols>
    <col min="1" max="1" width="2.625" style="8" customWidth="1"/>
    <col min="2" max="4" width="2.625" style="8"/>
    <col min="5" max="5" width="3.625" style="8" customWidth="1"/>
    <col min="6" max="10" width="2.625" style="8"/>
    <col min="11" max="11" width="2.625" style="8" customWidth="1"/>
    <col min="12" max="14" width="4.75" style="8" customWidth="1"/>
    <col min="15" max="38" width="2.625" style="8"/>
    <col min="39" max="43" width="3.625" style="8" customWidth="1"/>
    <col min="44" max="45" width="2.875" style="8" bestFit="1" customWidth="1"/>
    <col min="46" max="46" width="2.75" style="8" bestFit="1" customWidth="1"/>
    <col min="47" max="47" width="2.875" style="8" bestFit="1" customWidth="1"/>
    <col min="48" max="49" width="2.75" style="8" bestFit="1" customWidth="1"/>
    <col min="50" max="50" width="2.625" style="8"/>
    <col min="51" max="51" width="2.75" style="8" bestFit="1" customWidth="1"/>
    <col min="52" max="58" width="2.625" style="8"/>
    <col min="59" max="61" width="4" style="8" customWidth="1"/>
    <col min="62" max="64" width="3.875" style="8" customWidth="1"/>
    <col min="65" max="65" width="2.625" style="8" customWidth="1"/>
    <col min="66" max="71" width="2.625" style="8"/>
    <col min="72" max="72" width="4.625" style="8" customWidth="1"/>
    <col min="73" max="73" width="2.625" style="8"/>
    <col min="74" max="74" width="5.375" style="8" bestFit="1" customWidth="1"/>
    <col min="75" max="76" width="2.625" style="8" customWidth="1"/>
    <col min="77" max="77" width="2.625" style="8"/>
    <col min="78" max="78" width="2.875" style="8" bestFit="1" customWidth="1"/>
    <col min="79" max="16384" width="2.625" style="8"/>
  </cols>
  <sheetData>
    <row r="1" spans="1:55" s="1" customFormat="1" ht="28.5" x14ac:dyDescent="0.15">
      <c r="A1" s="9" t="s">
        <v>0</v>
      </c>
    </row>
    <row r="2" spans="1:55" s="1" customFormat="1" ht="5.0999999999999996" customHeight="1" x14ac:dyDescent="0.15">
      <c r="A2" s="9"/>
    </row>
    <row r="3" spans="1:55" s="1" customFormat="1" ht="16.5" x14ac:dyDescent="0.15">
      <c r="A3" s="10" t="s">
        <v>1</v>
      </c>
    </row>
    <row r="4" spans="1:55" s="1" customFormat="1" ht="5.0999999999999996" customHeight="1" x14ac:dyDescent="0.15"/>
    <row r="5" spans="1:55" s="1" customFormat="1" ht="19.5" customHeight="1" x14ac:dyDescent="0.15">
      <c r="B5" s="113" t="s">
        <v>2</v>
      </c>
      <c r="C5" s="114"/>
      <c r="D5" s="114"/>
      <c r="E5" s="114"/>
      <c r="F5" s="114"/>
      <c r="G5" s="114"/>
      <c r="H5" s="114"/>
      <c r="I5" s="114"/>
      <c r="J5" s="103" t="s">
        <v>162</v>
      </c>
      <c r="K5" s="103"/>
      <c r="L5" s="103"/>
      <c r="M5" s="103"/>
      <c r="N5" s="103"/>
      <c r="O5" s="103"/>
      <c r="P5" s="103" t="s">
        <v>3</v>
      </c>
      <c r="Q5" s="103"/>
      <c r="R5" s="103"/>
      <c r="S5" s="103"/>
      <c r="T5" s="103"/>
      <c r="U5" s="106"/>
    </row>
    <row r="6" spans="1:55" s="1" customFormat="1" ht="30" customHeight="1" x14ac:dyDescent="0.15">
      <c r="B6" s="107" t="s">
        <v>148</v>
      </c>
      <c r="C6" s="108"/>
      <c r="D6" s="108"/>
      <c r="E6" s="108"/>
      <c r="F6" s="108"/>
      <c r="G6" s="108"/>
      <c r="H6" s="108"/>
      <c r="I6" s="109"/>
      <c r="J6" s="68" t="s">
        <v>250</v>
      </c>
      <c r="K6" s="69"/>
      <c r="L6" s="69"/>
      <c r="M6" s="69"/>
      <c r="N6" s="69"/>
      <c r="O6" s="69"/>
      <c r="P6" s="115">
        <v>45911</v>
      </c>
      <c r="Q6" s="116"/>
      <c r="R6" s="116"/>
      <c r="S6" s="116"/>
      <c r="T6" s="116"/>
      <c r="U6" s="117"/>
    </row>
    <row r="7" spans="1:55" s="1" customFormat="1" ht="5.0999999999999996" customHeight="1" x14ac:dyDescent="0.15"/>
    <row r="8" spans="1:55" s="1" customFormat="1" ht="16.5" x14ac:dyDescent="0.15">
      <c r="A8" s="10" t="s">
        <v>4</v>
      </c>
    </row>
    <row r="9" spans="1:55" s="1" customFormat="1" ht="5.0999999999999996" customHeight="1" x14ac:dyDescent="0.15"/>
    <row r="10" spans="1:55" s="1" customFormat="1" ht="18.600000000000001" customHeight="1" x14ac:dyDescent="0.15">
      <c r="B10" s="102" t="s">
        <v>5</v>
      </c>
      <c r="C10" s="103"/>
      <c r="D10" s="103"/>
      <c r="E10" s="103"/>
      <c r="F10" s="103"/>
      <c r="G10" s="103"/>
      <c r="H10" s="103"/>
      <c r="I10" s="103"/>
      <c r="J10" s="104" t="s">
        <v>6</v>
      </c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3" t="s">
        <v>163</v>
      </c>
      <c r="AF10" s="103"/>
      <c r="AG10" s="103"/>
      <c r="AH10" s="103"/>
      <c r="AI10" s="103"/>
      <c r="AJ10" s="103"/>
      <c r="AK10" s="103"/>
      <c r="AL10" s="106"/>
    </row>
    <row r="11" spans="1:55" s="1" customFormat="1" ht="30" customHeight="1" x14ac:dyDescent="0.15">
      <c r="B11" s="107" t="s">
        <v>155</v>
      </c>
      <c r="C11" s="108"/>
      <c r="D11" s="108"/>
      <c r="E11" s="108"/>
      <c r="F11" s="108"/>
      <c r="G11" s="108"/>
      <c r="H11" s="108"/>
      <c r="I11" s="109"/>
      <c r="J11" s="107" t="s">
        <v>283</v>
      </c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  <c r="AE11" s="110">
        <v>9</v>
      </c>
      <c r="AF11" s="111"/>
      <c r="AG11" s="111"/>
      <c r="AH11" s="111"/>
      <c r="AI11" s="111"/>
      <c r="AJ11" s="111"/>
      <c r="AK11" s="111"/>
      <c r="AL11" s="112"/>
    </row>
    <row r="12" spans="1:55" s="1" customFormat="1" ht="8.25" customHeight="1" x14ac:dyDescent="0.15"/>
    <row r="13" spans="1:55" s="1" customFormat="1" ht="16.5" x14ac:dyDescent="0.15">
      <c r="A13" s="10" t="s">
        <v>8</v>
      </c>
      <c r="L13" s="89" t="s">
        <v>9</v>
      </c>
      <c r="M13" s="89"/>
      <c r="N13" s="89"/>
      <c r="O13" s="89"/>
      <c r="P13" s="90">
        <f>SUM(AD17:AG21)</f>
        <v>4</v>
      </c>
      <c r="Q13" s="90"/>
      <c r="R13" s="90"/>
      <c r="S13" s="90"/>
      <c r="U13" s="89" t="s">
        <v>10</v>
      </c>
      <c r="V13" s="89"/>
      <c r="W13" s="89"/>
      <c r="X13" s="89"/>
      <c r="Y13" s="89"/>
      <c r="Z13" s="90">
        <f>SUM(AP17)</f>
        <v>11</v>
      </c>
      <c r="AA13" s="90"/>
      <c r="AB13" s="90"/>
      <c r="AD13" s="89" t="s">
        <v>172</v>
      </c>
      <c r="AE13" s="89"/>
      <c r="AF13" s="89"/>
      <c r="AG13" s="89"/>
      <c r="AH13" s="89"/>
      <c r="AI13" s="90">
        <f>AE11</f>
        <v>9</v>
      </c>
      <c r="AJ13" s="90"/>
      <c r="AK13" s="90"/>
      <c r="AM13" s="101" t="s">
        <v>175</v>
      </c>
      <c r="AN13" s="101"/>
      <c r="AO13" s="101"/>
      <c r="AP13" s="101"/>
      <c r="AQ13" s="101"/>
      <c r="AR13" s="76">
        <f>ROUND(Z13/AI13,3)</f>
        <v>1.222</v>
      </c>
      <c r="AS13" s="76"/>
      <c r="AT13" s="76"/>
      <c r="AV13" s="101" t="s">
        <v>152</v>
      </c>
      <c r="AW13" s="101"/>
      <c r="AX13" s="101"/>
      <c r="AY13" s="101"/>
      <c r="AZ13" s="101"/>
      <c r="BA13" s="76">
        <f>ROUND(P13/AI13,3)</f>
        <v>0.44400000000000001</v>
      </c>
      <c r="BB13" s="76"/>
      <c r="BC13" s="76"/>
    </row>
    <row r="14" spans="1:55" s="1" customFormat="1" ht="8.25" customHeight="1" x14ac:dyDescent="0.15"/>
    <row r="15" spans="1:55" s="11" customFormat="1" ht="12" customHeight="1" x14ac:dyDescent="0.15">
      <c r="B15" s="77" t="s">
        <v>164</v>
      </c>
      <c r="C15" s="78"/>
      <c r="D15" s="78"/>
      <c r="E15" s="79"/>
      <c r="F15" s="83" t="s">
        <v>13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 t="s">
        <v>14</v>
      </c>
      <c r="T15" s="84"/>
      <c r="U15" s="84"/>
      <c r="V15" s="84"/>
      <c r="W15" s="86" t="s">
        <v>17</v>
      </c>
      <c r="X15" s="86"/>
      <c r="Y15" s="86"/>
      <c r="Z15" s="86"/>
      <c r="AA15" s="83" t="s">
        <v>15</v>
      </c>
      <c r="AB15" s="83"/>
      <c r="AC15" s="83"/>
      <c r="AD15" s="84" t="s">
        <v>16</v>
      </c>
      <c r="AE15" s="84"/>
      <c r="AF15" s="84"/>
      <c r="AG15" s="84"/>
      <c r="AH15" s="91" t="s">
        <v>19</v>
      </c>
      <c r="AI15" s="92"/>
      <c r="AJ15" s="92"/>
      <c r="AK15" s="92"/>
      <c r="AL15" s="93" t="s">
        <v>20</v>
      </c>
      <c r="AM15" s="94"/>
      <c r="AN15" s="94"/>
      <c r="AP15" s="95" t="s">
        <v>18</v>
      </c>
      <c r="AQ15" s="96"/>
      <c r="AR15" s="97"/>
    </row>
    <row r="16" spans="1:55" s="11" customFormat="1" ht="17.25" customHeight="1" x14ac:dyDescent="0.15">
      <c r="B16" s="80"/>
      <c r="C16" s="81"/>
      <c r="D16" s="81"/>
      <c r="E16" s="82"/>
      <c r="F16" s="88" t="s">
        <v>21</v>
      </c>
      <c r="G16" s="88"/>
      <c r="H16" s="88"/>
      <c r="I16" s="88"/>
      <c r="J16" s="88"/>
      <c r="K16" s="88" t="s">
        <v>22</v>
      </c>
      <c r="L16" s="88"/>
      <c r="M16" s="88"/>
      <c r="N16" s="88"/>
      <c r="O16" s="88" t="s">
        <v>23</v>
      </c>
      <c r="P16" s="88"/>
      <c r="Q16" s="88"/>
      <c r="R16" s="88"/>
      <c r="S16" s="85"/>
      <c r="T16" s="85"/>
      <c r="U16" s="85"/>
      <c r="V16" s="85"/>
      <c r="W16" s="87"/>
      <c r="X16" s="87"/>
      <c r="Y16" s="87"/>
      <c r="Z16" s="87"/>
      <c r="AA16" s="88"/>
      <c r="AB16" s="88"/>
      <c r="AC16" s="88"/>
      <c r="AD16" s="85"/>
      <c r="AE16" s="85"/>
      <c r="AF16" s="85"/>
      <c r="AG16" s="85"/>
      <c r="AH16" s="91"/>
      <c r="AI16" s="92"/>
      <c r="AJ16" s="92"/>
      <c r="AK16" s="92"/>
      <c r="AL16" s="91"/>
      <c r="AM16" s="92"/>
      <c r="AN16" s="92"/>
      <c r="AP16" s="98"/>
      <c r="AQ16" s="99"/>
      <c r="AR16" s="100"/>
    </row>
    <row r="17" spans="1:87" s="11" customFormat="1" ht="15.75" x14ac:dyDescent="0.15">
      <c r="B17" s="48" t="s">
        <v>165</v>
      </c>
      <c r="C17" s="49"/>
      <c r="D17" s="49"/>
      <c r="E17" s="39"/>
      <c r="F17" s="63">
        <v>45903</v>
      </c>
      <c r="G17" s="64"/>
      <c r="H17" s="64"/>
      <c r="I17" s="64"/>
      <c r="J17" s="65"/>
      <c r="K17" s="66">
        <v>0.70833333333333337</v>
      </c>
      <c r="L17" s="66"/>
      <c r="M17" s="66"/>
      <c r="N17" s="66"/>
      <c r="O17" s="66">
        <v>0.72916666666666663</v>
      </c>
      <c r="P17" s="41"/>
      <c r="Q17" s="41"/>
      <c r="R17" s="41"/>
      <c r="S17" s="67">
        <f>ROUND(HOUR(O17)+MINUTE(O17)/60-HOUR(K17)-MINUTE(K17)/60,1)</f>
        <v>0.5</v>
      </c>
      <c r="T17" s="67"/>
      <c r="U17" s="67"/>
      <c r="V17" s="67"/>
      <c r="W17" s="68" t="s">
        <v>24</v>
      </c>
      <c r="X17" s="69"/>
      <c r="Y17" s="69"/>
      <c r="Z17" s="69"/>
      <c r="AA17" s="41">
        <v>2</v>
      </c>
      <c r="AB17" s="41"/>
      <c r="AC17" s="41"/>
      <c r="AD17" s="70">
        <f>S17*AA17</f>
        <v>1</v>
      </c>
      <c r="AE17" s="71"/>
      <c r="AF17" s="71"/>
      <c r="AG17" s="72"/>
      <c r="AH17" s="40" t="s">
        <v>243</v>
      </c>
      <c r="AI17" s="40"/>
      <c r="AJ17" s="40"/>
      <c r="AK17" s="40"/>
      <c r="AL17" s="40" t="s">
        <v>242</v>
      </c>
      <c r="AM17" s="40"/>
      <c r="AN17" s="40"/>
      <c r="AP17" s="73">
        <f>COUNTA($B$25:$B$35)-COUNTIF($Q$25:$Q$35,"91.コメント")-COUNTIF($Q$25:$Q$35,"92.指摘誤り")</f>
        <v>11</v>
      </c>
      <c r="AQ17" s="74"/>
      <c r="AR17" s="75"/>
      <c r="AS17" s="29" t="s">
        <v>225</v>
      </c>
    </row>
    <row r="18" spans="1:87" s="11" customFormat="1" ht="15.75" x14ac:dyDescent="0.15">
      <c r="B18" s="48" t="s">
        <v>166</v>
      </c>
      <c r="C18" s="49"/>
      <c r="D18" s="49"/>
      <c r="E18" s="39"/>
      <c r="F18" s="63">
        <v>45904</v>
      </c>
      <c r="G18" s="64"/>
      <c r="H18" s="64"/>
      <c r="I18" s="64"/>
      <c r="J18" s="65"/>
      <c r="K18" s="66">
        <v>0.39583333333333331</v>
      </c>
      <c r="L18" s="66"/>
      <c r="M18" s="66"/>
      <c r="N18" s="66"/>
      <c r="O18" s="66">
        <v>0.4375</v>
      </c>
      <c r="P18" s="41"/>
      <c r="Q18" s="41"/>
      <c r="R18" s="41"/>
      <c r="S18" s="67">
        <f>ROUND(HOUR(O18)+MINUTE(O18)/60-HOUR(K18)-MINUTE(K18)/60,1)</f>
        <v>1</v>
      </c>
      <c r="T18" s="67"/>
      <c r="U18" s="67"/>
      <c r="V18" s="67"/>
      <c r="W18" s="68" t="s">
        <v>24</v>
      </c>
      <c r="X18" s="69"/>
      <c r="Y18" s="69"/>
      <c r="Z18" s="69"/>
      <c r="AA18" s="41">
        <v>2</v>
      </c>
      <c r="AB18" s="41"/>
      <c r="AC18" s="41"/>
      <c r="AD18" s="70">
        <f>S18*AA18</f>
        <v>2</v>
      </c>
      <c r="AE18" s="71"/>
      <c r="AF18" s="71"/>
      <c r="AG18" s="72"/>
      <c r="AH18" s="40" t="s">
        <v>243</v>
      </c>
      <c r="AI18" s="40"/>
      <c r="AJ18" s="40"/>
      <c r="AK18" s="40"/>
      <c r="AL18" s="40" t="s">
        <v>242</v>
      </c>
      <c r="AM18" s="40"/>
      <c r="AN18" s="40"/>
    </row>
    <row r="19" spans="1:87" s="11" customFormat="1" ht="15.75" x14ac:dyDescent="0.15">
      <c r="B19" s="48" t="s">
        <v>167</v>
      </c>
      <c r="C19" s="49"/>
      <c r="D19" s="49"/>
      <c r="E19" s="39"/>
      <c r="F19" s="63">
        <v>45905</v>
      </c>
      <c r="G19" s="64"/>
      <c r="H19" s="64"/>
      <c r="I19" s="64"/>
      <c r="J19" s="65"/>
      <c r="K19" s="66">
        <v>0.58333333333333337</v>
      </c>
      <c r="L19" s="66"/>
      <c r="M19" s="66"/>
      <c r="N19" s="66"/>
      <c r="O19" s="66">
        <v>0.60416666666666663</v>
      </c>
      <c r="P19" s="41"/>
      <c r="Q19" s="41"/>
      <c r="R19" s="41"/>
      <c r="S19" s="67">
        <f>ROUND(HOUR(O19)+MINUTE(O19)/60-HOUR(K19)-MINUTE(K19)/60,1)</f>
        <v>0.5</v>
      </c>
      <c r="T19" s="67"/>
      <c r="U19" s="67"/>
      <c r="V19" s="67"/>
      <c r="W19" s="68" t="s">
        <v>24</v>
      </c>
      <c r="X19" s="69"/>
      <c r="Y19" s="69"/>
      <c r="Z19" s="69"/>
      <c r="AA19" s="41">
        <v>2</v>
      </c>
      <c r="AB19" s="41"/>
      <c r="AC19" s="41"/>
      <c r="AD19" s="70">
        <f>S19*AA19</f>
        <v>1</v>
      </c>
      <c r="AE19" s="71"/>
      <c r="AF19" s="71"/>
      <c r="AG19" s="72"/>
      <c r="AH19" s="40" t="s">
        <v>243</v>
      </c>
      <c r="AI19" s="40"/>
      <c r="AJ19" s="40"/>
      <c r="AK19" s="40"/>
      <c r="AL19" s="40" t="s">
        <v>242</v>
      </c>
      <c r="AM19" s="40"/>
      <c r="AN19" s="40"/>
    </row>
    <row r="20" spans="1:87" s="11" customFormat="1" ht="15.75" x14ac:dyDescent="0.15">
      <c r="B20" s="48" t="s">
        <v>168</v>
      </c>
      <c r="C20" s="49"/>
      <c r="D20" s="49"/>
      <c r="E20" s="39"/>
      <c r="F20" s="63"/>
      <c r="G20" s="64"/>
      <c r="H20" s="64"/>
      <c r="I20" s="64"/>
      <c r="J20" s="65"/>
      <c r="K20" s="66"/>
      <c r="L20" s="66"/>
      <c r="M20" s="66"/>
      <c r="N20" s="66"/>
      <c r="O20" s="66"/>
      <c r="P20" s="41"/>
      <c r="Q20" s="41"/>
      <c r="R20" s="41"/>
      <c r="S20" s="67">
        <f>ROUND(HOUR(O20)+MINUTE(O20)/60-HOUR(K20)-MINUTE(K20)/60,1)</f>
        <v>0</v>
      </c>
      <c r="T20" s="67"/>
      <c r="U20" s="67"/>
      <c r="V20" s="67"/>
      <c r="W20" s="68"/>
      <c r="X20" s="69"/>
      <c r="Y20" s="69"/>
      <c r="Z20" s="69"/>
      <c r="AA20" s="41"/>
      <c r="AB20" s="41"/>
      <c r="AC20" s="41"/>
      <c r="AD20" s="70">
        <f>S20*AA20</f>
        <v>0</v>
      </c>
      <c r="AE20" s="71"/>
      <c r="AF20" s="71"/>
      <c r="AG20" s="72"/>
      <c r="AH20" s="40"/>
      <c r="AI20" s="40"/>
      <c r="AJ20" s="40"/>
      <c r="AK20" s="40"/>
      <c r="AL20" s="40"/>
      <c r="AM20" s="40"/>
      <c r="AN20" s="40"/>
    </row>
    <row r="21" spans="1:87" s="11" customFormat="1" ht="15.75" x14ac:dyDescent="0.15">
      <c r="B21" s="48" t="s">
        <v>169</v>
      </c>
      <c r="C21" s="49"/>
      <c r="D21" s="49"/>
      <c r="E21" s="39"/>
      <c r="F21" s="63"/>
      <c r="G21" s="64"/>
      <c r="H21" s="64"/>
      <c r="I21" s="64"/>
      <c r="J21" s="65"/>
      <c r="K21" s="66"/>
      <c r="L21" s="66"/>
      <c r="M21" s="66"/>
      <c r="N21" s="66"/>
      <c r="O21" s="66"/>
      <c r="P21" s="41"/>
      <c r="Q21" s="41"/>
      <c r="R21" s="41"/>
      <c r="S21" s="67">
        <f>ROUND(HOUR(O21)+MINUTE(O21)/60-HOUR(K21)-MINUTE(K21)/60,1)</f>
        <v>0</v>
      </c>
      <c r="T21" s="67"/>
      <c r="U21" s="67"/>
      <c r="V21" s="67"/>
      <c r="W21" s="68"/>
      <c r="X21" s="69"/>
      <c r="Y21" s="69"/>
      <c r="Z21" s="69"/>
      <c r="AA21" s="41"/>
      <c r="AB21" s="41"/>
      <c r="AC21" s="41"/>
      <c r="AD21" s="70">
        <f>S21*AA21</f>
        <v>0</v>
      </c>
      <c r="AE21" s="71"/>
      <c r="AF21" s="71"/>
      <c r="AG21" s="72"/>
      <c r="AH21" s="40"/>
      <c r="AI21" s="40"/>
      <c r="AJ21" s="40"/>
      <c r="AK21" s="40"/>
      <c r="AL21" s="40"/>
      <c r="AM21" s="40"/>
      <c r="AN21" s="40"/>
    </row>
    <row r="22" spans="1:87" s="1" customFormat="1" ht="11.25" customHeight="1" x14ac:dyDescent="0.15">
      <c r="B22" s="2"/>
      <c r="C22" s="2"/>
      <c r="D22" s="2"/>
      <c r="E22" s="2"/>
    </row>
    <row r="23" spans="1:87" s="1" customFormat="1" ht="15" customHeight="1" x14ac:dyDescent="0.15">
      <c r="A23" s="10" t="s">
        <v>26</v>
      </c>
    </row>
    <row r="24" spans="1:87" s="1" customFormat="1" ht="45" customHeight="1" x14ac:dyDescent="0.15">
      <c r="B24" s="51" t="s">
        <v>11</v>
      </c>
      <c r="C24" s="52"/>
      <c r="D24" s="53" t="s">
        <v>27</v>
      </c>
      <c r="E24" s="54"/>
      <c r="F24" s="54"/>
      <c r="G24" s="54"/>
      <c r="H24" s="54"/>
      <c r="I24" s="54"/>
      <c r="J24" s="54"/>
      <c r="K24" s="53" t="s">
        <v>29</v>
      </c>
      <c r="L24" s="54"/>
      <c r="M24" s="54"/>
      <c r="N24" s="54"/>
      <c r="O24" s="54"/>
      <c r="P24" s="54"/>
      <c r="Q24" s="55" t="s">
        <v>30</v>
      </c>
      <c r="R24" s="55"/>
      <c r="S24" s="55"/>
      <c r="T24" s="55"/>
      <c r="U24" s="55"/>
      <c r="V24" s="55"/>
      <c r="W24" s="55"/>
      <c r="X24" s="55"/>
      <c r="Y24" s="55" t="s">
        <v>28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2" t="s">
        <v>154</v>
      </c>
      <c r="AP24" s="52"/>
      <c r="AQ24" s="52"/>
      <c r="AR24" s="53"/>
      <c r="AS24" s="53" t="s">
        <v>153</v>
      </c>
      <c r="AT24" s="54"/>
      <c r="AU24" s="54"/>
      <c r="AV24" s="54"/>
      <c r="AW24" s="54"/>
      <c r="AX24" s="54"/>
      <c r="AY24" s="56" t="s">
        <v>31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8" t="s">
        <v>170</v>
      </c>
      <c r="BR24" s="58"/>
      <c r="BS24" s="58"/>
      <c r="BT24" s="59"/>
      <c r="BU24" s="59" t="s">
        <v>171</v>
      </c>
      <c r="BV24" s="60"/>
      <c r="BW24" s="60"/>
      <c r="BX24" s="60"/>
      <c r="BY24" s="60"/>
      <c r="BZ24" s="61"/>
      <c r="CA24" s="62" t="s">
        <v>174</v>
      </c>
      <c r="CB24" s="52"/>
      <c r="CC24" s="52"/>
      <c r="CD24" s="53"/>
      <c r="CE24" s="53" t="s">
        <v>173</v>
      </c>
      <c r="CF24" s="54"/>
      <c r="CG24" s="54"/>
      <c r="CH24" s="54"/>
      <c r="CI24" s="54"/>
    </row>
    <row r="25" spans="1:87" s="1" customFormat="1" ht="54.6" customHeight="1" x14ac:dyDescent="0.15">
      <c r="A25" s="12"/>
      <c r="B25" s="41">
        <f>ROW()-24</f>
        <v>1</v>
      </c>
      <c r="C25" s="41"/>
      <c r="D25" s="42" t="s">
        <v>270</v>
      </c>
      <c r="E25" s="42"/>
      <c r="F25" s="42"/>
      <c r="G25" s="42"/>
      <c r="H25" s="42"/>
      <c r="I25" s="42"/>
      <c r="J25" s="42"/>
      <c r="K25" s="43" t="s">
        <v>177</v>
      </c>
      <c r="L25" s="43"/>
      <c r="M25" s="43"/>
      <c r="N25" s="43"/>
      <c r="O25" s="43"/>
      <c r="P25" s="43"/>
      <c r="Q25" s="44" t="s">
        <v>126</v>
      </c>
      <c r="R25" s="44"/>
      <c r="S25" s="44"/>
      <c r="T25" s="44"/>
      <c r="U25" s="44"/>
      <c r="V25" s="44"/>
      <c r="W25" s="44"/>
      <c r="X25" s="44"/>
      <c r="Y25" s="45" t="s">
        <v>268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0" t="s">
        <v>242</v>
      </c>
      <c r="AP25" s="40"/>
      <c r="AQ25" s="40"/>
      <c r="AR25" s="40"/>
      <c r="AS25" s="37">
        <v>45903</v>
      </c>
      <c r="AT25" s="37"/>
      <c r="AU25" s="37"/>
      <c r="AV25" s="37"/>
      <c r="AW25" s="37"/>
      <c r="AX25" s="46"/>
      <c r="AY25" s="47" t="s">
        <v>285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8" t="s">
        <v>243</v>
      </c>
      <c r="BR25" s="49"/>
      <c r="BS25" s="49"/>
      <c r="BT25" s="39"/>
      <c r="BU25" s="37">
        <v>45905</v>
      </c>
      <c r="BV25" s="37"/>
      <c r="BW25" s="37"/>
      <c r="BX25" s="37"/>
      <c r="BY25" s="37"/>
      <c r="BZ25" s="38"/>
      <c r="CA25" s="39" t="s">
        <v>266</v>
      </c>
      <c r="CB25" s="40"/>
      <c r="CC25" s="40"/>
      <c r="CD25" s="40"/>
      <c r="CE25" s="37" t="s">
        <v>226</v>
      </c>
      <c r="CF25" s="37"/>
      <c r="CG25" s="37"/>
      <c r="CH25" s="37"/>
      <c r="CI25" s="37"/>
    </row>
    <row r="26" spans="1:87" s="1" customFormat="1" ht="243.75" customHeight="1" x14ac:dyDescent="0.15">
      <c r="A26" s="12"/>
      <c r="B26" s="41">
        <f t="shared" ref="B26:B35" si="0">ROW()-24</f>
        <v>2</v>
      </c>
      <c r="C26" s="41"/>
      <c r="D26" s="50" t="s">
        <v>269</v>
      </c>
      <c r="E26" s="50"/>
      <c r="F26" s="50"/>
      <c r="G26" s="50"/>
      <c r="H26" s="50"/>
      <c r="I26" s="50"/>
      <c r="J26" s="50"/>
      <c r="K26" s="43" t="s">
        <v>177</v>
      </c>
      <c r="L26" s="43"/>
      <c r="M26" s="43"/>
      <c r="N26" s="43"/>
      <c r="O26" s="43"/>
      <c r="P26" s="43"/>
      <c r="Q26" s="44" t="s">
        <v>126</v>
      </c>
      <c r="R26" s="44"/>
      <c r="S26" s="44"/>
      <c r="T26" s="44"/>
      <c r="U26" s="44"/>
      <c r="V26" s="44"/>
      <c r="W26" s="44"/>
      <c r="X26" s="44"/>
      <c r="Y26" s="45" t="s">
        <v>281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0" t="s">
        <v>242</v>
      </c>
      <c r="AP26" s="40"/>
      <c r="AQ26" s="40"/>
      <c r="AR26" s="40"/>
      <c r="AS26" s="37">
        <v>45903</v>
      </c>
      <c r="AT26" s="37"/>
      <c r="AU26" s="37"/>
      <c r="AV26" s="37"/>
      <c r="AW26" s="37"/>
      <c r="AX26" s="46"/>
      <c r="AY26" s="47" t="s">
        <v>293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8" t="s">
        <v>243</v>
      </c>
      <c r="BR26" s="49"/>
      <c r="BS26" s="49"/>
      <c r="BT26" s="39"/>
      <c r="BU26" s="37">
        <v>45905</v>
      </c>
      <c r="BV26" s="37"/>
      <c r="BW26" s="37"/>
      <c r="BX26" s="37"/>
      <c r="BY26" s="37"/>
      <c r="BZ26" s="38"/>
      <c r="CA26" s="39" t="s">
        <v>266</v>
      </c>
      <c r="CB26" s="40"/>
      <c r="CC26" s="40"/>
      <c r="CD26" s="40"/>
      <c r="CE26" s="37" t="s">
        <v>226</v>
      </c>
      <c r="CF26" s="37"/>
      <c r="CG26" s="37"/>
      <c r="CH26" s="37"/>
      <c r="CI26" s="37"/>
    </row>
    <row r="27" spans="1:87" s="1" customFormat="1" ht="108" customHeight="1" x14ac:dyDescent="0.15">
      <c r="A27" s="12"/>
      <c r="B27" s="41">
        <f t="shared" si="0"/>
        <v>3</v>
      </c>
      <c r="C27" s="41"/>
      <c r="D27" s="42" t="s">
        <v>277</v>
      </c>
      <c r="E27" s="42"/>
      <c r="F27" s="42"/>
      <c r="G27" s="42"/>
      <c r="H27" s="42"/>
      <c r="I27" s="42"/>
      <c r="J27" s="42"/>
      <c r="K27" s="43" t="s">
        <v>32</v>
      </c>
      <c r="L27" s="43"/>
      <c r="M27" s="43"/>
      <c r="N27" s="43"/>
      <c r="O27" s="43"/>
      <c r="P27" s="43"/>
      <c r="Q27" s="44" t="s">
        <v>34</v>
      </c>
      <c r="R27" s="44"/>
      <c r="S27" s="44"/>
      <c r="T27" s="44"/>
      <c r="U27" s="44"/>
      <c r="V27" s="44"/>
      <c r="W27" s="44"/>
      <c r="X27" s="44"/>
      <c r="Y27" s="45" t="s">
        <v>271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0" t="s">
        <v>242</v>
      </c>
      <c r="AP27" s="40"/>
      <c r="AQ27" s="40"/>
      <c r="AR27" s="40"/>
      <c r="AS27" s="37">
        <v>45903</v>
      </c>
      <c r="AT27" s="37"/>
      <c r="AU27" s="37"/>
      <c r="AV27" s="37"/>
      <c r="AW27" s="37"/>
      <c r="AX27" s="46"/>
      <c r="AY27" s="47" t="s">
        <v>286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8" t="s">
        <v>243</v>
      </c>
      <c r="BR27" s="49"/>
      <c r="BS27" s="49"/>
      <c r="BT27" s="39"/>
      <c r="BU27" s="37">
        <v>45905</v>
      </c>
      <c r="BV27" s="37"/>
      <c r="BW27" s="37"/>
      <c r="BX27" s="37"/>
      <c r="BY27" s="37"/>
      <c r="BZ27" s="38"/>
      <c r="CA27" s="39" t="s">
        <v>266</v>
      </c>
      <c r="CB27" s="40"/>
      <c r="CC27" s="40"/>
      <c r="CD27" s="40"/>
      <c r="CE27" s="37" t="s">
        <v>226</v>
      </c>
      <c r="CF27" s="37"/>
      <c r="CG27" s="37"/>
      <c r="CH27" s="37"/>
      <c r="CI27" s="37"/>
    </row>
    <row r="28" spans="1:87" s="12" customFormat="1" ht="36.75" customHeight="1" x14ac:dyDescent="0.15">
      <c r="B28" s="41">
        <f t="shared" si="0"/>
        <v>4</v>
      </c>
      <c r="C28" s="41"/>
      <c r="D28" s="42" t="s">
        <v>273</v>
      </c>
      <c r="E28" s="42"/>
      <c r="F28" s="42"/>
      <c r="G28" s="42"/>
      <c r="H28" s="42"/>
      <c r="I28" s="42"/>
      <c r="J28" s="42"/>
      <c r="K28" s="43" t="s">
        <v>32</v>
      </c>
      <c r="L28" s="43"/>
      <c r="M28" s="43"/>
      <c r="N28" s="43"/>
      <c r="O28" s="43"/>
      <c r="P28" s="43"/>
      <c r="Q28" s="44" t="s">
        <v>122</v>
      </c>
      <c r="R28" s="44"/>
      <c r="S28" s="44"/>
      <c r="T28" s="44"/>
      <c r="U28" s="44"/>
      <c r="V28" s="44"/>
      <c r="W28" s="44"/>
      <c r="X28" s="44"/>
      <c r="Y28" s="45" t="s">
        <v>276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0" t="s">
        <v>242</v>
      </c>
      <c r="AP28" s="40"/>
      <c r="AQ28" s="40"/>
      <c r="AR28" s="40"/>
      <c r="AS28" s="37">
        <v>45903</v>
      </c>
      <c r="AT28" s="37"/>
      <c r="AU28" s="37"/>
      <c r="AV28" s="37"/>
      <c r="AW28" s="37"/>
      <c r="AX28" s="46"/>
      <c r="AY28" s="47" t="s">
        <v>295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8" t="s">
        <v>243</v>
      </c>
      <c r="BR28" s="49"/>
      <c r="BS28" s="49"/>
      <c r="BT28" s="39"/>
      <c r="BU28" s="37">
        <v>45905</v>
      </c>
      <c r="BV28" s="37"/>
      <c r="BW28" s="37"/>
      <c r="BX28" s="37"/>
      <c r="BY28" s="37"/>
      <c r="BZ28" s="38"/>
      <c r="CA28" s="39" t="s">
        <v>266</v>
      </c>
      <c r="CB28" s="40"/>
      <c r="CC28" s="40"/>
      <c r="CD28" s="40"/>
      <c r="CE28" s="37" t="s">
        <v>226</v>
      </c>
      <c r="CF28" s="37"/>
      <c r="CG28" s="37"/>
      <c r="CH28" s="37"/>
      <c r="CI28" s="37"/>
    </row>
    <row r="29" spans="1:87" s="12" customFormat="1" ht="112.5" customHeight="1" x14ac:dyDescent="0.15">
      <c r="B29" s="41">
        <f t="shared" si="0"/>
        <v>5</v>
      </c>
      <c r="C29" s="41"/>
      <c r="D29" s="42" t="s">
        <v>273</v>
      </c>
      <c r="E29" s="42"/>
      <c r="F29" s="42"/>
      <c r="G29" s="42"/>
      <c r="H29" s="42"/>
      <c r="I29" s="42"/>
      <c r="J29" s="42"/>
      <c r="K29" s="43" t="s">
        <v>32</v>
      </c>
      <c r="L29" s="43"/>
      <c r="M29" s="43"/>
      <c r="N29" s="43"/>
      <c r="O29" s="43"/>
      <c r="P29" s="43"/>
      <c r="Q29" s="44" t="s">
        <v>122</v>
      </c>
      <c r="R29" s="44"/>
      <c r="S29" s="44"/>
      <c r="T29" s="44"/>
      <c r="U29" s="44"/>
      <c r="V29" s="44"/>
      <c r="W29" s="44"/>
      <c r="X29" s="44"/>
      <c r="Y29" s="45" t="s">
        <v>284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0" t="s">
        <v>242</v>
      </c>
      <c r="AP29" s="40"/>
      <c r="AQ29" s="40"/>
      <c r="AR29" s="40"/>
      <c r="AS29" s="37">
        <v>45903</v>
      </c>
      <c r="AT29" s="37"/>
      <c r="AU29" s="37"/>
      <c r="AV29" s="37"/>
      <c r="AW29" s="37"/>
      <c r="AX29" s="46"/>
      <c r="AY29" s="47" t="s">
        <v>292</v>
      </c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8" t="s">
        <v>243</v>
      </c>
      <c r="BR29" s="49"/>
      <c r="BS29" s="49"/>
      <c r="BT29" s="39"/>
      <c r="BU29" s="37">
        <v>45905</v>
      </c>
      <c r="BV29" s="37"/>
      <c r="BW29" s="37"/>
      <c r="BX29" s="37"/>
      <c r="BY29" s="37"/>
      <c r="BZ29" s="38"/>
      <c r="CA29" s="39" t="s">
        <v>266</v>
      </c>
      <c r="CB29" s="40"/>
      <c r="CC29" s="40"/>
      <c r="CD29" s="40"/>
      <c r="CE29" s="37" t="s">
        <v>226</v>
      </c>
      <c r="CF29" s="37"/>
      <c r="CG29" s="37"/>
      <c r="CH29" s="37"/>
      <c r="CI29" s="37"/>
    </row>
    <row r="30" spans="1:87" s="12" customFormat="1" ht="41.25" customHeight="1" x14ac:dyDescent="0.15">
      <c r="B30" s="41">
        <f t="shared" si="0"/>
        <v>6</v>
      </c>
      <c r="C30" s="41"/>
      <c r="D30" s="42" t="s">
        <v>282</v>
      </c>
      <c r="E30" s="42"/>
      <c r="F30" s="42"/>
      <c r="G30" s="42"/>
      <c r="H30" s="42"/>
      <c r="I30" s="42"/>
      <c r="J30" s="42"/>
      <c r="K30" s="43" t="s">
        <v>177</v>
      </c>
      <c r="L30" s="43"/>
      <c r="M30" s="43"/>
      <c r="N30" s="43"/>
      <c r="O30" s="43"/>
      <c r="P30" s="43"/>
      <c r="Q30" s="44" t="s">
        <v>179</v>
      </c>
      <c r="R30" s="44"/>
      <c r="S30" s="44"/>
      <c r="T30" s="44"/>
      <c r="U30" s="44"/>
      <c r="V30" s="44"/>
      <c r="W30" s="44"/>
      <c r="X30" s="44"/>
      <c r="Y30" s="45" t="s">
        <v>272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0" t="s">
        <v>242</v>
      </c>
      <c r="AP30" s="40"/>
      <c r="AQ30" s="40"/>
      <c r="AR30" s="40"/>
      <c r="AS30" s="37">
        <v>45903</v>
      </c>
      <c r="AT30" s="37"/>
      <c r="AU30" s="37"/>
      <c r="AV30" s="37"/>
      <c r="AW30" s="37"/>
      <c r="AX30" s="46"/>
      <c r="AY30" s="47" t="s">
        <v>287</v>
      </c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8" t="s">
        <v>243</v>
      </c>
      <c r="BR30" s="49"/>
      <c r="BS30" s="49"/>
      <c r="BT30" s="39"/>
      <c r="BU30" s="37">
        <v>45905</v>
      </c>
      <c r="BV30" s="37"/>
      <c r="BW30" s="37"/>
      <c r="BX30" s="37"/>
      <c r="BY30" s="37"/>
      <c r="BZ30" s="38"/>
      <c r="CA30" s="39" t="s">
        <v>266</v>
      </c>
      <c r="CB30" s="40"/>
      <c r="CC30" s="40"/>
      <c r="CD30" s="40"/>
      <c r="CE30" s="37" t="s">
        <v>226</v>
      </c>
      <c r="CF30" s="37"/>
      <c r="CG30" s="37"/>
      <c r="CH30" s="37"/>
      <c r="CI30" s="37"/>
    </row>
    <row r="31" spans="1:87" s="12" customFormat="1" ht="62.25" customHeight="1" x14ac:dyDescent="0.15">
      <c r="B31" s="41">
        <f t="shared" si="0"/>
        <v>7</v>
      </c>
      <c r="C31" s="41"/>
      <c r="D31" s="42" t="s">
        <v>273</v>
      </c>
      <c r="E31" s="42"/>
      <c r="F31" s="42"/>
      <c r="G31" s="42"/>
      <c r="H31" s="42"/>
      <c r="I31" s="42"/>
      <c r="J31" s="42"/>
      <c r="K31" s="43" t="s">
        <v>32</v>
      </c>
      <c r="L31" s="43"/>
      <c r="M31" s="43"/>
      <c r="N31" s="43"/>
      <c r="O31" s="43"/>
      <c r="P31" s="43"/>
      <c r="Q31" s="44" t="s">
        <v>34</v>
      </c>
      <c r="R31" s="44"/>
      <c r="S31" s="44"/>
      <c r="T31" s="44"/>
      <c r="U31" s="44"/>
      <c r="V31" s="44"/>
      <c r="W31" s="44"/>
      <c r="X31" s="44"/>
      <c r="Y31" s="45" t="s">
        <v>274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0" t="s">
        <v>242</v>
      </c>
      <c r="AP31" s="40"/>
      <c r="AQ31" s="40"/>
      <c r="AR31" s="40"/>
      <c r="AS31" s="37">
        <v>45904</v>
      </c>
      <c r="AT31" s="37"/>
      <c r="AU31" s="37"/>
      <c r="AV31" s="37"/>
      <c r="AW31" s="37"/>
      <c r="AX31" s="46"/>
      <c r="AY31" s="47" t="s">
        <v>288</v>
      </c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8" t="s">
        <v>243</v>
      </c>
      <c r="BR31" s="49"/>
      <c r="BS31" s="49"/>
      <c r="BT31" s="39"/>
      <c r="BU31" s="37">
        <v>45905</v>
      </c>
      <c r="BV31" s="37"/>
      <c r="BW31" s="37"/>
      <c r="BX31" s="37"/>
      <c r="BY31" s="37"/>
      <c r="BZ31" s="38"/>
      <c r="CA31" s="39" t="s">
        <v>266</v>
      </c>
      <c r="CB31" s="40"/>
      <c r="CC31" s="40"/>
      <c r="CD31" s="40"/>
      <c r="CE31" s="37" t="s">
        <v>226</v>
      </c>
      <c r="CF31" s="37"/>
      <c r="CG31" s="37"/>
      <c r="CH31" s="37"/>
      <c r="CI31" s="37"/>
    </row>
    <row r="32" spans="1:87" s="12" customFormat="1" ht="63" customHeight="1" x14ac:dyDescent="0.15">
      <c r="B32" s="41">
        <f t="shared" si="0"/>
        <v>8</v>
      </c>
      <c r="C32" s="41"/>
      <c r="D32" s="42" t="s">
        <v>273</v>
      </c>
      <c r="E32" s="42"/>
      <c r="F32" s="42"/>
      <c r="G32" s="42"/>
      <c r="H32" s="42"/>
      <c r="I32" s="42"/>
      <c r="J32" s="42"/>
      <c r="K32" s="43" t="s">
        <v>32</v>
      </c>
      <c r="L32" s="43"/>
      <c r="M32" s="43"/>
      <c r="N32" s="43"/>
      <c r="O32" s="43"/>
      <c r="P32" s="43"/>
      <c r="Q32" s="44" t="s">
        <v>122</v>
      </c>
      <c r="R32" s="44"/>
      <c r="S32" s="44"/>
      <c r="T32" s="44"/>
      <c r="U32" s="44"/>
      <c r="V32" s="44"/>
      <c r="W32" s="44"/>
      <c r="X32" s="44"/>
      <c r="Y32" s="45" t="s">
        <v>275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0" t="s">
        <v>242</v>
      </c>
      <c r="AP32" s="40"/>
      <c r="AQ32" s="40"/>
      <c r="AR32" s="40"/>
      <c r="AS32" s="37">
        <v>45904</v>
      </c>
      <c r="AT32" s="37"/>
      <c r="AU32" s="37"/>
      <c r="AV32" s="37"/>
      <c r="AW32" s="37"/>
      <c r="AX32" s="46"/>
      <c r="AY32" s="47" t="s">
        <v>289</v>
      </c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8" t="s">
        <v>243</v>
      </c>
      <c r="BR32" s="49"/>
      <c r="BS32" s="49"/>
      <c r="BT32" s="39"/>
      <c r="BU32" s="37">
        <v>45905</v>
      </c>
      <c r="BV32" s="37"/>
      <c r="BW32" s="37"/>
      <c r="BX32" s="37"/>
      <c r="BY32" s="37"/>
      <c r="BZ32" s="38"/>
      <c r="CA32" s="39" t="s">
        <v>266</v>
      </c>
      <c r="CB32" s="40"/>
      <c r="CC32" s="40"/>
      <c r="CD32" s="40"/>
      <c r="CE32" s="37" t="s">
        <v>226</v>
      </c>
      <c r="CF32" s="37"/>
      <c r="CG32" s="37"/>
      <c r="CH32" s="37"/>
      <c r="CI32" s="37"/>
    </row>
    <row r="33" spans="2:87" s="12" customFormat="1" ht="25.5" customHeight="1" x14ac:dyDescent="0.15">
      <c r="B33" s="41">
        <f t="shared" si="0"/>
        <v>9</v>
      </c>
      <c r="C33" s="41"/>
      <c r="D33" s="42" t="s">
        <v>273</v>
      </c>
      <c r="E33" s="42"/>
      <c r="F33" s="42"/>
      <c r="G33" s="42"/>
      <c r="H33" s="42"/>
      <c r="I33" s="42"/>
      <c r="J33" s="42"/>
      <c r="K33" s="43" t="s">
        <v>177</v>
      </c>
      <c r="L33" s="43"/>
      <c r="M33" s="43"/>
      <c r="N33" s="43"/>
      <c r="O33" s="43"/>
      <c r="P33" s="43"/>
      <c r="Q33" s="44" t="s">
        <v>179</v>
      </c>
      <c r="R33" s="44"/>
      <c r="S33" s="44"/>
      <c r="T33" s="44"/>
      <c r="U33" s="44"/>
      <c r="V33" s="44"/>
      <c r="W33" s="44"/>
      <c r="X33" s="44"/>
      <c r="Y33" s="45" t="s">
        <v>278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0" t="s">
        <v>242</v>
      </c>
      <c r="AP33" s="40"/>
      <c r="AQ33" s="40"/>
      <c r="AR33" s="40"/>
      <c r="AS33" s="37">
        <v>45904</v>
      </c>
      <c r="AT33" s="37"/>
      <c r="AU33" s="37"/>
      <c r="AV33" s="37"/>
      <c r="AW33" s="37"/>
      <c r="AX33" s="46"/>
      <c r="AY33" s="47" t="s">
        <v>290</v>
      </c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8" t="s">
        <v>243</v>
      </c>
      <c r="BR33" s="49"/>
      <c r="BS33" s="49"/>
      <c r="BT33" s="39"/>
      <c r="BU33" s="37">
        <v>45905</v>
      </c>
      <c r="BV33" s="37"/>
      <c r="BW33" s="37"/>
      <c r="BX33" s="37"/>
      <c r="BY33" s="37"/>
      <c r="BZ33" s="38"/>
      <c r="CA33" s="39" t="s">
        <v>266</v>
      </c>
      <c r="CB33" s="40"/>
      <c r="CC33" s="40"/>
      <c r="CD33" s="40"/>
      <c r="CE33" s="37" t="s">
        <v>226</v>
      </c>
      <c r="CF33" s="37"/>
      <c r="CG33" s="37"/>
      <c r="CH33" s="37"/>
      <c r="CI33" s="37"/>
    </row>
    <row r="34" spans="2:87" s="12" customFormat="1" ht="76.5" customHeight="1" x14ac:dyDescent="0.15">
      <c r="B34" s="41">
        <f t="shared" si="0"/>
        <v>10</v>
      </c>
      <c r="C34" s="41"/>
      <c r="D34" s="42" t="s">
        <v>279</v>
      </c>
      <c r="E34" s="42"/>
      <c r="F34" s="42"/>
      <c r="G34" s="42"/>
      <c r="H34" s="42"/>
      <c r="I34" s="42"/>
      <c r="J34" s="42"/>
      <c r="K34" s="43" t="s">
        <v>96</v>
      </c>
      <c r="L34" s="43"/>
      <c r="M34" s="43"/>
      <c r="N34" s="43"/>
      <c r="O34" s="43"/>
      <c r="P34" s="43"/>
      <c r="Q34" s="44" t="s">
        <v>134</v>
      </c>
      <c r="R34" s="44"/>
      <c r="S34" s="44"/>
      <c r="T34" s="44"/>
      <c r="U34" s="44"/>
      <c r="V34" s="44"/>
      <c r="W34" s="44"/>
      <c r="X34" s="44"/>
      <c r="Y34" s="45" t="s">
        <v>280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0" t="s">
        <v>242</v>
      </c>
      <c r="AP34" s="40"/>
      <c r="AQ34" s="40"/>
      <c r="AR34" s="40"/>
      <c r="AS34" s="37">
        <v>45904</v>
      </c>
      <c r="AT34" s="37"/>
      <c r="AU34" s="37"/>
      <c r="AV34" s="37"/>
      <c r="AW34" s="37"/>
      <c r="AX34" s="46"/>
      <c r="AY34" s="47" t="s">
        <v>291</v>
      </c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8" t="s">
        <v>243</v>
      </c>
      <c r="BR34" s="49"/>
      <c r="BS34" s="49"/>
      <c r="BT34" s="39"/>
      <c r="BU34" s="37">
        <v>45905</v>
      </c>
      <c r="BV34" s="37"/>
      <c r="BW34" s="37"/>
      <c r="BX34" s="37"/>
      <c r="BY34" s="37"/>
      <c r="BZ34" s="38"/>
      <c r="CA34" s="39" t="s">
        <v>266</v>
      </c>
      <c r="CB34" s="40"/>
      <c r="CC34" s="40"/>
      <c r="CD34" s="40"/>
      <c r="CE34" s="37" t="s">
        <v>226</v>
      </c>
      <c r="CF34" s="37"/>
      <c r="CG34" s="37"/>
      <c r="CH34" s="37"/>
      <c r="CI34" s="37"/>
    </row>
    <row r="35" spans="2:87" s="12" customFormat="1" ht="76.5" customHeight="1" x14ac:dyDescent="0.15">
      <c r="B35" s="41">
        <f t="shared" si="0"/>
        <v>11</v>
      </c>
      <c r="C35" s="41"/>
      <c r="D35" s="42" t="s">
        <v>277</v>
      </c>
      <c r="E35" s="42"/>
      <c r="F35" s="42"/>
      <c r="G35" s="42"/>
      <c r="H35" s="42"/>
      <c r="I35" s="42"/>
      <c r="J35" s="42"/>
      <c r="K35" s="43" t="s">
        <v>32</v>
      </c>
      <c r="L35" s="43"/>
      <c r="M35" s="43"/>
      <c r="N35" s="43"/>
      <c r="O35" s="43"/>
      <c r="P35" s="43"/>
      <c r="Q35" s="44" t="s">
        <v>113</v>
      </c>
      <c r="R35" s="44"/>
      <c r="S35" s="44"/>
      <c r="T35" s="44"/>
      <c r="U35" s="44"/>
      <c r="V35" s="44"/>
      <c r="W35" s="44"/>
      <c r="X35" s="44"/>
      <c r="Y35" s="45" t="s">
        <v>294</v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0" t="s">
        <v>242</v>
      </c>
      <c r="AP35" s="40"/>
      <c r="AQ35" s="40"/>
      <c r="AR35" s="40"/>
      <c r="AS35" s="37">
        <v>45905</v>
      </c>
      <c r="AT35" s="37"/>
      <c r="AU35" s="37"/>
      <c r="AV35" s="37"/>
      <c r="AW35" s="37"/>
      <c r="AX35" s="46"/>
      <c r="AY35" s="47" t="s">
        <v>296</v>
      </c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8" t="s">
        <v>243</v>
      </c>
      <c r="BR35" s="49"/>
      <c r="BS35" s="49"/>
      <c r="BT35" s="39"/>
      <c r="BU35" s="37">
        <v>45905</v>
      </c>
      <c r="BV35" s="37"/>
      <c r="BW35" s="37"/>
      <c r="BX35" s="37"/>
      <c r="BY35" s="37"/>
      <c r="BZ35" s="38"/>
      <c r="CA35" s="39" t="s">
        <v>266</v>
      </c>
      <c r="CB35" s="40"/>
      <c r="CC35" s="40"/>
      <c r="CD35" s="40"/>
      <c r="CE35" s="37" t="s">
        <v>226</v>
      </c>
      <c r="CF35" s="37"/>
      <c r="CG35" s="37"/>
      <c r="CH35" s="37"/>
      <c r="CI35" s="37"/>
    </row>
    <row r="38" spans="2:87" ht="12" customHeight="1" x14ac:dyDescent="0.15"/>
    <row r="39" spans="2:87" ht="13.5" customHeight="1" x14ac:dyDescent="0.15"/>
    <row r="40" spans="2:87" ht="13.5" customHeight="1" x14ac:dyDescent="0.15"/>
    <row r="41" spans="2:87" ht="13.5" customHeight="1" x14ac:dyDescent="0.15"/>
    <row r="43" spans="2:87" ht="12" customHeight="1" x14ac:dyDescent="0.15"/>
  </sheetData>
  <dataConsolidate/>
  <mergeCells count="229">
    <mergeCell ref="CA35:CD35"/>
    <mergeCell ref="CE35:CI35"/>
    <mergeCell ref="B35:C35"/>
    <mergeCell ref="D35:J35"/>
    <mergeCell ref="K35:P35"/>
    <mergeCell ref="Q35:X35"/>
    <mergeCell ref="Y35:AN35"/>
    <mergeCell ref="AO35:AR35"/>
    <mergeCell ref="AS35:AX35"/>
    <mergeCell ref="AY35:BP35"/>
    <mergeCell ref="BQ35:BT35"/>
    <mergeCell ref="BU35:BZ35"/>
    <mergeCell ref="B34:C34"/>
    <mergeCell ref="D34:J34"/>
    <mergeCell ref="K34:P34"/>
    <mergeCell ref="Q34:X34"/>
    <mergeCell ref="Y34:AN34"/>
    <mergeCell ref="AO34:AR34"/>
    <mergeCell ref="AS34:AX34"/>
    <mergeCell ref="AY34:BP34"/>
    <mergeCell ref="BQ34:BT34"/>
    <mergeCell ref="CA29:CD29"/>
    <mergeCell ref="AY28:BP28"/>
    <mergeCell ref="BQ28:BT28"/>
    <mergeCell ref="BU28:BZ28"/>
    <mergeCell ref="CA28:CD28"/>
    <mergeCell ref="CE28:CI28"/>
    <mergeCell ref="CA30:CD30"/>
    <mergeCell ref="CE30:CI30"/>
    <mergeCell ref="BU31:BZ31"/>
    <mergeCell ref="CA31:CD31"/>
    <mergeCell ref="CE31:CI31"/>
    <mergeCell ref="BU32:BZ32"/>
    <mergeCell ref="CA32:CD32"/>
    <mergeCell ref="CE32:CI32"/>
    <mergeCell ref="BU33:BZ33"/>
    <mergeCell ref="CA33:CD33"/>
    <mergeCell ref="CE33:CI33"/>
    <mergeCell ref="BU34:BZ34"/>
    <mergeCell ref="CA34:CD34"/>
    <mergeCell ref="CE34:CI34"/>
    <mergeCell ref="B28:C28"/>
    <mergeCell ref="D28:J28"/>
    <mergeCell ref="K28:P28"/>
    <mergeCell ref="Q28:X28"/>
    <mergeCell ref="Y28:AN28"/>
    <mergeCell ref="AO28:AR28"/>
    <mergeCell ref="AS28:AX28"/>
    <mergeCell ref="BQ30:BT30"/>
    <mergeCell ref="BU30:BZ30"/>
    <mergeCell ref="BU29:BZ29"/>
    <mergeCell ref="B30:C30"/>
    <mergeCell ref="D30:J30"/>
    <mergeCell ref="K30:P30"/>
    <mergeCell ref="B31:C31"/>
    <mergeCell ref="D31:J31"/>
    <mergeCell ref="K31:P31"/>
    <mergeCell ref="Q31:X31"/>
    <mergeCell ref="Y31:AN31"/>
    <mergeCell ref="CE29:CI29"/>
    <mergeCell ref="AO29:AR29"/>
    <mergeCell ref="AS29:AX29"/>
    <mergeCell ref="AY29:BP29"/>
    <mergeCell ref="BQ29:BT29"/>
    <mergeCell ref="Q30:X30"/>
    <mergeCell ref="Y30:AN30"/>
    <mergeCell ref="AO30:AR30"/>
    <mergeCell ref="AS30:AX30"/>
    <mergeCell ref="AY30:BP30"/>
    <mergeCell ref="B29:C29"/>
    <mergeCell ref="D29:J29"/>
    <mergeCell ref="K29:P29"/>
    <mergeCell ref="Q29:X29"/>
    <mergeCell ref="Y29:AN29"/>
    <mergeCell ref="AO31:AR31"/>
    <mergeCell ref="AS31:AX31"/>
    <mergeCell ref="AY31:BP31"/>
    <mergeCell ref="BQ31:BT31"/>
    <mergeCell ref="B27:C27"/>
    <mergeCell ref="D27:J27"/>
    <mergeCell ref="K27:P27"/>
    <mergeCell ref="Q27:X27"/>
    <mergeCell ref="Y27:AN27"/>
    <mergeCell ref="CE27:CI27"/>
    <mergeCell ref="AO27:AR27"/>
    <mergeCell ref="AS27:AX27"/>
    <mergeCell ref="AY27:BP27"/>
    <mergeCell ref="BQ27:BT27"/>
    <mergeCell ref="BU27:BZ27"/>
    <mergeCell ref="CA27:CD27"/>
    <mergeCell ref="CE25:CI25"/>
    <mergeCell ref="B26:C26"/>
    <mergeCell ref="D26:J26"/>
    <mergeCell ref="K26:P26"/>
    <mergeCell ref="Q26:X26"/>
    <mergeCell ref="Y26:AN26"/>
    <mergeCell ref="AO26:AR26"/>
    <mergeCell ref="AS26:AX26"/>
    <mergeCell ref="AY26:BP26"/>
    <mergeCell ref="BQ26:BT26"/>
    <mergeCell ref="BU26:BZ26"/>
    <mergeCell ref="CA26:CD26"/>
    <mergeCell ref="CE26:CI26"/>
    <mergeCell ref="AL21:AN21"/>
    <mergeCell ref="B24:C24"/>
    <mergeCell ref="D24:J24"/>
    <mergeCell ref="K24:P24"/>
    <mergeCell ref="Q24:X24"/>
    <mergeCell ref="Y24:AN24"/>
    <mergeCell ref="CE24:CI24"/>
    <mergeCell ref="B25:C25"/>
    <mergeCell ref="D25:J25"/>
    <mergeCell ref="K25:P25"/>
    <mergeCell ref="Q25:X25"/>
    <mergeCell ref="Y25:AN25"/>
    <mergeCell ref="AO25:AR25"/>
    <mergeCell ref="AS25:AX25"/>
    <mergeCell ref="AY25:BP25"/>
    <mergeCell ref="BQ25:BT25"/>
    <mergeCell ref="AO24:AR24"/>
    <mergeCell ref="AS24:AX24"/>
    <mergeCell ref="AY24:BP24"/>
    <mergeCell ref="BQ24:BT24"/>
    <mergeCell ref="BU24:BZ24"/>
    <mergeCell ref="CA24:CD24"/>
    <mergeCell ref="BU25:BZ25"/>
    <mergeCell ref="CA25:CD25"/>
    <mergeCell ref="B21:E21"/>
    <mergeCell ref="F21:J21"/>
    <mergeCell ref="K21:N21"/>
    <mergeCell ref="O21:R21"/>
    <mergeCell ref="S21:V21"/>
    <mergeCell ref="W21:Z21"/>
    <mergeCell ref="AA21:AC21"/>
    <mergeCell ref="AD21:AG21"/>
    <mergeCell ref="AH21:AK21"/>
    <mergeCell ref="AL19:AN19"/>
    <mergeCell ref="B20:E20"/>
    <mergeCell ref="F20:J20"/>
    <mergeCell ref="K20:N20"/>
    <mergeCell ref="O20:R20"/>
    <mergeCell ref="S20:V20"/>
    <mergeCell ref="W20:Z20"/>
    <mergeCell ref="AA20:AC20"/>
    <mergeCell ref="AD20:AG20"/>
    <mergeCell ref="AH20:AK20"/>
    <mergeCell ref="AL20:AN20"/>
    <mergeCell ref="B19:E19"/>
    <mergeCell ref="F19:J19"/>
    <mergeCell ref="K19:N19"/>
    <mergeCell ref="O19:R19"/>
    <mergeCell ref="S19:V19"/>
    <mergeCell ref="W19:Z19"/>
    <mergeCell ref="AA19:AC19"/>
    <mergeCell ref="AD19:AG19"/>
    <mergeCell ref="AH19:AK19"/>
    <mergeCell ref="AA17:AC17"/>
    <mergeCell ref="AD17:AG17"/>
    <mergeCell ref="AH17:AK17"/>
    <mergeCell ref="AL17:AN17"/>
    <mergeCell ref="AP17:AR17"/>
    <mergeCell ref="B18:E18"/>
    <mergeCell ref="F18:J18"/>
    <mergeCell ref="K18:N18"/>
    <mergeCell ref="O18:R18"/>
    <mergeCell ref="S18:V18"/>
    <mergeCell ref="B17:E17"/>
    <mergeCell ref="F17:J17"/>
    <mergeCell ref="K17:N17"/>
    <mergeCell ref="O17:R17"/>
    <mergeCell ref="S17:V17"/>
    <mergeCell ref="W17:Z17"/>
    <mergeCell ref="W18:Z18"/>
    <mergeCell ref="AA18:AC18"/>
    <mergeCell ref="AD18:AG18"/>
    <mergeCell ref="AH18:AK18"/>
    <mergeCell ref="AL18:AN18"/>
    <mergeCell ref="BA13:BC13"/>
    <mergeCell ref="B15:E16"/>
    <mergeCell ref="F15:R15"/>
    <mergeCell ref="S15:V16"/>
    <mergeCell ref="W15:Z16"/>
    <mergeCell ref="AA15:AC16"/>
    <mergeCell ref="AD15:AG16"/>
    <mergeCell ref="L13:O13"/>
    <mergeCell ref="P13:S13"/>
    <mergeCell ref="U13:Y13"/>
    <mergeCell ref="Z13:AB13"/>
    <mergeCell ref="AD13:AH13"/>
    <mergeCell ref="AI13:AK13"/>
    <mergeCell ref="AH15:AK16"/>
    <mergeCell ref="AL15:AN16"/>
    <mergeCell ref="AP15:AR16"/>
    <mergeCell ref="F16:J16"/>
    <mergeCell ref="K16:N16"/>
    <mergeCell ref="O16:R16"/>
    <mergeCell ref="AM13:AQ13"/>
    <mergeCell ref="AR13:AT13"/>
    <mergeCell ref="AV13:AZ13"/>
    <mergeCell ref="B10:I10"/>
    <mergeCell ref="J10:AD10"/>
    <mergeCell ref="AE10:AL10"/>
    <mergeCell ref="B11:I11"/>
    <mergeCell ref="J11:AD11"/>
    <mergeCell ref="AE11:AL11"/>
    <mergeCell ref="B5:I5"/>
    <mergeCell ref="J5:O5"/>
    <mergeCell ref="P5:U5"/>
    <mergeCell ref="B6:I6"/>
    <mergeCell ref="J6:O6"/>
    <mergeCell ref="P6:U6"/>
    <mergeCell ref="B32:C32"/>
    <mergeCell ref="D32:J32"/>
    <mergeCell ref="K32:P32"/>
    <mergeCell ref="Q32:X32"/>
    <mergeCell ref="Y32:AN32"/>
    <mergeCell ref="AO32:AR32"/>
    <mergeCell ref="AS32:AX32"/>
    <mergeCell ref="AY32:BP32"/>
    <mergeCell ref="BQ32:BT32"/>
    <mergeCell ref="B33:C33"/>
    <mergeCell ref="D33:J33"/>
    <mergeCell ref="K33:P33"/>
    <mergeCell ref="Q33:X33"/>
    <mergeCell ref="Y33:AN33"/>
    <mergeCell ref="AO33:AR33"/>
    <mergeCell ref="AS33:AX33"/>
    <mergeCell ref="AY33:BP33"/>
    <mergeCell ref="BQ33:BT33"/>
  </mergeCells>
  <phoneticPr fontId="1"/>
  <conditionalFormatting sqref="B25:CI35">
    <cfRule type="expression" dxfId="1" priority="1">
      <formula>$CE25="○"</formula>
    </cfRule>
  </conditionalFormatting>
  <dataValidations count="5">
    <dataValidation type="list" allowBlank="1" showInputMessage="1" showErrorMessage="1" sqref="CE25:CI35" xr:uid="{5590773C-568A-476A-9B0A-6D60ED175F3C}">
      <formula1>"-,○"</formula1>
    </dataValidation>
    <dataValidation allowBlank="1" showInputMessage="1" showErrorMessage="1" sqref="P6:U6 AS25:AX35 BU25:BZ35" xr:uid="{9C59297A-2070-4A71-9C31-C5C7C950F773}"/>
    <dataValidation type="list" allowBlank="1" showInputMessage="1" showErrorMessage="1" sqref="W17:Z21" xr:uid="{F09AFA96-47E3-42E1-AF93-6EE484588DDC}">
      <formula1>"対面,非対面"</formula1>
    </dataValidation>
    <dataValidation type="time" allowBlank="1" showInputMessage="1" showErrorMessage="1" sqref="K17:R21" xr:uid="{EE30F699-3984-479D-997D-4F7CAE88CFCC}">
      <formula1>0</formula1>
      <formula2>0.958333333333333</formula2>
    </dataValidation>
    <dataValidation type="date" operator="greaterThan" allowBlank="1" showInputMessage="1" showErrorMessage="1" sqref="F17:J21" xr:uid="{474B3905-892D-4E08-89B7-C31ED596D3EB}">
      <formula1>42636</formula1>
    </dataValidation>
  </dataValidations>
  <pageMargins left="0.31496062992125984" right="0.31496062992125984" top="0.55118110236220474" bottom="0.47244094488188981" header="0.31496062992125984" footer="0.31496062992125984"/>
  <pageSetup paperSize="9" scale="62" fitToHeight="0" orientation="landscape" r:id="rId1"/>
  <headerFooter>
    <oddHeader>&amp;LW03_051-2-1-2-06
【F01】&amp;C&amp;A</oddHeader>
    <oddFooter>&amp;L全国健康保険協会　基盤中期更改業務&amp;C&amp;P/&amp;N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0BE6E34-0C71-49FA-82B9-1A3B226251ED}">
          <x14:formula1>
            <xm:f>選択値!$C$2:$C$12</xm:f>
          </x14:formula1>
          <xm:sqref>B11:I11</xm:sqref>
        </x14:dataValidation>
        <x14:dataValidation type="list" allowBlank="1" showInputMessage="1" showErrorMessage="1" xr:uid="{694D34FF-E66B-48A4-B390-92265777CA0D}">
          <x14:formula1>
            <xm:f>選択値!#REF!</xm:f>
          </x14:formula1>
          <xm:sqref>H11</xm:sqref>
        </x14:dataValidation>
        <x14:dataValidation type="list" allowBlank="1" showInputMessage="1" showErrorMessage="1" xr:uid="{B66E7C1F-5608-49A7-AC5B-5A1D0E44C525}">
          <x14:formula1>
            <xm:f>問題タイプ!$B$2:$B$33</xm:f>
          </x14:formula1>
          <xm:sqref>Q25:X35</xm:sqref>
        </x14:dataValidation>
        <x14:dataValidation type="list" allowBlank="1" showInputMessage="1" showErrorMessage="1" xr:uid="{FE667DE1-7065-41EF-919A-2EF7510E1D5D}">
          <x14:formula1>
            <xm:f>選択値!$G$2:$G$7</xm:f>
          </x14:formula1>
          <xm:sqref>K25:N35</xm:sqref>
        </x14:dataValidation>
        <x14:dataValidation type="list" allowBlank="1" showInputMessage="1" showErrorMessage="1" xr:uid="{B5734BD0-3DA4-4B6B-9FCB-6FBD91818361}">
          <x14:formula1>
            <xm:f>選択値!$E$2:$E$4</xm:f>
          </x14:formula1>
          <xm:sqref>J6</xm:sqref>
        </x14:dataValidation>
        <x14:dataValidation type="list" allowBlank="1" showInputMessage="1" showErrorMessage="1" xr:uid="{4E4B20C6-C45F-4A87-B75F-BC29BA24FE05}">
          <x14:formula1>
            <xm:f>選択値!$E$2:$E$6</xm:f>
          </x14:formula1>
          <xm:sqref>J6</xm:sqref>
        </x14:dataValidation>
        <x14:dataValidation type="list" allowBlank="1" showInputMessage="1" showErrorMessage="1" xr:uid="{FB977A68-FE80-44E9-B798-EA12D9F2D181}">
          <x14:formula1>
            <xm:f>選択値!A2:A6</xm:f>
          </x14:formula1>
          <xm:sqref>B6:I6</xm:sqref>
        </x14:dataValidation>
        <x14:dataValidation type="list" allowBlank="1" showInputMessage="1" showErrorMessage="1" xr:uid="{3651FED5-6FCE-427E-9E71-4EB5D55E1CC2}">
          <x14:formula1>
            <xm:f>選択値!I2:I12</xm:f>
          </x14:formula1>
          <xm:sqref>I11</xm:sqref>
        </x14:dataValidation>
        <x14:dataValidation type="list" allowBlank="1" showInputMessage="1" showErrorMessage="1" xr:uid="{F0DB0306-C2B1-480B-B775-FAFA352B84DB}">
          <x14:formula1>
            <xm:f>選択値!D2:D12</xm:f>
          </x14:formula1>
          <xm:sqref>C11:G11</xm:sqref>
        </x14:dataValidation>
        <x14:dataValidation type="list" allowBlank="1" showInputMessage="1" showErrorMessage="1" xr:uid="{053D074C-6785-48E1-B65C-C2DE85639448}">
          <x14:formula1>
            <xm:f>選択値!C5:C12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A891-6028-4E45-BA2D-38FB89E9978B}">
  <sheetPr>
    <pageSetUpPr fitToPage="1"/>
  </sheetPr>
  <dimension ref="A1:CI35"/>
  <sheetViews>
    <sheetView showGridLines="0" tabSelected="1" zoomScale="85" zoomScaleNormal="85" zoomScaleSheetLayoutView="100" workbookViewId="0"/>
  </sheetViews>
  <sheetFormatPr defaultColWidth="2.625" defaultRowHeight="12" x14ac:dyDescent="0.15"/>
  <cols>
    <col min="1" max="1" width="2.625" style="8" customWidth="1"/>
    <col min="2" max="4" width="2.625" style="8"/>
    <col min="5" max="5" width="3.625" style="8" customWidth="1"/>
    <col min="6" max="10" width="2.625" style="8"/>
    <col min="11" max="11" width="2.625" style="8" customWidth="1"/>
    <col min="12" max="14" width="4.75" style="8" customWidth="1"/>
    <col min="15" max="38" width="2.625" style="8"/>
    <col min="39" max="43" width="3.625" style="8" customWidth="1"/>
    <col min="44" max="45" width="2.875" style="8" bestFit="1" customWidth="1"/>
    <col min="46" max="46" width="2.75" style="8" bestFit="1" customWidth="1"/>
    <col min="47" max="47" width="2.875" style="8" bestFit="1" customWidth="1"/>
    <col min="48" max="49" width="2.75" style="8" bestFit="1" customWidth="1"/>
    <col min="50" max="50" width="2.625" style="8"/>
    <col min="51" max="51" width="2.75" style="8" bestFit="1" customWidth="1"/>
    <col min="52" max="58" width="2.625" style="8"/>
    <col min="59" max="61" width="4" style="8" customWidth="1"/>
    <col min="62" max="64" width="3.875" style="8" customWidth="1"/>
    <col min="65" max="65" width="2.625" style="8" customWidth="1"/>
    <col min="66" max="71" width="2.625" style="8"/>
    <col min="72" max="72" width="4.625" style="8" customWidth="1"/>
    <col min="73" max="73" width="2.625" style="8"/>
    <col min="74" max="74" width="5.375" style="8" bestFit="1" customWidth="1"/>
    <col min="75" max="76" width="2.625" style="8" customWidth="1"/>
    <col min="77" max="77" width="2.625" style="8"/>
    <col min="78" max="78" width="2.875" style="8" bestFit="1" customWidth="1"/>
    <col min="79" max="16384" width="2.625" style="8"/>
  </cols>
  <sheetData>
    <row r="1" spans="1:55" s="1" customFormat="1" ht="28.5" x14ac:dyDescent="0.15">
      <c r="A1" s="9" t="s">
        <v>0</v>
      </c>
    </row>
    <row r="2" spans="1:55" s="1" customFormat="1" ht="5.0999999999999996" customHeight="1" x14ac:dyDescent="0.15">
      <c r="A2" s="9"/>
    </row>
    <row r="3" spans="1:55" s="1" customFormat="1" ht="16.5" x14ac:dyDescent="0.15">
      <c r="A3" s="10" t="s">
        <v>1</v>
      </c>
    </row>
    <row r="4" spans="1:55" s="1" customFormat="1" ht="5.0999999999999996" customHeight="1" x14ac:dyDescent="0.15"/>
    <row r="5" spans="1:55" s="1" customFormat="1" ht="19.5" customHeight="1" x14ac:dyDescent="0.15">
      <c r="B5" s="113" t="s">
        <v>2</v>
      </c>
      <c r="C5" s="114"/>
      <c r="D5" s="114"/>
      <c r="E5" s="114"/>
      <c r="F5" s="114"/>
      <c r="G5" s="114"/>
      <c r="H5" s="114"/>
      <c r="I5" s="114"/>
      <c r="J5" s="103" t="s">
        <v>162</v>
      </c>
      <c r="K5" s="103"/>
      <c r="L5" s="103"/>
      <c r="M5" s="103"/>
      <c r="N5" s="103"/>
      <c r="O5" s="103"/>
      <c r="P5" s="103" t="s">
        <v>3</v>
      </c>
      <c r="Q5" s="103"/>
      <c r="R5" s="103"/>
      <c r="S5" s="103"/>
      <c r="T5" s="103"/>
      <c r="U5" s="106"/>
    </row>
    <row r="6" spans="1:55" s="1" customFormat="1" ht="30" customHeight="1" x14ac:dyDescent="0.15">
      <c r="B6" s="107" t="s">
        <v>148</v>
      </c>
      <c r="C6" s="108"/>
      <c r="D6" s="108"/>
      <c r="E6" s="108"/>
      <c r="F6" s="108"/>
      <c r="G6" s="108"/>
      <c r="H6" s="108"/>
      <c r="I6" s="109"/>
      <c r="J6" s="68" t="s">
        <v>250</v>
      </c>
      <c r="K6" s="69"/>
      <c r="L6" s="69"/>
      <c r="M6" s="69"/>
      <c r="N6" s="69"/>
      <c r="O6" s="69"/>
      <c r="P6" s="115">
        <v>45912</v>
      </c>
      <c r="Q6" s="116"/>
      <c r="R6" s="116"/>
      <c r="S6" s="116"/>
      <c r="T6" s="116"/>
      <c r="U6" s="117"/>
    </row>
    <row r="7" spans="1:55" s="1" customFormat="1" ht="5.0999999999999996" customHeight="1" x14ac:dyDescent="0.15"/>
    <row r="8" spans="1:55" s="1" customFormat="1" ht="16.5" x14ac:dyDescent="0.15">
      <c r="A8" s="10" t="s">
        <v>4</v>
      </c>
    </row>
    <row r="9" spans="1:55" s="1" customFormat="1" ht="5.0999999999999996" customHeight="1" x14ac:dyDescent="0.15"/>
    <row r="10" spans="1:55" s="1" customFormat="1" ht="18.600000000000001" customHeight="1" x14ac:dyDescent="0.15">
      <c r="B10" s="102" t="s">
        <v>5</v>
      </c>
      <c r="C10" s="103"/>
      <c r="D10" s="103"/>
      <c r="E10" s="103"/>
      <c r="F10" s="103"/>
      <c r="G10" s="103"/>
      <c r="H10" s="103"/>
      <c r="I10" s="103"/>
      <c r="J10" s="104" t="s">
        <v>6</v>
      </c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3" t="s">
        <v>163</v>
      </c>
      <c r="AF10" s="103"/>
      <c r="AG10" s="103"/>
      <c r="AH10" s="103"/>
      <c r="AI10" s="103"/>
      <c r="AJ10" s="103"/>
      <c r="AK10" s="103"/>
      <c r="AL10" s="106"/>
    </row>
    <row r="11" spans="1:55" s="1" customFormat="1" ht="30" customHeight="1" x14ac:dyDescent="0.15">
      <c r="B11" s="107" t="s">
        <v>155</v>
      </c>
      <c r="C11" s="108"/>
      <c r="D11" s="108"/>
      <c r="E11" s="108"/>
      <c r="F11" s="108"/>
      <c r="G11" s="108"/>
      <c r="H11" s="108"/>
      <c r="I11" s="109"/>
      <c r="J11" s="107" t="s">
        <v>297</v>
      </c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  <c r="AE11" s="110">
        <v>1</v>
      </c>
      <c r="AF11" s="111"/>
      <c r="AG11" s="111"/>
      <c r="AH11" s="111"/>
      <c r="AI11" s="111"/>
      <c r="AJ11" s="111"/>
      <c r="AK11" s="111"/>
      <c r="AL11" s="112"/>
    </row>
    <row r="12" spans="1:55" s="1" customFormat="1" ht="8.25" customHeight="1" x14ac:dyDescent="0.15"/>
    <row r="13" spans="1:55" s="1" customFormat="1" ht="16.5" x14ac:dyDescent="0.15">
      <c r="A13" s="10" t="s">
        <v>8</v>
      </c>
      <c r="L13" s="89" t="s">
        <v>9</v>
      </c>
      <c r="M13" s="89"/>
      <c r="N13" s="89"/>
      <c r="O13" s="89"/>
      <c r="P13" s="90">
        <f>SUM(AD17:AG21)</f>
        <v>1</v>
      </c>
      <c r="Q13" s="90"/>
      <c r="R13" s="90"/>
      <c r="S13" s="90"/>
      <c r="U13" s="89" t="s">
        <v>10</v>
      </c>
      <c r="V13" s="89"/>
      <c r="W13" s="89"/>
      <c r="X13" s="89"/>
      <c r="Y13" s="89"/>
      <c r="Z13" s="90">
        <f>SUM(AP17)</f>
        <v>1</v>
      </c>
      <c r="AA13" s="90"/>
      <c r="AB13" s="90"/>
      <c r="AD13" s="89" t="s">
        <v>172</v>
      </c>
      <c r="AE13" s="89"/>
      <c r="AF13" s="89"/>
      <c r="AG13" s="89"/>
      <c r="AH13" s="89"/>
      <c r="AI13" s="90">
        <f>AE11</f>
        <v>1</v>
      </c>
      <c r="AJ13" s="90"/>
      <c r="AK13" s="90"/>
      <c r="AM13" s="101" t="s">
        <v>175</v>
      </c>
      <c r="AN13" s="101"/>
      <c r="AO13" s="101"/>
      <c r="AP13" s="101"/>
      <c r="AQ13" s="101"/>
      <c r="AR13" s="76">
        <f>ROUND(Z13/AI13,3)</f>
        <v>1</v>
      </c>
      <c r="AS13" s="76"/>
      <c r="AT13" s="76"/>
      <c r="AV13" s="101" t="s">
        <v>152</v>
      </c>
      <c r="AW13" s="101"/>
      <c r="AX13" s="101"/>
      <c r="AY13" s="101"/>
      <c r="AZ13" s="101"/>
      <c r="BA13" s="76">
        <f>ROUND(P13/AI13,3)</f>
        <v>1</v>
      </c>
      <c r="BB13" s="76"/>
      <c r="BC13" s="76"/>
    </row>
    <row r="14" spans="1:55" s="1" customFormat="1" ht="8.25" customHeight="1" x14ac:dyDescent="0.15"/>
    <row r="15" spans="1:55" s="11" customFormat="1" ht="12" customHeight="1" x14ac:dyDescent="0.15">
      <c r="B15" s="77" t="s">
        <v>164</v>
      </c>
      <c r="C15" s="78"/>
      <c r="D15" s="78"/>
      <c r="E15" s="79"/>
      <c r="F15" s="83" t="s">
        <v>13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 t="s">
        <v>14</v>
      </c>
      <c r="T15" s="84"/>
      <c r="U15" s="84"/>
      <c r="V15" s="84"/>
      <c r="W15" s="86" t="s">
        <v>17</v>
      </c>
      <c r="X15" s="86"/>
      <c r="Y15" s="86"/>
      <c r="Z15" s="86"/>
      <c r="AA15" s="83" t="s">
        <v>15</v>
      </c>
      <c r="AB15" s="83"/>
      <c r="AC15" s="83"/>
      <c r="AD15" s="84" t="s">
        <v>16</v>
      </c>
      <c r="AE15" s="84"/>
      <c r="AF15" s="84"/>
      <c r="AG15" s="84"/>
      <c r="AH15" s="91" t="s">
        <v>19</v>
      </c>
      <c r="AI15" s="92"/>
      <c r="AJ15" s="92"/>
      <c r="AK15" s="92"/>
      <c r="AL15" s="93" t="s">
        <v>20</v>
      </c>
      <c r="AM15" s="94"/>
      <c r="AN15" s="94"/>
      <c r="AP15" s="95" t="s">
        <v>18</v>
      </c>
      <c r="AQ15" s="96"/>
      <c r="AR15" s="97"/>
    </row>
    <row r="16" spans="1:55" s="11" customFormat="1" ht="17.25" customHeight="1" x14ac:dyDescent="0.15">
      <c r="B16" s="80"/>
      <c r="C16" s="81"/>
      <c r="D16" s="81"/>
      <c r="E16" s="82"/>
      <c r="F16" s="88" t="s">
        <v>21</v>
      </c>
      <c r="G16" s="88"/>
      <c r="H16" s="88"/>
      <c r="I16" s="88"/>
      <c r="J16" s="88"/>
      <c r="K16" s="88" t="s">
        <v>22</v>
      </c>
      <c r="L16" s="88"/>
      <c r="M16" s="88"/>
      <c r="N16" s="88"/>
      <c r="O16" s="88" t="s">
        <v>23</v>
      </c>
      <c r="P16" s="88"/>
      <c r="Q16" s="88"/>
      <c r="R16" s="88"/>
      <c r="S16" s="85"/>
      <c r="T16" s="85"/>
      <c r="U16" s="85"/>
      <c r="V16" s="85"/>
      <c r="W16" s="87"/>
      <c r="X16" s="87"/>
      <c r="Y16" s="87"/>
      <c r="Z16" s="87"/>
      <c r="AA16" s="88"/>
      <c r="AB16" s="88"/>
      <c r="AC16" s="88"/>
      <c r="AD16" s="85"/>
      <c r="AE16" s="85"/>
      <c r="AF16" s="85"/>
      <c r="AG16" s="85"/>
      <c r="AH16" s="91"/>
      <c r="AI16" s="92"/>
      <c r="AJ16" s="92"/>
      <c r="AK16" s="92"/>
      <c r="AL16" s="91"/>
      <c r="AM16" s="92"/>
      <c r="AN16" s="92"/>
      <c r="AP16" s="98"/>
      <c r="AQ16" s="99"/>
      <c r="AR16" s="100"/>
    </row>
    <row r="17" spans="1:87" s="11" customFormat="1" ht="15.75" x14ac:dyDescent="0.15">
      <c r="B17" s="48" t="s">
        <v>165</v>
      </c>
      <c r="C17" s="49"/>
      <c r="D17" s="49"/>
      <c r="E17" s="39"/>
      <c r="F17" s="63">
        <v>45912</v>
      </c>
      <c r="G17" s="64"/>
      <c r="H17" s="64"/>
      <c r="I17" s="64"/>
      <c r="J17" s="65"/>
      <c r="K17" s="66">
        <v>0.39583333333333331</v>
      </c>
      <c r="L17" s="66"/>
      <c r="M17" s="66"/>
      <c r="N17" s="66"/>
      <c r="O17" s="66">
        <v>0.41666666666666669</v>
      </c>
      <c r="P17" s="41"/>
      <c r="Q17" s="41"/>
      <c r="R17" s="41"/>
      <c r="S17" s="67">
        <f>ROUND(HOUR(O17)+MINUTE(O17)/60-HOUR(K17)-MINUTE(K17)/60,1)</f>
        <v>0.5</v>
      </c>
      <c r="T17" s="67"/>
      <c r="U17" s="67"/>
      <c r="V17" s="67"/>
      <c r="W17" s="68" t="s">
        <v>24</v>
      </c>
      <c r="X17" s="69"/>
      <c r="Y17" s="69"/>
      <c r="Z17" s="69"/>
      <c r="AA17" s="41">
        <v>2</v>
      </c>
      <c r="AB17" s="41"/>
      <c r="AC17" s="41"/>
      <c r="AD17" s="70">
        <f>S17*AA17</f>
        <v>1</v>
      </c>
      <c r="AE17" s="71"/>
      <c r="AF17" s="71"/>
      <c r="AG17" s="72"/>
      <c r="AH17" s="40" t="s">
        <v>243</v>
      </c>
      <c r="AI17" s="40"/>
      <c r="AJ17" s="40"/>
      <c r="AK17" s="40"/>
      <c r="AL17" s="40" t="s">
        <v>242</v>
      </c>
      <c r="AM17" s="40"/>
      <c r="AN17" s="40"/>
      <c r="AP17" s="73">
        <f>COUNTA($B$27:$B$27)-COUNTIF($Q$27:$Q$27,"91.コメント")-COUNTIF($Q$27:$Q$27,"92.指摘誤り")</f>
        <v>1</v>
      </c>
      <c r="AQ17" s="74"/>
      <c r="AR17" s="75"/>
      <c r="AS17" s="29" t="s">
        <v>225</v>
      </c>
    </row>
    <row r="18" spans="1:87" s="11" customFormat="1" ht="15.75" x14ac:dyDescent="0.15">
      <c r="B18" s="48" t="s">
        <v>166</v>
      </c>
      <c r="C18" s="49"/>
      <c r="D18" s="49"/>
      <c r="E18" s="39"/>
      <c r="F18" s="63"/>
      <c r="G18" s="64"/>
      <c r="H18" s="64"/>
      <c r="I18" s="64"/>
      <c r="J18" s="65"/>
      <c r="K18" s="66"/>
      <c r="L18" s="66"/>
      <c r="M18" s="66"/>
      <c r="N18" s="66"/>
      <c r="O18" s="66"/>
      <c r="P18" s="41"/>
      <c r="Q18" s="41"/>
      <c r="R18" s="41"/>
      <c r="S18" s="67">
        <f>ROUND(HOUR(O18)+MINUTE(O18)/60-HOUR(K18)-MINUTE(K18)/60,1)</f>
        <v>0</v>
      </c>
      <c r="T18" s="67"/>
      <c r="U18" s="67"/>
      <c r="V18" s="67"/>
      <c r="W18" s="68"/>
      <c r="X18" s="69"/>
      <c r="Y18" s="69"/>
      <c r="Z18" s="69"/>
      <c r="AA18" s="41"/>
      <c r="AB18" s="41"/>
      <c r="AC18" s="41"/>
      <c r="AD18" s="70">
        <f>S18*AA18</f>
        <v>0</v>
      </c>
      <c r="AE18" s="71"/>
      <c r="AF18" s="71"/>
      <c r="AG18" s="72"/>
      <c r="AH18" s="40"/>
      <c r="AI18" s="40"/>
      <c r="AJ18" s="40"/>
      <c r="AK18" s="40"/>
      <c r="AL18" s="40"/>
      <c r="AM18" s="40"/>
      <c r="AN18" s="40"/>
    </row>
    <row r="19" spans="1:87" s="11" customFormat="1" ht="15.75" x14ac:dyDescent="0.15">
      <c r="B19" s="48" t="s">
        <v>167</v>
      </c>
      <c r="C19" s="49"/>
      <c r="D19" s="49"/>
      <c r="E19" s="39"/>
      <c r="F19" s="63"/>
      <c r="G19" s="64"/>
      <c r="H19" s="64"/>
      <c r="I19" s="64"/>
      <c r="J19" s="65"/>
      <c r="K19" s="66"/>
      <c r="L19" s="66"/>
      <c r="M19" s="66"/>
      <c r="N19" s="66"/>
      <c r="O19" s="66"/>
      <c r="P19" s="41"/>
      <c r="Q19" s="41"/>
      <c r="R19" s="41"/>
      <c r="S19" s="67">
        <f>ROUND(HOUR(O19)+MINUTE(O19)/60-HOUR(K19)-MINUTE(K19)/60,1)</f>
        <v>0</v>
      </c>
      <c r="T19" s="67"/>
      <c r="U19" s="67"/>
      <c r="V19" s="67"/>
      <c r="W19" s="68"/>
      <c r="X19" s="69"/>
      <c r="Y19" s="69"/>
      <c r="Z19" s="69"/>
      <c r="AA19" s="41"/>
      <c r="AB19" s="41"/>
      <c r="AC19" s="41"/>
      <c r="AD19" s="70">
        <f>S19*AA19</f>
        <v>0</v>
      </c>
      <c r="AE19" s="71"/>
      <c r="AF19" s="71"/>
      <c r="AG19" s="72"/>
      <c r="AH19" s="40"/>
      <c r="AI19" s="40"/>
      <c r="AJ19" s="40"/>
      <c r="AK19" s="40"/>
      <c r="AL19" s="40"/>
      <c r="AM19" s="40"/>
      <c r="AN19" s="40"/>
    </row>
    <row r="20" spans="1:87" s="11" customFormat="1" ht="15.75" x14ac:dyDescent="0.15">
      <c r="B20" s="48" t="s">
        <v>168</v>
      </c>
      <c r="C20" s="49"/>
      <c r="D20" s="49"/>
      <c r="E20" s="39"/>
      <c r="F20" s="63"/>
      <c r="G20" s="64"/>
      <c r="H20" s="64"/>
      <c r="I20" s="64"/>
      <c r="J20" s="65"/>
      <c r="K20" s="66"/>
      <c r="L20" s="66"/>
      <c r="M20" s="66"/>
      <c r="N20" s="66"/>
      <c r="O20" s="66"/>
      <c r="P20" s="41"/>
      <c r="Q20" s="41"/>
      <c r="R20" s="41"/>
      <c r="S20" s="67">
        <f>ROUND(HOUR(O20)+MINUTE(O20)/60-HOUR(K20)-MINUTE(K20)/60,1)</f>
        <v>0</v>
      </c>
      <c r="T20" s="67"/>
      <c r="U20" s="67"/>
      <c r="V20" s="67"/>
      <c r="W20" s="68"/>
      <c r="X20" s="69"/>
      <c r="Y20" s="69"/>
      <c r="Z20" s="69"/>
      <c r="AA20" s="41"/>
      <c r="AB20" s="41"/>
      <c r="AC20" s="41"/>
      <c r="AD20" s="70">
        <f>S20*AA20</f>
        <v>0</v>
      </c>
      <c r="AE20" s="71"/>
      <c r="AF20" s="71"/>
      <c r="AG20" s="72"/>
      <c r="AH20" s="40"/>
      <c r="AI20" s="40"/>
      <c r="AJ20" s="40"/>
      <c r="AK20" s="40"/>
      <c r="AL20" s="40"/>
      <c r="AM20" s="40"/>
      <c r="AN20" s="40"/>
    </row>
    <row r="21" spans="1:87" s="11" customFormat="1" ht="15.75" x14ac:dyDescent="0.15">
      <c r="B21" s="48" t="s">
        <v>169</v>
      </c>
      <c r="C21" s="49"/>
      <c r="D21" s="49"/>
      <c r="E21" s="39"/>
      <c r="F21" s="63"/>
      <c r="G21" s="64"/>
      <c r="H21" s="64"/>
      <c r="I21" s="64"/>
      <c r="J21" s="65"/>
      <c r="K21" s="66"/>
      <c r="L21" s="66"/>
      <c r="M21" s="66"/>
      <c r="N21" s="66"/>
      <c r="O21" s="66"/>
      <c r="P21" s="41"/>
      <c r="Q21" s="41"/>
      <c r="R21" s="41"/>
      <c r="S21" s="67">
        <f>ROUND(HOUR(O21)+MINUTE(O21)/60-HOUR(K21)-MINUTE(K21)/60,1)</f>
        <v>0</v>
      </c>
      <c r="T21" s="67"/>
      <c r="U21" s="67"/>
      <c r="V21" s="67"/>
      <c r="W21" s="68"/>
      <c r="X21" s="69"/>
      <c r="Y21" s="69"/>
      <c r="Z21" s="69"/>
      <c r="AA21" s="41"/>
      <c r="AB21" s="41"/>
      <c r="AC21" s="41"/>
      <c r="AD21" s="70">
        <f>S21*AA21</f>
        <v>0</v>
      </c>
      <c r="AE21" s="71"/>
      <c r="AF21" s="71"/>
      <c r="AG21" s="72"/>
      <c r="AH21" s="40"/>
      <c r="AI21" s="40"/>
      <c r="AJ21" s="40"/>
      <c r="AK21" s="40"/>
      <c r="AL21" s="40"/>
      <c r="AM21" s="40"/>
      <c r="AN21" s="40"/>
    </row>
    <row r="22" spans="1:87" s="1" customFormat="1" ht="11.25" customHeight="1" x14ac:dyDescent="0.15">
      <c r="B22" s="2"/>
      <c r="C22" s="2"/>
      <c r="D22" s="2"/>
      <c r="E22" s="2"/>
    </row>
    <row r="23" spans="1:87" s="1" customFormat="1" ht="15" customHeight="1" x14ac:dyDescent="0.15">
      <c r="A23" s="10" t="s">
        <v>26</v>
      </c>
    </row>
    <row r="24" spans="1:87" s="1" customFormat="1" ht="45" customHeight="1" x14ac:dyDescent="0.15">
      <c r="B24" s="51" t="s">
        <v>11</v>
      </c>
      <c r="C24" s="52"/>
      <c r="D24" s="53" t="s">
        <v>27</v>
      </c>
      <c r="E24" s="54"/>
      <c r="F24" s="54"/>
      <c r="G24" s="54"/>
      <c r="H24" s="54"/>
      <c r="I24" s="54"/>
      <c r="J24" s="54"/>
      <c r="K24" s="53" t="s">
        <v>29</v>
      </c>
      <c r="L24" s="54"/>
      <c r="M24" s="54"/>
      <c r="N24" s="54"/>
      <c r="O24" s="54"/>
      <c r="P24" s="54"/>
      <c r="Q24" s="55" t="s">
        <v>30</v>
      </c>
      <c r="R24" s="55"/>
      <c r="S24" s="55"/>
      <c r="T24" s="55"/>
      <c r="U24" s="55"/>
      <c r="V24" s="55"/>
      <c r="W24" s="55"/>
      <c r="X24" s="55"/>
      <c r="Y24" s="55" t="s">
        <v>28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2" t="s">
        <v>154</v>
      </c>
      <c r="AP24" s="52"/>
      <c r="AQ24" s="52"/>
      <c r="AR24" s="53"/>
      <c r="AS24" s="53" t="s">
        <v>153</v>
      </c>
      <c r="AT24" s="54"/>
      <c r="AU24" s="54"/>
      <c r="AV24" s="54"/>
      <c r="AW24" s="54"/>
      <c r="AX24" s="54"/>
      <c r="AY24" s="56" t="s">
        <v>31</v>
      </c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8" t="s">
        <v>170</v>
      </c>
      <c r="BR24" s="58"/>
      <c r="BS24" s="58"/>
      <c r="BT24" s="59"/>
      <c r="BU24" s="59" t="s">
        <v>171</v>
      </c>
      <c r="BV24" s="60"/>
      <c r="BW24" s="60"/>
      <c r="BX24" s="60"/>
      <c r="BY24" s="60"/>
      <c r="BZ24" s="61"/>
      <c r="CA24" s="62" t="s">
        <v>174</v>
      </c>
      <c r="CB24" s="52"/>
      <c r="CC24" s="52"/>
      <c r="CD24" s="53"/>
      <c r="CE24" s="53" t="s">
        <v>173</v>
      </c>
      <c r="CF24" s="54"/>
      <c r="CG24" s="54"/>
      <c r="CH24" s="54"/>
      <c r="CI24" s="54"/>
    </row>
    <row r="25" spans="1:87" s="1" customFormat="1" ht="54.6" customHeight="1" x14ac:dyDescent="0.15">
      <c r="A25" s="12"/>
      <c r="B25" s="41">
        <f>ROW()-24</f>
        <v>1</v>
      </c>
      <c r="C25" s="41"/>
      <c r="D25" s="42" t="s">
        <v>297</v>
      </c>
      <c r="E25" s="42"/>
      <c r="F25" s="42"/>
      <c r="G25" s="42"/>
      <c r="H25" s="42"/>
      <c r="I25" s="42"/>
      <c r="J25" s="42"/>
      <c r="K25" s="43" t="s">
        <v>177</v>
      </c>
      <c r="L25" s="43"/>
      <c r="M25" s="43"/>
      <c r="N25" s="43"/>
      <c r="O25" s="43"/>
      <c r="P25" s="43"/>
      <c r="Q25" s="44" t="s">
        <v>126</v>
      </c>
      <c r="R25" s="44"/>
      <c r="S25" s="44"/>
      <c r="T25" s="44"/>
      <c r="U25" s="44"/>
      <c r="V25" s="44"/>
      <c r="W25" s="44"/>
      <c r="X25" s="44"/>
      <c r="Y25" s="45" t="s">
        <v>298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0" t="s">
        <v>242</v>
      </c>
      <c r="AP25" s="40"/>
      <c r="AQ25" s="40"/>
      <c r="AR25" s="40"/>
      <c r="AS25" s="37">
        <v>45912</v>
      </c>
      <c r="AT25" s="37"/>
      <c r="AU25" s="37"/>
      <c r="AV25" s="37"/>
      <c r="AW25" s="37"/>
      <c r="AX25" s="46"/>
      <c r="AY25" s="47" t="s">
        <v>300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8" t="s">
        <v>243</v>
      </c>
      <c r="BR25" s="49"/>
      <c r="BS25" s="49"/>
      <c r="BT25" s="39"/>
      <c r="BU25" s="37">
        <v>45912</v>
      </c>
      <c r="BV25" s="37"/>
      <c r="BW25" s="37"/>
      <c r="BX25" s="37"/>
      <c r="BY25" s="37"/>
      <c r="BZ25" s="38"/>
      <c r="CA25" s="40" t="s">
        <v>242</v>
      </c>
      <c r="CB25" s="40"/>
      <c r="CC25" s="40"/>
      <c r="CD25" s="40"/>
      <c r="CE25" s="37" t="s">
        <v>226</v>
      </c>
      <c r="CF25" s="37"/>
      <c r="CG25" s="37"/>
      <c r="CH25" s="37"/>
      <c r="CI25" s="37"/>
    </row>
    <row r="26" spans="1:87" s="1" customFormat="1" ht="54.6" customHeight="1" x14ac:dyDescent="0.15">
      <c r="A26" s="12"/>
      <c r="B26" s="41">
        <f>ROW()-24</f>
        <v>2</v>
      </c>
      <c r="C26" s="41"/>
      <c r="D26" s="42" t="s">
        <v>297</v>
      </c>
      <c r="E26" s="42"/>
      <c r="F26" s="42"/>
      <c r="G26" s="42"/>
      <c r="H26" s="42"/>
      <c r="I26" s="42"/>
      <c r="J26" s="42"/>
      <c r="K26" s="43" t="s">
        <v>177</v>
      </c>
      <c r="L26" s="43"/>
      <c r="M26" s="43"/>
      <c r="N26" s="43"/>
      <c r="O26" s="43"/>
      <c r="P26" s="43"/>
      <c r="Q26" s="44" t="s">
        <v>180</v>
      </c>
      <c r="R26" s="44"/>
      <c r="S26" s="44"/>
      <c r="T26" s="44"/>
      <c r="U26" s="44"/>
      <c r="V26" s="44"/>
      <c r="W26" s="44"/>
      <c r="X26" s="44"/>
      <c r="Y26" s="45" t="s">
        <v>303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0" t="s">
        <v>242</v>
      </c>
      <c r="AP26" s="40"/>
      <c r="AQ26" s="40"/>
      <c r="AR26" s="40"/>
      <c r="AS26" s="37">
        <v>45912</v>
      </c>
      <c r="AT26" s="37"/>
      <c r="AU26" s="37"/>
      <c r="AV26" s="37"/>
      <c r="AW26" s="37"/>
      <c r="AX26" s="46"/>
      <c r="AY26" s="47" t="s">
        <v>301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8" t="s">
        <v>243</v>
      </c>
      <c r="BR26" s="49"/>
      <c r="BS26" s="49"/>
      <c r="BT26" s="39"/>
      <c r="BU26" s="37">
        <v>45912</v>
      </c>
      <c r="BV26" s="37"/>
      <c r="BW26" s="37"/>
      <c r="BX26" s="37"/>
      <c r="BY26" s="37"/>
      <c r="BZ26" s="38"/>
      <c r="CA26" s="40" t="s">
        <v>242</v>
      </c>
      <c r="CB26" s="40"/>
      <c r="CC26" s="40"/>
      <c r="CD26" s="40"/>
      <c r="CE26" s="37" t="s">
        <v>226</v>
      </c>
      <c r="CF26" s="37"/>
      <c r="CG26" s="37"/>
      <c r="CH26" s="37"/>
      <c r="CI26" s="37"/>
    </row>
    <row r="27" spans="1:87" s="1" customFormat="1" ht="108" customHeight="1" x14ac:dyDescent="0.15">
      <c r="A27" s="12"/>
      <c r="B27" s="41">
        <f>ROW()-24</f>
        <v>3</v>
      </c>
      <c r="C27" s="41"/>
      <c r="D27" s="42" t="s">
        <v>297</v>
      </c>
      <c r="E27" s="42"/>
      <c r="F27" s="42"/>
      <c r="G27" s="42"/>
      <c r="H27" s="42"/>
      <c r="I27" s="42"/>
      <c r="J27" s="42"/>
      <c r="K27" s="43" t="s">
        <v>177</v>
      </c>
      <c r="L27" s="43"/>
      <c r="M27" s="43"/>
      <c r="N27" s="43"/>
      <c r="O27" s="43"/>
      <c r="P27" s="43"/>
      <c r="Q27" s="44" t="s">
        <v>126</v>
      </c>
      <c r="R27" s="44"/>
      <c r="S27" s="44"/>
      <c r="T27" s="44"/>
      <c r="U27" s="44"/>
      <c r="V27" s="44"/>
      <c r="W27" s="44"/>
      <c r="X27" s="44"/>
      <c r="Y27" s="45" t="s">
        <v>299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0" t="s">
        <v>242</v>
      </c>
      <c r="AP27" s="40"/>
      <c r="AQ27" s="40"/>
      <c r="AR27" s="40"/>
      <c r="AS27" s="37">
        <v>45912</v>
      </c>
      <c r="AT27" s="37"/>
      <c r="AU27" s="37"/>
      <c r="AV27" s="37"/>
      <c r="AW27" s="37"/>
      <c r="AX27" s="46"/>
      <c r="AY27" s="47" t="s">
        <v>302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8" t="s">
        <v>243</v>
      </c>
      <c r="BR27" s="49"/>
      <c r="BS27" s="49"/>
      <c r="BT27" s="39"/>
      <c r="BU27" s="37">
        <v>45912</v>
      </c>
      <c r="BV27" s="37"/>
      <c r="BW27" s="37"/>
      <c r="BX27" s="37"/>
      <c r="BY27" s="37"/>
      <c r="BZ27" s="38"/>
      <c r="CA27" s="40" t="s">
        <v>242</v>
      </c>
      <c r="CB27" s="40"/>
      <c r="CC27" s="40"/>
      <c r="CD27" s="40"/>
      <c r="CE27" s="37" t="s">
        <v>226</v>
      </c>
      <c r="CF27" s="37"/>
      <c r="CG27" s="37"/>
      <c r="CH27" s="37"/>
      <c r="CI27" s="37"/>
    </row>
    <row r="30" spans="1:87" ht="12" customHeight="1" x14ac:dyDescent="0.15"/>
    <row r="31" spans="1:87" ht="13.5" customHeight="1" x14ac:dyDescent="0.15"/>
    <row r="32" spans="1:87" ht="13.5" customHeight="1" x14ac:dyDescent="0.15"/>
    <row r="33" ht="13.5" customHeight="1" x14ac:dyDescent="0.15"/>
    <row r="35" ht="12" customHeight="1" x14ac:dyDescent="0.15"/>
  </sheetData>
  <dataConsolidate/>
  <mergeCells count="133">
    <mergeCell ref="B10:I10"/>
    <mergeCell ref="J10:AD10"/>
    <mergeCell ref="AE10:AL10"/>
    <mergeCell ref="B11:I11"/>
    <mergeCell ref="J11:AD11"/>
    <mergeCell ref="AE11:AL11"/>
    <mergeCell ref="B5:I5"/>
    <mergeCell ref="J5:O5"/>
    <mergeCell ref="P5:U5"/>
    <mergeCell ref="B6:I6"/>
    <mergeCell ref="J6:O6"/>
    <mergeCell ref="P6:U6"/>
    <mergeCell ref="BA13:BC13"/>
    <mergeCell ref="B15:E16"/>
    <mergeCell ref="F15:R15"/>
    <mergeCell ref="S15:V16"/>
    <mergeCell ref="W15:Z16"/>
    <mergeCell ref="AA15:AC16"/>
    <mergeCell ref="AD15:AG16"/>
    <mergeCell ref="L13:O13"/>
    <mergeCell ref="P13:S13"/>
    <mergeCell ref="U13:Y13"/>
    <mergeCell ref="Z13:AB13"/>
    <mergeCell ref="AD13:AH13"/>
    <mergeCell ref="AI13:AK13"/>
    <mergeCell ref="AH15:AK16"/>
    <mergeCell ref="AL15:AN16"/>
    <mergeCell ref="AP15:AR16"/>
    <mergeCell ref="F16:J16"/>
    <mergeCell ref="K16:N16"/>
    <mergeCell ref="O16:R16"/>
    <mergeCell ref="AM13:AQ13"/>
    <mergeCell ref="AR13:AT13"/>
    <mergeCell ref="AV13:AZ13"/>
    <mergeCell ref="AA17:AC17"/>
    <mergeCell ref="AD17:AG17"/>
    <mergeCell ref="AH17:AK17"/>
    <mergeCell ref="AL17:AN17"/>
    <mergeCell ref="AP17:AR17"/>
    <mergeCell ref="B18:E18"/>
    <mergeCell ref="F18:J18"/>
    <mergeCell ref="K18:N18"/>
    <mergeCell ref="O18:R18"/>
    <mergeCell ref="S18:V18"/>
    <mergeCell ref="B17:E17"/>
    <mergeCell ref="F17:J17"/>
    <mergeCell ref="K17:N17"/>
    <mergeCell ref="O17:R17"/>
    <mergeCell ref="S17:V17"/>
    <mergeCell ref="W17:Z17"/>
    <mergeCell ref="W18:Z18"/>
    <mergeCell ref="AA18:AC18"/>
    <mergeCell ref="AD18:AG18"/>
    <mergeCell ref="AH18:AK18"/>
    <mergeCell ref="AL18:AN18"/>
    <mergeCell ref="AL19:AN19"/>
    <mergeCell ref="B20:E20"/>
    <mergeCell ref="F20:J20"/>
    <mergeCell ref="K20:N20"/>
    <mergeCell ref="O20:R20"/>
    <mergeCell ref="S20:V20"/>
    <mergeCell ref="W20:Z20"/>
    <mergeCell ref="AA20:AC20"/>
    <mergeCell ref="AD20:AG20"/>
    <mergeCell ref="AH20:AK20"/>
    <mergeCell ref="AL20:AN20"/>
    <mergeCell ref="B19:E19"/>
    <mergeCell ref="F19:J19"/>
    <mergeCell ref="K19:N19"/>
    <mergeCell ref="O19:R19"/>
    <mergeCell ref="S19:V19"/>
    <mergeCell ref="W19:Z19"/>
    <mergeCell ref="AA19:AC19"/>
    <mergeCell ref="AD19:AG19"/>
    <mergeCell ref="AH19:AK19"/>
    <mergeCell ref="AL21:AN21"/>
    <mergeCell ref="B24:C24"/>
    <mergeCell ref="D24:J24"/>
    <mergeCell ref="K24:P24"/>
    <mergeCell ref="Q24:X24"/>
    <mergeCell ref="Y24:AN24"/>
    <mergeCell ref="K27:P27"/>
    <mergeCell ref="Q27:X27"/>
    <mergeCell ref="BU27:BZ27"/>
    <mergeCell ref="AO25:AR25"/>
    <mergeCell ref="AS25:AX25"/>
    <mergeCell ref="AY25:BP25"/>
    <mergeCell ref="BQ25:BT25"/>
    <mergeCell ref="BU25:BZ25"/>
    <mergeCell ref="B21:E21"/>
    <mergeCell ref="F21:J21"/>
    <mergeCell ref="K21:N21"/>
    <mergeCell ref="O21:R21"/>
    <mergeCell ref="S21:V21"/>
    <mergeCell ref="W21:Z21"/>
    <mergeCell ref="AA21:AC21"/>
    <mergeCell ref="AD21:AG21"/>
    <mergeCell ref="AH21:AK21"/>
    <mergeCell ref="CA27:CD27"/>
    <mergeCell ref="CE27:CI27"/>
    <mergeCell ref="CE24:CI24"/>
    <mergeCell ref="B27:C27"/>
    <mergeCell ref="D27:J27"/>
    <mergeCell ref="Y27:AN27"/>
    <mergeCell ref="AO27:AR27"/>
    <mergeCell ref="AS27:AX27"/>
    <mergeCell ref="AY27:BP27"/>
    <mergeCell ref="BQ27:BT27"/>
    <mergeCell ref="AO24:AR24"/>
    <mergeCell ref="AS24:AX24"/>
    <mergeCell ref="AY24:BP24"/>
    <mergeCell ref="BQ24:BT24"/>
    <mergeCell ref="BU24:BZ24"/>
    <mergeCell ref="CA24:CD24"/>
    <mergeCell ref="CE25:CI25"/>
    <mergeCell ref="B26:C26"/>
    <mergeCell ref="D26:J26"/>
    <mergeCell ref="K26:P26"/>
    <mergeCell ref="Q26:X26"/>
    <mergeCell ref="Y26:AN26"/>
    <mergeCell ref="AO26:AR26"/>
    <mergeCell ref="AS26:AX26"/>
    <mergeCell ref="CE26:CI26"/>
    <mergeCell ref="CA25:CD25"/>
    <mergeCell ref="B25:C25"/>
    <mergeCell ref="D25:J25"/>
    <mergeCell ref="K25:P25"/>
    <mergeCell ref="Q25:X25"/>
    <mergeCell ref="Y25:AN25"/>
    <mergeCell ref="AY26:BP26"/>
    <mergeCell ref="BQ26:BT26"/>
    <mergeCell ref="BU26:BZ26"/>
    <mergeCell ref="CA26:CD26"/>
  </mergeCells>
  <phoneticPr fontId="1"/>
  <conditionalFormatting sqref="B25:CI27">
    <cfRule type="expression" dxfId="0" priority="1">
      <formula>$CE25="○"</formula>
    </cfRule>
  </conditionalFormatting>
  <dataValidations count="5">
    <dataValidation type="date" operator="greaterThan" allowBlank="1" showInputMessage="1" showErrorMessage="1" sqref="F17:J21" xr:uid="{99CBA978-2CD0-4219-91E0-9F665D5DCBC2}">
      <formula1>42636</formula1>
    </dataValidation>
    <dataValidation type="time" allowBlank="1" showInputMessage="1" showErrorMessage="1" sqref="K17:R21" xr:uid="{1C774C9F-A470-4832-A383-584BFE6443FA}">
      <formula1>0</formula1>
      <formula2>0.958333333333333</formula2>
    </dataValidation>
    <dataValidation type="list" allowBlank="1" showInputMessage="1" showErrorMessage="1" sqref="W17:Z21" xr:uid="{18EC28DC-3F45-4FFF-A1ED-E94538A7063C}">
      <formula1>"対面,非対面"</formula1>
    </dataValidation>
    <dataValidation allowBlank="1" showInputMessage="1" showErrorMessage="1" sqref="P6:U6 BU25:BZ27 AS25:AX27" xr:uid="{3BB53BB4-5166-48FF-B3C7-4FAC1F60BDC8}"/>
    <dataValidation type="list" allowBlank="1" showInputMessage="1" showErrorMessage="1" sqref="CE25:CI27" xr:uid="{52238CCF-AB60-41EB-8A47-C9C089205593}">
      <formula1>"-,○"</formula1>
    </dataValidation>
  </dataValidations>
  <pageMargins left="0.31496062992125984" right="0.31496062992125984" top="0.55118110236220474" bottom="0.47244094488188981" header="0.31496062992125984" footer="0.31496062992125984"/>
  <pageSetup paperSize="9" scale="62" fitToHeight="0" orientation="landscape" r:id="rId1"/>
  <headerFooter>
    <oddHeader>&amp;LW03_051-2-1-2-06
【F01】&amp;C&amp;A</oddHeader>
    <oddFooter>&amp;L全国健康保険協会　基盤中期更改業務&amp;C&amp;P/&amp;N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69C686F-2A4A-455A-B0B1-ABE505405461}">
          <x14:formula1>
            <xm:f>選択値!$E$2:$E$6</xm:f>
          </x14:formula1>
          <xm:sqref>J6</xm:sqref>
        </x14:dataValidation>
        <x14:dataValidation type="list" allowBlank="1" showInputMessage="1" showErrorMessage="1" xr:uid="{C5D0CD85-4AAC-43C4-B925-D115300DB7C7}">
          <x14:formula1>
            <xm:f>選択値!$E$2:$E$4</xm:f>
          </x14:formula1>
          <xm:sqref>J6</xm:sqref>
        </x14:dataValidation>
        <x14:dataValidation type="list" allowBlank="1" showInputMessage="1" showErrorMessage="1" xr:uid="{ECEB1E8F-9A86-4994-BAA5-CDCB0D4E7BD9}">
          <x14:formula1>
            <xm:f>選択値!$G$2:$G$7</xm:f>
          </x14:formula1>
          <xm:sqref>K25:N27</xm:sqref>
        </x14:dataValidation>
        <x14:dataValidation type="list" allowBlank="1" showInputMessage="1" showErrorMessage="1" xr:uid="{FC84B850-8012-4E0B-961D-5A6F4C353883}">
          <x14:formula1>
            <xm:f>問題タイプ!$B$2:$B$33</xm:f>
          </x14:formula1>
          <xm:sqref>Q25:X27</xm:sqref>
        </x14:dataValidation>
        <x14:dataValidation type="list" allowBlank="1" showInputMessage="1" showErrorMessage="1" xr:uid="{A1D8EC79-9F26-4475-9FAC-C2DE7E0E2BDE}">
          <x14:formula1>
            <xm:f>選択値!#REF!</xm:f>
          </x14:formula1>
          <xm:sqref>H11</xm:sqref>
        </x14:dataValidation>
        <x14:dataValidation type="list" allowBlank="1" showInputMessage="1" showErrorMessage="1" xr:uid="{696FB72B-BA9A-4FF8-AEB9-5DAF4FF4F65D}">
          <x14:formula1>
            <xm:f>選択値!$C$2:$C$12</xm:f>
          </x14:formula1>
          <xm:sqref>B11:I11</xm:sqref>
        </x14:dataValidation>
        <x14:dataValidation type="list" allowBlank="1" showInputMessage="1" showErrorMessage="1" xr:uid="{E7C2C238-EC3F-404A-8F66-9DB2510A0116}">
          <x14:formula1>
            <xm:f>選択値!C5:C12</xm:f>
          </x14:formula1>
          <xm:sqref>B11</xm:sqref>
        </x14:dataValidation>
        <x14:dataValidation type="list" allowBlank="1" showInputMessage="1" showErrorMessage="1" xr:uid="{B51C9AB8-3A8D-436A-8C48-F63B2228FC8D}">
          <x14:formula1>
            <xm:f>選択値!D2:D12</xm:f>
          </x14:formula1>
          <xm:sqref>C11:G11</xm:sqref>
        </x14:dataValidation>
        <x14:dataValidation type="list" allowBlank="1" showInputMessage="1" showErrorMessage="1" xr:uid="{7978D1BE-C968-4D73-8B2B-4B8ADE15D001}">
          <x14:formula1>
            <xm:f>選択値!I2:I12</xm:f>
          </x14:formula1>
          <xm:sqref>I11</xm:sqref>
        </x14:dataValidation>
        <x14:dataValidation type="list" allowBlank="1" showInputMessage="1" showErrorMessage="1" xr:uid="{716FE009-E961-4013-883F-DB5D302936F6}">
          <x14:formula1>
            <xm:f>選択値!A2:A6</xm:f>
          </x14:formula1>
          <xm:sqref>B6:I6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7D6F-6FF2-4669-953D-B632DB29110D}">
  <dimension ref="A2:G36"/>
  <sheetViews>
    <sheetView topLeftCell="A13" zoomScale="80" zoomScaleNormal="80" workbookViewId="0"/>
  </sheetViews>
  <sheetFormatPr defaultColWidth="8.75" defaultRowHeight="15.75" x14ac:dyDescent="0.15"/>
  <cols>
    <col min="1" max="1" width="5.25" style="11" bestFit="1" customWidth="1"/>
    <col min="2" max="2" width="20.125" style="11" bestFit="1" customWidth="1"/>
    <col min="3" max="3" width="150.75" style="11" customWidth="1"/>
    <col min="4" max="4" width="18" style="11" bestFit="1" customWidth="1"/>
    <col min="5" max="5" width="9.375" style="11" bestFit="1" customWidth="1"/>
    <col min="6" max="6" width="74.125" style="11" customWidth="1"/>
    <col min="7" max="7" width="90.75" style="11" customWidth="1"/>
    <col min="8" max="16384" width="8.75" style="11"/>
  </cols>
  <sheetData>
    <row r="2" spans="1:7" x14ac:dyDescent="0.15">
      <c r="A2" s="34" t="s">
        <v>36</v>
      </c>
      <c r="B2" s="35" t="s">
        <v>236</v>
      </c>
      <c r="C2" s="35" t="s">
        <v>237</v>
      </c>
      <c r="D2" s="35" t="s">
        <v>37</v>
      </c>
      <c r="E2" s="35" t="s">
        <v>227</v>
      </c>
      <c r="F2" s="35" t="s">
        <v>38</v>
      </c>
      <c r="G2" s="36" t="s">
        <v>39</v>
      </c>
    </row>
    <row r="3" spans="1:7" ht="30.75" customHeight="1" x14ac:dyDescent="0.15">
      <c r="A3" s="30">
        <v>1</v>
      </c>
      <c r="B3" s="121" t="s">
        <v>140</v>
      </c>
      <c r="C3" s="122"/>
      <c r="D3" s="31" t="s">
        <v>40</v>
      </c>
      <c r="E3" s="31" t="s">
        <v>228</v>
      </c>
      <c r="F3" s="32" t="s">
        <v>41</v>
      </c>
      <c r="G3" s="33" t="s">
        <v>42</v>
      </c>
    </row>
    <row r="4" spans="1:7" ht="30.75" customHeight="1" x14ac:dyDescent="0.15">
      <c r="A4" s="19">
        <v>2</v>
      </c>
      <c r="B4" s="119"/>
      <c r="C4" s="123"/>
      <c r="D4" s="20" t="s">
        <v>50</v>
      </c>
      <c r="E4" s="20" t="s">
        <v>71</v>
      </c>
      <c r="F4" s="21" t="s">
        <v>232</v>
      </c>
      <c r="G4" s="22" t="s">
        <v>25</v>
      </c>
    </row>
    <row r="5" spans="1:7" ht="30.75" customHeight="1" x14ac:dyDescent="0.15">
      <c r="A5" s="23">
        <v>3</v>
      </c>
      <c r="B5" s="120"/>
      <c r="C5" s="124"/>
      <c r="D5" s="24" t="s">
        <v>43</v>
      </c>
      <c r="E5" s="24" t="s">
        <v>229</v>
      </c>
      <c r="F5" s="25" t="s">
        <v>44</v>
      </c>
      <c r="G5" s="26" t="s">
        <v>139</v>
      </c>
    </row>
    <row r="6" spans="1:7" ht="37.5" customHeight="1" x14ac:dyDescent="0.15">
      <c r="A6" s="15">
        <v>4</v>
      </c>
      <c r="B6" s="118" t="s">
        <v>45</v>
      </c>
      <c r="C6" s="122"/>
      <c r="D6" s="16" t="s">
        <v>46</v>
      </c>
      <c r="E6" s="16" t="s">
        <v>19</v>
      </c>
      <c r="F6" s="17" t="s">
        <v>47</v>
      </c>
      <c r="G6" s="18" t="s">
        <v>199</v>
      </c>
    </row>
    <row r="7" spans="1:7" ht="37.5" customHeight="1" x14ac:dyDescent="0.15">
      <c r="A7" s="19">
        <v>5</v>
      </c>
      <c r="B7" s="119"/>
      <c r="C7" s="123"/>
      <c r="D7" s="20" t="s">
        <v>48</v>
      </c>
      <c r="E7" s="20" t="s">
        <v>71</v>
      </c>
      <c r="F7" s="21" t="s">
        <v>201</v>
      </c>
      <c r="G7" s="22" t="s">
        <v>202</v>
      </c>
    </row>
    <row r="8" spans="1:7" ht="37.5" customHeight="1" x14ac:dyDescent="0.15">
      <c r="A8" s="23">
        <v>6</v>
      </c>
      <c r="B8" s="120"/>
      <c r="C8" s="124"/>
      <c r="D8" s="24" t="s">
        <v>200</v>
      </c>
      <c r="E8" s="24" t="s">
        <v>19</v>
      </c>
      <c r="F8" s="25" t="s">
        <v>203</v>
      </c>
      <c r="G8" s="26" t="s">
        <v>204</v>
      </c>
    </row>
    <row r="9" spans="1:7" ht="31.5" x14ac:dyDescent="0.15">
      <c r="A9" s="15">
        <v>7</v>
      </c>
      <c r="B9" s="118" t="s">
        <v>49</v>
      </c>
      <c r="C9" s="122"/>
      <c r="D9" s="16" t="s">
        <v>164</v>
      </c>
      <c r="E9" s="16" t="s">
        <v>231</v>
      </c>
      <c r="F9" s="17" t="s">
        <v>205</v>
      </c>
      <c r="G9" s="18" t="s">
        <v>206</v>
      </c>
    </row>
    <row r="10" spans="1:7" x14ac:dyDescent="0.15">
      <c r="A10" s="19">
        <v>8</v>
      </c>
      <c r="B10" s="119"/>
      <c r="C10" s="123"/>
      <c r="D10" s="20" t="s">
        <v>51</v>
      </c>
      <c r="E10" s="20" t="s">
        <v>73</v>
      </c>
      <c r="F10" s="21" t="s">
        <v>52</v>
      </c>
      <c r="G10" s="22" t="s">
        <v>53</v>
      </c>
    </row>
    <row r="11" spans="1:7" x14ac:dyDescent="0.15">
      <c r="A11" s="19">
        <v>9</v>
      </c>
      <c r="B11" s="119"/>
      <c r="C11" s="123"/>
      <c r="D11" s="20" t="s">
        <v>54</v>
      </c>
      <c r="E11" s="20" t="s">
        <v>73</v>
      </c>
      <c r="F11" s="21" t="s">
        <v>55</v>
      </c>
      <c r="G11" s="22" t="s">
        <v>56</v>
      </c>
    </row>
    <row r="12" spans="1:7" x14ac:dyDescent="0.15">
      <c r="A12" s="19">
        <v>10</v>
      </c>
      <c r="B12" s="119"/>
      <c r="C12" s="123"/>
      <c r="D12" s="20" t="s">
        <v>57</v>
      </c>
      <c r="E12" s="20" t="s">
        <v>73</v>
      </c>
      <c r="F12" s="21" t="s">
        <v>58</v>
      </c>
      <c r="G12" s="22" t="s">
        <v>59</v>
      </c>
    </row>
    <row r="13" spans="1:7" x14ac:dyDescent="0.15">
      <c r="A13" s="19">
        <v>11</v>
      </c>
      <c r="B13" s="119"/>
      <c r="C13" s="123"/>
      <c r="D13" s="20" t="s">
        <v>60</v>
      </c>
      <c r="E13" s="20" t="s">
        <v>230</v>
      </c>
      <c r="F13" s="21" t="s">
        <v>141</v>
      </c>
      <c r="G13" s="22">
        <v>2.5</v>
      </c>
    </row>
    <row r="14" spans="1:7" x14ac:dyDescent="0.15">
      <c r="A14" s="19">
        <v>12</v>
      </c>
      <c r="B14" s="119"/>
      <c r="C14" s="123"/>
      <c r="D14" s="20" t="s">
        <v>64</v>
      </c>
      <c r="E14" s="20" t="s">
        <v>73</v>
      </c>
      <c r="F14" s="21" t="s">
        <v>65</v>
      </c>
      <c r="G14" s="22" t="s">
        <v>24</v>
      </c>
    </row>
    <row r="15" spans="1:7" x14ac:dyDescent="0.15">
      <c r="A15" s="19">
        <v>13</v>
      </c>
      <c r="B15" s="119"/>
      <c r="C15" s="123"/>
      <c r="D15" s="20" t="s">
        <v>61</v>
      </c>
      <c r="E15" s="20" t="s">
        <v>73</v>
      </c>
      <c r="F15" s="21" t="s">
        <v>62</v>
      </c>
      <c r="G15" s="22">
        <v>1</v>
      </c>
    </row>
    <row r="16" spans="1:7" x14ac:dyDescent="0.15">
      <c r="A16" s="19">
        <v>14</v>
      </c>
      <c r="B16" s="119"/>
      <c r="C16" s="123"/>
      <c r="D16" s="20" t="s">
        <v>63</v>
      </c>
      <c r="E16" s="20" t="s">
        <v>230</v>
      </c>
      <c r="F16" s="21" t="s">
        <v>142</v>
      </c>
      <c r="G16" s="22">
        <v>2.5</v>
      </c>
    </row>
    <row r="17" spans="1:7" x14ac:dyDescent="0.15">
      <c r="A17" s="19">
        <v>15</v>
      </c>
      <c r="B17" s="119"/>
      <c r="C17" s="123"/>
      <c r="D17" s="20" t="s">
        <v>71</v>
      </c>
      <c r="E17" s="20" t="s">
        <v>71</v>
      </c>
      <c r="F17" s="21" t="s">
        <v>145</v>
      </c>
      <c r="G17" s="22" t="s">
        <v>72</v>
      </c>
    </row>
    <row r="18" spans="1:7" x14ac:dyDescent="0.15">
      <c r="A18" s="19">
        <v>16</v>
      </c>
      <c r="B18" s="119"/>
      <c r="C18" s="123"/>
      <c r="D18" s="20" t="s">
        <v>73</v>
      </c>
      <c r="E18" s="20" t="s">
        <v>73</v>
      </c>
      <c r="F18" s="21" t="s">
        <v>144</v>
      </c>
      <c r="G18" s="22" t="s">
        <v>74</v>
      </c>
    </row>
    <row r="19" spans="1:7" x14ac:dyDescent="0.15">
      <c r="A19" s="19">
        <v>17</v>
      </c>
      <c r="B19" s="119"/>
      <c r="C19" s="123"/>
      <c r="D19" s="20" t="s">
        <v>66</v>
      </c>
      <c r="E19" s="20" t="s">
        <v>230</v>
      </c>
      <c r="F19" s="21" t="s">
        <v>67</v>
      </c>
      <c r="G19" s="22">
        <v>1</v>
      </c>
    </row>
    <row r="20" spans="1:7" x14ac:dyDescent="0.15">
      <c r="A20" s="19">
        <v>18</v>
      </c>
      <c r="B20" s="119"/>
      <c r="C20" s="123"/>
      <c r="D20" s="20" t="s">
        <v>207</v>
      </c>
      <c r="E20" s="20" t="s">
        <v>231</v>
      </c>
      <c r="F20" s="21" t="s">
        <v>75</v>
      </c>
      <c r="G20" s="22">
        <v>2.8</v>
      </c>
    </row>
    <row r="21" spans="1:7" x14ac:dyDescent="0.15">
      <c r="A21" s="19">
        <v>19</v>
      </c>
      <c r="B21" s="119"/>
      <c r="C21" s="123"/>
      <c r="D21" s="20" t="s">
        <v>208</v>
      </c>
      <c r="E21" s="20" t="s">
        <v>231</v>
      </c>
      <c r="F21" s="21" t="s">
        <v>76</v>
      </c>
      <c r="G21" s="22">
        <v>3</v>
      </c>
    </row>
    <row r="22" spans="1:7" x14ac:dyDescent="0.15">
      <c r="A22" s="19">
        <v>20</v>
      </c>
      <c r="B22" s="119"/>
      <c r="C22" s="123"/>
      <c r="D22" s="20" t="s">
        <v>209</v>
      </c>
      <c r="E22" s="20" t="s">
        <v>231</v>
      </c>
      <c r="F22" s="21" t="s">
        <v>77</v>
      </c>
      <c r="G22" s="22">
        <v>30</v>
      </c>
    </row>
    <row r="23" spans="1:7" ht="31.5" x14ac:dyDescent="0.15">
      <c r="A23" s="19">
        <v>21</v>
      </c>
      <c r="B23" s="119"/>
      <c r="C23" s="123"/>
      <c r="D23" s="20" t="s">
        <v>135</v>
      </c>
      <c r="E23" s="20" t="s">
        <v>231</v>
      </c>
      <c r="F23" s="21" t="s">
        <v>68</v>
      </c>
      <c r="G23" s="22" t="s">
        <v>69</v>
      </c>
    </row>
    <row r="24" spans="1:7" ht="31.5" x14ac:dyDescent="0.15">
      <c r="A24" s="23">
        <v>22</v>
      </c>
      <c r="B24" s="120"/>
      <c r="C24" s="124"/>
      <c r="D24" s="24" t="s">
        <v>136</v>
      </c>
      <c r="E24" s="24" t="s">
        <v>231</v>
      </c>
      <c r="F24" s="25" t="s">
        <v>137</v>
      </c>
      <c r="G24" s="26" t="s">
        <v>70</v>
      </c>
    </row>
    <row r="25" spans="1:7" x14ac:dyDescent="0.15">
      <c r="A25" s="15">
        <v>23</v>
      </c>
      <c r="B25" s="118" t="s">
        <v>78</v>
      </c>
      <c r="C25" s="122"/>
      <c r="D25" s="16" t="s">
        <v>36</v>
      </c>
      <c r="E25" s="16" t="s">
        <v>230</v>
      </c>
      <c r="F25" s="17" t="s">
        <v>79</v>
      </c>
      <c r="G25" s="18">
        <v>1</v>
      </c>
    </row>
    <row r="26" spans="1:7" ht="31.5" x14ac:dyDescent="0.15">
      <c r="A26" s="19">
        <v>24</v>
      </c>
      <c r="B26" s="119"/>
      <c r="C26" s="123"/>
      <c r="D26" s="20" t="s">
        <v>80</v>
      </c>
      <c r="E26" s="20" t="s">
        <v>73</v>
      </c>
      <c r="F26" s="21" t="s">
        <v>233</v>
      </c>
      <c r="G26" s="22" t="s">
        <v>81</v>
      </c>
    </row>
    <row r="27" spans="1:7" x14ac:dyDescent="0.15">
      <c r="A27" s="19">
        <v>25</v>
      </c>
      <c r="B27" s="119"/>
      <c r="C27" s="123"/>
      <c r="D27" s="20" t="s">
        <v>84</v>
      </c>
      <c r="E27" s="20" t="s">
        <v>73</v>
      </c>
      <c r="F27" s="21" t="s">
        <v>85</v>
      </c>
      <c r="G27" s="22" t="s">
        <v>32</v>
      </c>
    </row>
    <row r="28" spans="1:7" ht="47.25" x14ac:dyDescent="0.15">
      <c r="A28" s="19">
        <v>26</v>
      </c>
      <c r="B28" s="119"/>
      <c r="C28" s="123"/>
      <c r="D28" s="20" t="s">
        <v>86</v>
      </c>
      <c r="E28" s="20" t="s">
        <v>73</v>
      </c>
      <c r="F28" s="21" t="s">
        <v>87</v>
      </c>
      <c r="G28" s="22" t="s">
        <v>33</v>
      </c>
    </row>
    <row r="29" spans="1:7" ht="63" x14ac:dyDescent="0.15">
      <c r="A29" s="19">
        <v>27</v>
      </c>
      <c r="B29" s="119"/>
      <c r="C29" s="123"/>
      <c r="D29" s="20" t="s">
        <v>82</v>
      </c>
      <c r="E29" s="20" t="s">
        <v>73</v>
      </c>
      <c r="F29" s="21" t="s">
        <v>143</v>
      </c>
      <c r="G29" s="22" t="s">
        <v>83</v>
      </c>
    </row>
    <row r="30" spans="1:7" x14ac:dyDescent="0.15">
      <c r="A30" s="19">
        <v>28</v>
      </c>
      <c r="B30" s="119"/>
      <c r="C30" s="123"/>
      <c r="D30" s="20" t="s">
        <v>210</v>
      </c>
      <c r="E30" s="20" t="s">
        <v>20</v>
      </c>
      <c r="F30" s="27" t="s">
        <v>220</v>
      </c>
      <c r="G30" s="28" t="s">
        <v>211</v>
      </c>
    </row>
    <row r="31" spans="1:7" x14ac:dyDescent="0.15">
      <c r="A31" s="19">
        <v>29</v>
      </c>
      <c r="B31" s="119"/>
      <c r="C31" s="123"/>
      <c r="D31" s="20" t="s">
        <v>212</v>
      </c>
      <c r="E31" s="20" t="s">
        <v>20</v>
      </c>
      <c r="F31" s="28" t="s">
        <v>221</v>
      </c>
      <c r="G31" s="22" t="s">
        <v>138</v>
      </c>
    </row>
    <row r="32" spans="1:7" ht="63" x14ac:dyDescent="0.15">
      <c r="A32" s="19">
        <v>30</v>
      </c>
      <c r="B32" s="119"/>
      <c r="C32" s="123"/>
      <c r="D32" s="20" t="s">
        <v>88</v>
      </c>
      <c r="E32" s="20" t="s">
        <v>71</v>
      </c>
      <c r="F32" s="21" t="s">
        <v>224</v>
      </c>
      <c r="G32" s="22" t="s">
        <v>213</v>
      </c>
    </row>
    <row r="33" spans="1:7" x14ac:dyDescent="0.15">
      <c r="A33" s="19">
        <v>31</v>
      </c>
      <c r="B33" s="119"/>
      <c r="C33" s="123"/>
      <c r="D33" s="20" t="s">
        <v>214</v>
      </c>
      <c r="E33" s="20" t="s">
        <v>19</v>
      </c>
      <c r="F33" s="21" t="s">
        <v>219</v>
      </c>
      <c r="G33" s="22" t="s">
        <v>215</v>
      </c>
    </row>
    <row r="34" spans="1:7" x14ac:dyDescent="0.15">
      <c r="A34" s="19">
        <v>32</v>
      </c>
      <c r="B34" s="119"/>
      <c r="C34" s="123"/>
      <c r="D34" s="20" t="s">
        <v>216</v>
      </c>
      <c r="E34" s="20" t="s">
        <v>19</v>
      </c>
      <c r="F34" s="21" t="s">
        <v>217</v>
      </c>
      <c r="G34" s="22" t="s">
        <v>138</v>
      </c>
    </row>
    <row r="35" spans="1:7" x14ac:dyDescent="0.15">
      <c r="A35" s="19">
        <v>33</v>
      </c>
      <c r="B35" s="119"/>
      <c r="C35" s="123"/>
      <c r="D35" s="20" t="s">
        <v>218</v>
      </c>
      <c r="E35" s="20" t="s">
        <v>20</v>
      </c>
      <c r="F35" s="21" t="s">
        <v>222</v>
      </c>
      <c r="G35" s="22" t="s">
        <v>223</v>
      </c>
    </row>
    <row r="36" spans="1:7" x14ac:dyDescent="0.15">
      <c r="A36" s="23">
        <v>34</v>
      </c>
      <c r="B36" s="120"/>
      <c r="C36" s="124"/>
      <c r="D36" s="24" t="s">
        <v>173</v>
      </c>
      <c r="E36" s="24" t="s">
        <v>20</v>
      </c>
      <c r="F36" s="25" t="s">
        <v>235</v>
      </c>
      <c r="G36" s="26" t="s">
        <v>234</v>
      </c>
    </row>
  </sheetData>
  <mergeCells count="8">
    <mergeCell ref="B25:B36"/>
    <mergeCell ref="B9:B24"/>
    <mergeCell ref="B6:B8"/>
    <mergeCell ref="B3:B5"/>
    <mergeCell ref="C3:C5"/>
    <mergeCell ref="C6:C8"/>
    <mergeCell ref="C9:C24"/>
    <mergeCell ref="C25:C3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33"/>
  <sheetViews>
    <sheetView showGridLines="0" zoomScaleNormal="100" zoomScaleSheetLayoutView="100" workbookViewId="0">
      <selection activeCell="A24" sqref="A24"/>
    </sheetView>
  </sheetViews>
  <sheetFormatPr defaultColWidth="9" defaultRowHeight="14.25" x14ac:dyDescent="0.15"/>
  <cols>
    <col min="1" max="1" width="20.875" style="1" customWidth="1"/>
    <col min="2" max="2" width="31.375" style="1" customWidth="1"/>
    <col min="3" max="3" width="63.25" style="5" customWidth="1"/>
    <col min="4" max="16384" width="9" style="1"/>
  </cols>
  <sheetData>
    <row r="1" spans="1:3" s="2" customFormat="1" x14ac:dyDescent="0.15">
      <c r="A1" s="6" t="s">
        <v>90</v>
      </c>
      <c r="B1" s="6" t="s">
        <v>30</v>
      </c>
      <c r="C1" s="7" t="s">
        <v>97</v>
      </c>
    </row>
    <row r="2" spans="1:3" ht="15.75" x14ac:dyDescent="0.15">
      <c r="A2" s="13" t="s">
        <v>92</v>
      </c>
      <c r="B2" s="13" t="s">
        <v>98</v>
      </c>
      <c r="C2" s="14" t="s">
        <v>99</v>
      </c>
    </row>
    <row r="3" spans="1:3" ht="15.75" x14ac:dyDescent="0.15">
      <c r="A3" s="13" t="s">
        <v>92</v>
      </c>
      <c r="B3" s="13" t="s">
        <v>100</v>
      </c>
      <c r="C3" s="14" t="s">
        <v>101</v>
      </c>
    </row>
    <row r="4" spans="1:3" ht="15.75" x14ac:dyDescent="0.15">
      <c r="A4" s="13" t="s">
        <v>92</v>
      </c>
      <c r="B4" s="13" t="s">
        <v>102</v>
      </c>
      <c r="C4" s="14" t="s">
        <v>103</v>
      </c>
    </row>
    <row r="5" spans="1:3" ht="15.75" x14ac:dyDescent="0.15">
      <c r="A5" s="13" t="s">
        <v>92</v>
      </c>
      <c r="B5" s="13" t="s">
        <v>104</v>
      </c>
      <c r="C5" s="14" t="s">
        <v>105</v>
      </c>
    </row>
    <row r="6" spans="1:3" ht="47.25" x14ac:dyDescent="0.15">
      <c r="A6" s="3" t="s">
        <v>94</v>
      </c>
      <c r="B6" s="3" t="s">
        <v>106</v>
      </c>
      <c r="C6" s="4" t="s">
        <v>194</v>
      </c>
    </row>
    <row r="7" spans="1:3" ht="15.75" x14ac:dyDescent="0.15">
      <c r="A7" s="3" t="s">
        <v>94</v>
      </c>
      <c r="B7" s="3" t="s">
        <v>107</v>
      </c>
      <c r="C7" s="4" t="s">
        <v>188</v>
      </c>
    </row>
    <row r="8" spans="1:3" ht="47.25" x14ac:dyDescent="0.15">
      <c r="A8" s="3" t="s">
        <v>94</v>
      </c>
      <c r="B8" s="3" t="s">
        <v>108</v>
      </c>
      <c r="C8" s="4" t="s">
        <v>189</v>
      </c>
    </row>
    <row r="9" spans="1:3" ht="31.5" x14ac:dyDescent="0.15">
      <c r="A9" s="3" t="s">
        <v>94</v>
      </c>
      <c r="B9" s="3" t="s">
        <v>109</v>
      </c>
      <c r="C9" s="4" t="s">
        <v>110</v>
      </c>
    </row>
    <row r="10" spans="1:3" ht="15.75" x14ac:dyDescent="0.15">
      <c r="A10" s="3" t="s">
        <v>94</v>
      </c>
      <c r="B10" s="3" t="s">
        <v>111</v>
      </c>
      <c r="C10" s="4" t="s">
        <v>105</v>
      </c>
    </row>
    <row r="11" spans="1:3" ht="15.75" x14ac:dyDescent="0.15">
      <c r="A11" s="13" t="s">
        <v>32</v>
      </c>
      <c r="B11" s="13" t="s">
        <v>33</v>
      </c>
      <c r="C11" s="14" t="s">
        <v>112</v>
      </c>
    </row>
    <row r="12" spans="1:3" ht="31.5" x14ac:dyDescent="0.15">
      <c r="A12" s="13" t="s">
        <v>32</v>
      </c>
      <c r="B12" s="13" t="s">
        <v>113</v>
      </c>
      <c r="C12" s="14" t="s">
        <v>114</v>
      </c>
    </row>
    <row r="13" spans="1:3" ht="15.75" x14ac:dyDescent="0.15">
      <c r="A13" s="13" t="s">
        <v>32</v>
      </c>
      <c r="B13" s="13" t="s">
        <v>115</v>
      </c>
      <c r="C13" s="14" t="s">
        <v>116</v>
      </c>
    </row>
    <row r="14" spans="1:3" ht="15.75" x14ac:dyDescent="0.15">
      <c r="A14" s="13" t="s">
        <v>32</v>
      </c>
      <c r="B14" s="13" t="s">
        <v>117</v>
      </c>
      <c r="C14" s="14" t="s">
        <v>118</v>
      </c>
    </row>
    <row r="15" spans="1:3" ht="32.25" customHeight="1" x14ac:dyDescent="0.15">
      <c r="A15" s="13" t="s">
        <v>32</v>
      </c>
      <c r="B15" s="13" t="s">
        <v>119</v>
      </c>
      <c r="C15" s="14" t="s">
        <v>120</v>
      </c>
    </row>
    <row r="16" spans="1:3" ht="15.75" x14ac:dyDescent="0.15">
      <c r="A16" s="13" t="s">
        <v>32</v>
      </c>
      <c r="B16" s="13" t="s">
        <v>35</v>
      </c>
      <c r="C16" s="14" t="s">
        <v>121</v>
      </c>
    </row>
    <row r="17" spans="1:3" ht="15.75" x14ac:dyDescent="0.15">
      <c r="A17" s="13" t="s">
        <v>32</v>
      </c>
      <c r="B17" s="13" t="s">
        <v>122</v>
      </c>
      <c r="C17" s="14" t="s">
        <v>123</v>
      </c>
    </row>
    <row r="18" spans="1:3" ht="15.75" x14ac:dyDescent="0.15">
      <c r="A18" s="13" t="s">
        <v>32</v>
      </c>
      <c r="B18" s="13" t="s">
        <v>34</v>
      </c>
      <c r="C18" s="14" t="s">
        <v>124</v>
      </c>
    </row>
    <row r="19" spans="1:3" ht="15.75" x14ac:dyDescent="0.15">
      <c r="A19" s="13" t="s">
        <v>32</v>
      </c>
      <c r="B19" s="13" t="s">
        <v>125</v>
      </c>
      <c r="C19" s="14" t="s">
        <v>105</v>
      </c>
    </row>
    <row r="20" spans="1:3" ht="31.5" x14ac:dyDescent="0.15">
      <c r="A20" s="3" t="s">
        <v>176</v>
      </c>
      <c r="B20" s="3" t="s">
        <v>179</v>
      </c>
      <c r="C20" s="4" t="s">
        <v>195</v>
      </c>
    </row>
    <row r="21" spans="1:3" ht="15.75" x14ac:dyDescent="0.15">
      <c r="A21" s="3" t="s">
        <v>176</v>
      </c>
      <c r="B21" s="3" t="s">
        <v>180</v>
      </c>
      <c r="C21" s="4" t="s">
        <v>196</v>
      </c>
    </row>
    <row r="22" spans="1:3" ht="15.75" x14ac:dyDescent="0.15">
      <c r="A22" s="3" t="s">
        <v>176</v>
      </c>
      <c r="B22" s="3" t="s">
        <v>181</v>
      </c>
      <c r="C22" s="4" t="s">
        <v>197</v>
      </c>
    </row>
    <row r="23" spans="1:3" ht="31.5" x14ac:dyDescent="0.15">
      <c r="A23" s="3" t="s">
        <v>176</v>
      </c>
      <c r="B23" s="3" t="s">
        <v>182</v>
      </c>
      <c r="C23" s="4" t="s">
        <v>198</v>
      </c>
    </row>
    <row r="24" spans="1:3" ht="15.75" x14ac:dyDescent="0.15">
      <c r="A24" s="3" t="s">
        <v>176</v>
      </c>
      <c r="B24" s="3" t="s">
        <v>126</v>
      </c>
      <c r="C24" s="4" t="s">
        <v>105</v>
      </c>
    </row>
    <row r="25" spans="1:3" ht="31.5" x14ac:dyDescent="0.15">
      <c r="A25" s="13" t="s">
        <v>183</v>
      </c>
      <c r="B25" s="13" t="s">
        <v>184</v>
      </c>
      <c r="C25" s="14" t="s">
        <v>190</v>
      </c>
    </row>
    <row r="26" spans="1:3" ht="15.75" x14ac:dyDescent="0.15">
      <c r="A26" s="13" t="s">
        <v>183</v>
      </c>
      <c r="B26" s="13" t="s">
        <v>185</v>
      </c>
      <c r="C26" s="14" t="s">
        <v>191</v>
      </c>
    </row>
    <row r="27" spans="1:3" ht="15.75" x14ac:dyDescent="0.15">
      <c r="A27" s="13" t="s">
        <v>183</v>
      </c>
      <c r="B27" s="13" t="s">
        <v>186</v>
      </c>
      <c r="C27" s="14" t="s">
        <v>192</v>
      </c>
    </row>
    <row r="28" spans="1:3" ht="31.5" x14ac:dyDescent="0.15">
      <c r="A28" s="13" t="s">
        <v>183</v>
      </c>
      <c r="B28" s="13" t="s">
        <v>187</v>
      </c>
      <c r="C28" s="14" t="s">
        <v>193</v>
      </c>
    </row>
    <row r="29" spans="1:3" ht="15.75" x14ac:dyDescent="0.15">
      <c r="A29" s="13" t="s">
        <v>183</v>
      </c>
      <c r="B29" s="13" t="s">
        <v>127</v>
      </c>
      <c r="C29" s="14" t="s">
        <v>105</v>
      </c>
    </row>
    <row r="30" spans="1:3" ht="15.75" x14ac:dyDescent="0.15">
      <c r="A30" s="3" t="s">
        <v>128</v>
      </c>
      <c r="B30" s="3" t="s">
        <v>129</v>
      </c>
      <c r="C30" s="4" t="s">
        <v>130</v>
      </c>
    </row>
    <row r="31" spans="1:3" ht="15.75" x14ac:dyDescent="0.15">
      <c r="A31" s="3" t="s">
        <v>128</v>
      </c>
      <c r="B31" s="3" t="s">
        <v>131</v>
      </c>
      <c r="C31" s="4" t="s">
        <v>132</v>
      </c>
    </row>
    <row r="32" spans="1:3" ht="15.75" x14ac:dyDescent="0.15">
      <c r="A32" s="3" t="s">
        <v>128</v>
      </c>
      <c r="B32" s="3" t="s">
        <v>133</v>
      </c>
      <c r="C32" s="4" t="s">
        <v>146</v>
      </c>
    </row>
    <row r="33" spans="1:3" ht="15.75" x14ac:dyDescent="0.15">
      <c r="A33" s="3" t="s">
        <v>128</v>
      </c>
      <c r="B33" s="3" t="s">
        <v>134</v>
      </c>
      <c r="C33" s="4" t="s">
        <v>105</v>
      </c>
    </row>
  </sheetData>
  <phoneticPr fontId="1"/>
  <pageMargins left="0.31496062992125984" right="0.31496062992125984" top="0.55118110236220474" bottom="0.47244094488188981" header="0.31496062992125984" footer="0.31496062992125984"/>
  <pageSetup paperSize="9" fitToHeight="0" orientation="landscape" r:id="rId1"/>
  <headerFooter>
    <oddHeader>&amp;LW03_030_ZZ-0033
【F01】&amp;C&amp;A</oddHeader>
    <oddFooter>&amp;L全国保険協会　基盤中期更改業務&amp;C&amp;P/&amp;N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  <pageSetUpPr fitToPage="1"/>
  </sheetPr>
  <dimension ref="A1:G12"/>
  <sheetViews>
    <sheetView topLeftCell="A4" zoomScaleNormal="100" workbookViewId="0"/>
  </sheetViews>
  <sheetFormatPr defaultColWidth="9" defaultRowHeight="14.25" x14ac:dyDescent="0.15"/>
  <cols>
    <col min="1" max="1" width="52.25" style="1" customWidth="1"/>
    <col min="2" max="2" width="1.625" style="1" customWidth="1"/>
    <col min="3" max="3" width="56.625" style="1" customWidth="1"/>
    <col min="4" max="4" width="1.625" style="1" customWidth="1"/>
    <col min="5" max="5" width="33.75" style="1" customWidth="1"/>
    <col min="6" max="6" width="2" style="1" customWidth="1"/>
    <col min="7" max="7" width="21.875" style="1" bestFit="1" customWidth="1"/>
    <col min="8" max="8" width="2" style="1" customWidth="1"/>
    <col min="9" max="16384" width="9" style="1"/>
  </cols>
  <sheetData>
    <row r="1" spans="1:7" x14ac:dyDescent="0.15">
      <c r="A1" s="6" t="s">
        <v>89</v>
      </c>
      <c r="C1" s="6" t="s">
        <v>5</v>
      </c>
      <c r="E1" s="6" t="s">
        <v>12</v>
      </c>
      <c r="G1" s="6" t="s">
        <v>90</v>
      </c>
    </row>
    <row r="2" spans="1:7" x14ac:dyDescent="0.15">
      <c r="A2" s="3" t="s">
        <v>149</v>
      </c>
      <c r="C2" s="3" t="s">
        <v>7</v>
      </c>
      <c r="E2" s="3" t="s">
        <v>91</v>
      </c>
      <c r="G2" s="3" t="s">
        <v>92</v>
      </c>
    </row>
    <row r="3" spans="1:7" x14ac:dyDescent="0.15">
      <c r="A3" s="3" t="s">
        <v>148</v>
      </c>
      <c r="C3" s="3" t="s">
        <v>155</v>
      </c>
      <c r="E3" s="3" t="s">
        <v>93</v>
      </c>
      <c r="G3" s="3" t="s">
        <v>94</v>
      </c>
    </row>
    <row r="4" spans="1:7" x14ac:dyDescent="0.15">
      <c r="A4" s="3" t="s">
        <v>150</v>
      </c>
      <c r="C4" s="3" t="s">
        <v>156</v>
      </c>
      <c r="E4" s="3" t="s">
        <v>147</v>
      </c>
      <c r="G4" s="3" t="s">
        <v>95</v>
      </c>
    </row>
    <row r="5" spans="1:7" x14ac:dyDescent="0.15">
      <c r="A5" s="3" t="s">
        <v>151</v>
      </c>
      <c r="C5" s="3" t="s">
        <v>157</v>
      </c>
      <c r="E5" s="3"/>
      <c r="G5" s="3" t="s">
        <v>177</v>
      </c>
    </row>
    <row r="6" spans="1:7" x14ac:dyDescent="0.15">
      <c r="A6" s="3"/>
      <c r="C6" s="3" t="s">
        <v>158</v>
      </c>
      <c r="E6" s="3"/>
      <c r="G6" s="3" t="s">
        <v>178</v>
      </c>
    </row>
    <row r="7" spans="1:7" x14ac:dyDescent="0.15">
      <c r="A7" s="3"/>
      <c r="C7" s="3" t="s">
        <v>159</v>
      </c>
      <c r="E7" s="3"/>
      <c r="G7" s="3" t="s">
        <v>96</v>
      </c>
    </row>
    <row r="8" spans="1:7" x14ac:dyDescent="0.15">
      <c r="A8" s="3"/>
      <c r="C8" s="3" t="s">
        <v>160</v>
      </c>
      <c r="E8" s="3"/>
      <c r="G8" s="3"/>
    </row>
    <row r="9" spans="1:7" x14ac:dyDescent="0.15">
      <c r="A9" s="3"/>
      <c r="C9" s="3" t="s">
        <v>161</v>
      </c>
      <c r="E9" s="3"/>
      <c r="G9" s="3"/>
    </row>
    <row r="10" spans="1:7" x14ac:dyDescent="0.15">
      <c r="A10" s="3"/>
      <c r="C10" s="3"/>
      <c r="E10" s="3"/>
      <c r="G10" s="3"/>
    </row>
    <row r="11" spans="1:7" x14ac:dyDescent="0.15">
      <c r="A11" s="3"/>
      <c r="C11" s="3"/>
      <c r="E11" s="3"/>
      <c r="G11" s="3"/>
    </row>
    <row r="12" spans="1:7" x14ac:dyDescent="0.15">
      <c r="A12" s="3"/>
      <c r="C12" s="3"/>
      <c r="E12" s="3"/>
      <c r="G12" s="3"/>
    </row>
  </sheetData>
  <phoneticPr fontId="1"/>
  <pageMargins left="0.31496062992125984" right="0.31496062992125984" top="0.55118110236220474" bottom="0.47244094488188981" header="0.31496062992125984" footer="0.31496062992125984"/>
  <pageSetup paperSize="9" scale="64" fitToHeight="0" orientation="landscape" verticalDpi="1200" r:id="rId1"/>
  <headerFooter>
    <oddHeader>&amp;LW03_030_ZZ-0033
【F01】&amp;C&amp;A</oddHeader>
    <oddFooter>&amp;L全国保険協会　基盤中期更改業務&amp;C&amp;P/&amp;N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ea xmlns="EA65CD56-E011-4976-ACC6-A0D8B291842A">BI</Are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18ECFFDB0A2458AB6BA94E7DD73AE" ma:contentTypeVersion="" ma:contentTypeDescription="Create a new document." ma:contentTypeScope="" ma:versionID="13f79b288afd0513933a6c0cb3e17b5f">
  <xsd:schema xmlns:xsd="http://www.w3.org/2001/XMLSchema" xmlns:xs="http://www.w3.org/2001/XMLSchema" xmlns:p="http://schemas.microsoft.com/office/2006/metadata/properties" xmlns:ns2="EA65CD56-E011-4976-ACC6-A0D8B291842A" xmlns:ns3="db9bdb56-e6e6-4605-a79f-1cdc2ee2e67b" xmlns:ns4="171bb492-6686-41ee-a423-3198742f85a8" xmlns:ns5="ea65cd56-e011-4976-acc6-a0d8b291842a" targetNamespace="http://schemas.microsoft.com/office/2006/metadata/properties" ma:root="true" ma:fieldsID="385f7fd4735adf580dff1a2562f13744" ns2:_="" ns3:_="" ns4:_="" ns5:_="">
    <xsd:import namespace="EA65CD56-E011-4976-ACC6-A0D8B291842A"/>
    <xsd:import namespace="db9bdb56-e6e6-4605-a79f-1cdc2ee2e67b"/>
    <xsd:import namespace="171bb492-6686-41ee-a423-3198742f85a8"/>
    <xsd:import namespace="ea65cd56-e011-4976-acc6-a0d8b29184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re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4:SharedWithDetail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5CD56-E011-4976-ACC6-A0D8B29184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rea" ma:index="10" nillable="true" ma:displayName="Area" ma:default="BI" ma:format="Dropdown" ma:internalName="Area">
      <xsd:simpleType>
        <xsd:restriction base="dms:Choice">
          <xsd:enumeration value="BI"/>
          <xsd:enumeration value="Cost"/>
          <xsd:enumeration value="CSBD"/>
          <xsd:enumeration value="DP"/>
          <xsd:enumeration value="Logi"/>
          <xsd:enumeration value="MFG"/>
          <xsd:enumeration value="Master"/>
          <xsd:enumeration value="Proc"/>
          <xsd:enumeration value="Sales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bdb56-e6e6-4605-a79f-1cdc2ee2e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bb492-6686-41ee-a423-3198742f85a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5cd56-e011-4976-acc6-a0d8b291842a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DA1E4-E052-4CA6-85C2-3BDFF46AB79E}">
  <ds:schemaRefs>
    <ds:schemaRef ds:uri="http://purl.org/dc/elements/1.1/"/>
    <ds:schemaRef ds:uri="http://schemas.microsoft.com/office/2006/documentManagement/types"/>
    <ds:schemaRef ds:uri="171bb492-6686-41ee-a423-3198742f85a8"/>
    <ds:schemaRef ds:uri="EA65CD56-E011-4976-ACC6-A0D8B291842A"/>
    <ds:schemaRef ds:uri="http://purl.org/dc/terms/"/>
    <ds:schemaRef ds:uri="ea65cd56-e011-4976-acc6-a0d8b291842a"/>
    <ds:schemaRef ds:uri="http://purl.org/dc/dcmitype/"/>
    <ds:schemaRef ds:uri="db9bdb56-e6e6-4605-a79f-1cdc2ee2e67b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0C025C4-0002-4B7E-860C-ED8EA2E24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65CD56-E011-4976-ACC6-A0D8B291842A"/>
    <ds:schemaRef ds:uri="db9bdb56-e6e6-4605-a79f-1cdc2ee2e67b"/>
    <ds:schemaRef ds:uri="171bb492-6686-41ee-a423-3198742f85a8"/>
    <ds:schemaRef ds:uri="ea65cd56-e011-4976-acc6-a0d8b29184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62F231-6ABE-4AF0-A344-AFF74829C9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16</vt:i4>
      </vt:variant>
    </vt:vector>
  </HeadingPairs>
  <TitlesOfParts>
    <vt:vector size="22" baseType="lpstr">
      <vt:lpstr>レビュー記録票（ER図）</vt:lpstr>
      <vt:lpstr>レビュー記録票（テーブル定義書）</vt:lpstr>
      <vt:lpstr>レビュー記録票（setupSQL）</vt:lpstr>
      <vt:lpstr>項目説明</vt:lpstr>
      <vt:lpstr>問題タイプ</vt:lpstr>
      <vt:lpstr>選択値</vt:lpstr>
      <vt:lpstr>問題タイプ!Print_Area</vt:lpstr>
      <vt:lpstr>'レビュー記録票（ER図）'!Print_Titles</vt:lpstr>
      <vt:lpstr>'レビュー記録票（setupSQL）'!Print_Titles</vt:lpstr>
      <vt:lpstr>'レビュー記録票（テーブル定義書）'!Print_Titles</vt:lpstr>
      <vt:lpstr>コメント</vt:lpstr>
      <vt:lpstr>その他</vt:lpstr>
      <vt:lpstr>チーム</vt:lpstr>
      <vt:lpstr>ドキュメンテーション</vt:lpstr>
      <vt:lpstr>レビュー種類</vt:lpstr>
      <vt:lpstr>基本設計要因</vt:lpstr>
      <vt:lpstr>詳細設計要因</vt:lpstr>
      <vt:lpstr>設計欠陥</vt:lpstr>
      <vt:lpstr>担当サブチーム</vt:lpstr>
      <vt:lpstr>問題カテゴリ</vt:lpstr>
      <vt:lpstr>問題タイプ</vt:lpstr>
      <vt:lpstr>要件定義要因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Ryota Funahashi</dc:creator>
  <cp:keywords/>
  <dc:description/>
  <cp:lastModifiedBy>木村 優太</cp:lastModifiedBy>
  <cp:revision/>
  <dcterms:created xsi:type="dcterms:W3CDTF">2012-08-19T13:10:22Z</dcterms:created>
  <dcterms:modified xsi:type="dcterms:W3CDTF">2025-09-12T08:39:00Z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0x01010082118ECFFDB0A2458AB6BA94E7DD73AE</vt:lpwstr>
  </property>
</Properties>
</file>