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520" yWindow="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9" i="1" l="1"/>
  <c r="S59" i="1"/>
  <c r="T51" i="1"/>
  <c r="T52" i="1"/>
  <c r="T53" i="1"/>
  <c r="T54" i="1"/>
  <c r="T55" i="1"/>
  <c r="T56" i="1"/>
  <c r="T57" i="1"/>
  <c r="T58" i="1"/>
  <c r="T50" i="1"/>
  <c r="S51" i="1"/>
  <c r="S52" i="1"/>
  <c r="S53" i="1"/>
  <c r="S54" i="1"/>
  <c r="S55" i="1"/>
  <c r="S56" i="1"/>
  <c r="S57" i="1"/>
  <c r="S58" i="1"/>
  <c r="S50" i="1"/>
  <c r="T48" i="1"/>
  <c r="T49" i="1"/>
  <c r="T47" i="1"/>
  <c r="S48" i="1"/>
  <c r="S49" i="1"/>
  <c r="S47" i="1"/>
  <c r="T43" i="1"/>
  <c r="T44" i="1"/>
  <c r="T45" i="1"/>
  <c r="T46" i="1"/>
  <c r="T42" i="1"/>
  <c r="S43" i="1"/>
  <c r="S44" i="1"/>
  <c r="S45" i="1"/>
  <c r="S46" i="1"/>
  <c r="S42" i="1"/>
  <c r="T41" i="1"/>
  <c r="T40" i="1"/>
  <c r="S41" i="1"/>
  <c r="S40" i="1"/>
  <c r="T37" i="1"/>
  <c r="T38" i="1"/>
  <c r="T39" i="1"/>
  <c r="S37" i="1"/>
  <c r="S38" i="1"/>
  <c r="S39" i="1"/>
  <c r="S4" i="1"/>
  <c r="T4" i="1"/>
  <c r="T36" i="1"/>
  <c r="S3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F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N37" i="1"/>
  <c r="N38" i="1"/>
  <c r="N36" i="1"/>
  <c r="N5" i="1"/>
  <c r="N6" i="1"/>
  <c r="N7" i="1"/>
  <c r="N8" i="1"/>
  <c r="K37" i="1"/>
  <c r="K38" i="1"/>
  <c r="K36" i="1"/>
  <c r="K6" i="1"/>
  <c r="K7" i="1"/>
  <c r="K8" i="1"/>
  <c r="K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  <c r="D47" i="1"/>
  <c r="D45" i="1"/>
  <c r="J38" i="1"/>
  <c r="J37" i="1"/>
  <c r="J36" i="1"/>
  <c r="E35" i="1"/>
  <c r="E34" i="1"/>
  <c r="E33" i="1"/>
  <c r="E32" i="1"/>
  <c r="E31" i="1"/>
  <c r="E30" i="1"/>
  <c r="E29" i="1"/>
  <c r="E28" i="1"/>
  <c r="D27" i="1"/>
  <c r="E27" i="1"/>
  <c r="D26" i="1"/>
  <c r="E26" i="1"/>
  <c r="D25" i="1"/>
  <c r="E25" i="1"/>
  <c r="D24" i="1"/>
  <c r="E24" i="1"/>
  <c r="D2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J8" i="1"/>
  <c r="D8" i="1"/>
  <c r="E8" i="1"/>
  <c r="J7" i="1"/>
  <c r="E7" i="1"/>
  <c r="J5" i="1"/>
  <c r="E5" i="1"/>
</calcChain>
</file>

<file path=xl/sharedStrings.xml><?xml version="1.0" encoding="utf-8"?>
<sst xmlns="http://schemas.openxmlformats.org/spreadsheetml/2006/main" count="202" uniqueCount="86">
  <si>
    <t>CARPETE EM ROLOS</t>
  </si>
  <si>
    <t>CÓD.</t>
  </si>
  <si>
    <t>PRODUTO</t>
  </si>
  <si>
    <t>PREÇO ROLO/M²</t>
  </si>
  <si>
    <t>PREÇO CORTE/M²</t>
  </si>
  <si>
    <t>Beauflor - vinílico em manta</t>
  </si>
  <si>
    <t>BERBERPOINT 650</t>
  </si>
  <si>
    <t>BERBERPOINT 920</t>
  </si>
  <si>
    <t>MARBELLA</t>
  </si>
  <si>
    <t>BRAVO</t>
  </si>
  <si>
    <t>CORINA</t>
  </si>
  <si>
    <t>ESSEX</t>
  </si>
  <si>
    <t>PRIMERA</t>
  </si>
  <si>
    <t>PRISMA</t>
  </si>
  <si>
    <t>SYMPHONY</t>
  </si>
  <si>
    <t>ASTRAL ANTRON</t>
  </si>
  <si>
    <t>FINESSE</t>
  </si>
  <si>
    <t xml:space="preserve">BALTIMORE </t>
  </si>
  <si>
    <t>Taxa de corte p/ acima de uma peça padrão: R$ 14,50</t>
  </si>
  <si>
    <t>NEW WAVE</t>
  </si>
  <si>
    <t>COLORSTONE</t>
  </si>
  <si>
    <t>NEW TANGIERS</t>
  </si>
  <si>
    <t>TRELLIS</t>
  </si>
  <si>
    <t>Carpet Cushion Bac - manta látex</t>
  </si>
  <si>
    <t>OPERA</t>
  </si>
  <si>
    <t>PREÇO/M²</t>
  </si>
  <si>
    <t>CROSS</t>
  </si>
  <si>
    <t>CCB Greenstep</t>
  </si>
  <si>
    <t>MOROCCO</t>
  </si>
  <si>
    <t>CCB Extrastep</t>
  </si>
  <si>
    <t>NATURAL CHARM</t>
  </si>
  <si>
    <t>SOFT COLLECTION</t>
  </si>
  <si>
    <t>OBSESSION SDN</t>
  </si>
  <si>
    <t>NOS PREÇOS ACRESCENTAR 5% DE IPI</t>
  </si>
  <si>
    <t>SENSATION SDN</t>
  </si>
  <si>
    <t>LUXURY</t>
  </si>
  <si>
    <t>VEGAS</t>
  </si>
  <si>
    <t xml:space="preserve">NOVALIS - vinílico em régua </t>
  </si>
  <si>
    <t>RUBIX</t>
  </si>
  <si>
    <t>DIMENSION</t>
  </si>
  <si>
    <t>Sêneca Clic</t>
  </si>
  <si>
    <t>INDUNA</t>
  </si>
  <si>
    <t>Providence</t>
  </si>
  <si>
    <t>TRADICION</t>
  </si>
  <si>
    <t>Hartsfield</t>
  </si>
  <si>
    <t>METROPOLITAN</t>
  </si>
  <si>
    <t>Newport</t>
  </si>
  <si>
    <t>MISTRAL</t>
  </si>
  <si>
    <t>Newtown</t>
  </si>
  <si>
    <t>L'ART</t>
  </si>
  <si>
    <t>BOLERO</t>
  </si>
  <si>
    <t>KALEIDOSCOPE</t>
  </si>
  <si>
    <t>GRAMA SINTÉTICA SUMMER</t>
  </si>
  <si>
    <t>POLYFLOR - vinílico em manta</t>
  </si>
  <si>
    <t>GRAMA SINTÉTICA CAMPO</t>
  </si>
  <si>
    <t xml:space="preserve">XL PU </t>
  </si>
  <si>
    <t>CLASSIC MYSTIQUE PUR</t>
  </si>
  <si>
    <t>PEARLAZZO PUR</t>
  </si>
  <si>
    <t>CARPETE EM PLACAS</t>
  </si>
  <si>
    <t>033</t>
  </si>
  <si>
    <t>COLORSTONE MODULAR BAC</t>
  </si>
  <si>
    <t>034</t>
  </si>
  <si>
    <t>ASTRAL MODULAR BAC</t>
  </si>
  <si>
    <t>043</t>
  </si>
  <si>
    <t>INTERLUDE MODULAR BAC</t>
  </si>
  <si>
    <t>046</t>
  </si>
  <si>
    <t>CITY SQUARE MODULAR BAC</t>
  </si>
  <si>
    <t>048</t>
  </si>
  <si>
    <t>MATRIX MODULAR BAC</t>
  </si>
  <si>
    <t>052</t>
  </si>
  <si>
    <t>GRADUAL MODULAR BAC</t>
  </si>
  <si>
    <t>055</t>
  </si>
  <si>
    <t>EQUINOX MODULAR BAC</t>
  </si>
  <si>
    <t>057</t>
  </si>
  <si>
    <t>MISTRAL MODULAR BAC</t>
  </si>
  <si>
    <t>059</t>
  </si>
  <si>
    <t>SHADOW MODULAR BAC</t>
  </si>
  <si>
    <t>PLAIN BAC</t>
  </si>
  <si>
    <t>BERBER POINT 920</t>
  </si>
  <si>
    <t>NOS PREÇOS ACRESCENTAR 10% DE IPI</t>
  </si>
  <si>
    <t>PREÇO FÁBRICA PONTA GROSSA</t>
  </si>
  <si>
    <t xml:space="preserve">FATURAMENTO MÍNIMO R$ 500,00 POR DUPLICATA   </t>
  </si>
  <si>
    <t>“TODOS OS CARPETES DEVEM SER CONSULTADOS ANTES DA VENDA”</t>
  </si>
  <si>
    <t xml:space="preserve">*ESTA LISTA DE PREÇOS PODE SER ALTERADA SEM PRÉVIO AVISO           </t>
  </si>
  <si>
    <t xml:space="preserve"> (rolo)</t>
  </si>
  <si>
    <t xml:space="preserve"> (corte)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</si>
</sst>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&quot;* #,##0.00_);_(&quot;R$&quot;* \(#,##0.00\);_(&quot;R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i/>
      <sz val="10"/>
      <color indexed="18"/>
      <name val="Arial"/>
      <family val="2"/>
    </font>
    <font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2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44" fontId="0" fillId="0" borderId="0" xfId="1" applyFont="1"/>
    <xf numFmtId="1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3" fillId="3" borderId="5" xfId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44" fontId="3" fillId="0" borderId="10" xfId="1" applyFont="1" applyFill="1" applyBorder="1" applyAlignment="1">
      <alignment horizontal="center"/>
    </xf>
    <xf numFmtId="44" fontId="4" fillId="4" borderId="11" xfId="1" applyFont="1" applyFill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44" fontId="3" fillId="0" borderId="13" xfId="1" applyFont="1" applyFill="1" applyBorder="1" applyAlignment="1">
      <alignment horizontal="center"/>
    </xf>
    <xf numFmtId="44" fontId="4" fillId="0" borderId="14" xfId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44" fontId="4" fillId="4" borderId="14" xfId="1" applyFont="1" applyFill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44" fontId="3" fillId="0" borderId="16" xfId="1" applyFont="1" applyFill="1" applyBorder="1" applyAlignment="1">
      <alignment horizontal="center"/>
    </xf>
    <xf numFmtId="44" fontId="4" fillId="4" borderId="17" xfId="1" applyFont="1" applyFill="1" applyBorder="1"/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left"/>
    </xf>
    <xf numFmtId="44" fontId="3" fillId="0" borderId="19" xfId="1" applyFont="1" applyFill="1" applyBorder="1" applyAlignment="1">
      <alignment horizontal="center"/>
    </xf>
    <xf numFmtId="44" fontId="4" fillId="0" borderId="20" xfId="1" applyFont="1" applyBorder="1"/>
    <xf numFmtId="0" fontId="0" fillId="0" borderId="0" xfId="0" applyBorder="1"/>
    <xf numFmtId="0" fontId="5" fillId="0" borderId="0" xfId="0" quotePrefix="1" applyFont="1" applyAlignment="1">
      <alignment horizontal="left"/>
    </xf>
    <xf numFmtId="0" fontId="3" fillId="0" borderId="13" xfId="0" quotePrefix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44" fontId="5" fillId="0" borderId="0" xfId="1" quotePrefix="1" applyFont="1" applyAlignment="1">
      <alignment horizontal="left"/>
    </xf>
    <xf numFmtId="44" fontId="4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44" fontId="3" fillId="0" borderId="11" xfId="1" applyFont="1" applyFill="1" applyBorder="1" applyAlignment="1">
      <alignment horizontal="center"/>
    </xf>
    <xf numFmtId="44" fontId="4" fillId="0" borderId="0" xfId="1" applyFont="1" applyFill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44" fontId="3" fillId="0" borderId="23" xfId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3" xfId="0" quotePrefix="1" applyFont="1" applyBorder="1" applyAlignment="1">
      <alignment horizontal="left"/>
    </xf>
    <xf numFmtId="44" fontId="3" fillId="0" borderId="13" xfId="1" applyFont="1" applyBorder="1" applyAlignment="1">
      <alignment horizontal="right"/>
    </xf>
    <xf numFmtId="0" fontId="3" fillId="0" borderId="24" xfId="0" quotePrefix="1" applyFont="1" applyBorder="1" applyAlignment="1">
      <alignment horizontal="center"/>
    </xf>
    <xf numFmtId="0" fontId="3" fillId="0" borderId="25" xfId="0" quotePrefix="1" applyFont="1" applyBorder="1" applyAlignment="1">
      <alignment horizontal="left"/>
    </xf>
    <xf numFmtId="44" fontId="3" fillId="0" borderId="25" xfId="1" applyFont="1" applyFill="1" applyBorder="1" applyAlignment="1">
      <alignment horizontal="center"/>
    </xf>
    <xf numFmtId="44" fontId="4" fillId="0" borderId="26" xfId="1" applyFont="1" applyBorder="1"/>
    <xf numFmtId="0" fontId="3" fillId="0" borderId="25" xfId="0" applyFont="1" applyBorder="1" applyAlignment="1">
      <alignment horizontal="left"/>
    </xf>
    <xf numFmtId="44" fontId="4" fillId="0" borderId="0" xfId="1" applyFont="1" applyFill="1" applyBorder="1" applyAlignment="1"/>
    <xf numFmtId="44" fontId="3" fillId="0" borderId="17" xfId="1" applyFont="1" applyFill="1" applyBorder="1" applyAlignment="1">
      <alignment horizontal="center"/>
    </xf>
    <xf numFmtId="44" fontId="3" fillId="0" borderId="14" xfId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5" fillId="0" borderId="0" xfId="0" applyFont="1" applyAlignment="1"/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left"/>
    </xf>
    <xf numFmtId="44" fontId="3" fillId="0" borderId="22" xfId="1" applyFont="1" applyFill="1" applyBorder="1" applyAlignment="1">
      <alignment horizontal="center"/>
    </xf>
    <xf numFmtId="44" fontId="4" fillId="0" borderId="23" xfId="1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4" fontId="4" fillId="0" borderId="0" xfId="1" applyFont="1" applyBorder="1"/>
    <xf numFmtId="44" fontId="3" fillId="0" borderId="27" xfId="1" quotePrefix="1" applyFont="1" applyFill="1" applyBorder="1" applyAlignment="1">
      <alignment horizontal="center"/>
    </xf>
    <xf numFmtId="44" fontId="3" fillId="3" borderId="4" xfId="1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9" xfId="0" quotePrefix="1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44" fontId="4" fillId="0" borderId="11" xfId="1" applyFont="1" applyBorder="1"/>
    <xf numFmtId="0" fontId="3" fillId="0" borderId="12" xfId="0" quotePrefix="1" applyFont="1" applyFill="1" applyBorder="1" applyAlignment="1">
      <alignment horizontal="center"/>
    </xf>
    <xf numFmtId="0" fontId="3" fillId="0" borderId="24" xfId="0" quotePrefix="1" applyFont="1" applyFill="1" applyBorder="1" applyAlignment="1">
      <alignment horizontal="center"/>
    </xf>
    <xf numFmtId="0" fontId="3" fillId="0" borderId="21" xfId="0" quotePrefix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44" fontId="3" fillId="3" borderId="11" xfId="1" quotePrefix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44" fontId="3" fillId="0" borderId="20" xfId="1" applyFont="1" applyFill="1" applyBorder="1" applyAlignment="1">
      <alignment horizont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0" fillId="5" borderId="0" xfId="0" applyFill="1"/>
    <xf numFmtId="0" fontId="0" fillId="6" borderId="0" xfId="0" applyFill="1"/>
    <xf numFmtId="0" fontId="3" fillId="6" borderId="1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0" xfId="0" applyFill="1"/>
    <xf numFmtId="0" fontId="3" fillId="7" borderId="15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0" fillId="8" borderId="0" xfId="0" applyFill="1"/>
    <xf numFmtId="0" fontId="3" fillId="8" borderId="15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9" borderId="9" xfId="0" quotePrefix="1" applyFont="1" applyFill="1" applyBorder="1" applyAlignment="1">
      <alignment horizontal="center"/>
    </xf>
    <xf numFmtId="0" fontId="0" fillId="9" borderId="0" xfId="0" applyFill="1"/>
    <xf numFmtId="0" fontId="3" fillId="9" borderId="12" xfId="0" quotePrefix="1" applyFont="1" applyFill="1" applyBorder="1" applyAlignment="1">
      <alignment horizontal="center"/>
    </xf>
    <xf numFmtId="0" fontId="3" fillId="9" borderId="24" xfId="0" quotePrefix="1" applyFont="1" applyFill="1" applyBorder="1" applyAlignment="1">
      <alignment horizontal="center"/>
    </xf>
    <xf numFmtId="0" fontId="3" fillId="9" borderId="21" xfId="0" quotePrefix="1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</cellXfs>
  <cellStyles count="5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tabSelected="1" topLeftCell="A25" workbookViewId="0">
      <selection activeCell="I56" sqref="I56"/>
    </sheetView>
  </sheetViews>
  <sheetFormatPr baseColWidth="10" defaultRowHeight="15" x14ac:dyDescent="0"/>
  <cols>
    <col min="3" max="3" width="26.1640625" bestFit="1" customWidth="1"/>
    <col min="4" max="4" width="16.1640625" bestFit="1" customWidth="1"/>
    <col min="5" max="5" width="17.1640625" bestFit="1" customWidth="1"/>
    <col min="9" max="9" width="16.1640625" bestFit="1" customWidth="1"/>
    <col min="10" max="10" width="17.1640625" bestFit="1" customWidth="1"/>
    <col min="13" max="13" width="21.1640625" bestFit="1" customWidth="1"/>
    <col min="14" max="14" width="14.5" bestFit="1" customWidth="1"/>
    <col min="17" max="17" width="30.5" bestFit="1" customWidth="1"/>
    <col min="19" max="19" width="30.5" bestFit="1" customWidth="1"/>
  </cols>
  <sheetData>
    <row r="1" spans="2:20" ht="16" thickBot="1">
      <c r="D1" s="1"/>
      <c r="E1" s="1"/>
      <c r="H1" s="2"/>
      <c r="I1" s="1"/>
      <c r="J1" s="1"/>
    </row>
    <row r="2" spans="2:20" ht="16" thickBot="1">
      <c r="C2" s="3" t="s">
        <v>0</v>
      </c>
      <c r="D2" s="1"/>
      <c r="E2" s="1"/>
      <c r="H2" s="2"/>
      <c r="I2" s="1"/>
      <c r="J2" s="1"/>
    </row>
    <row r="3" spans="2:20" ht="16" thickBot="1">
      <c r="B3" s="4" t="s">
        <v>1</v>
      </c>
      <c r="C3" s="5" t="s">
        <v>2</v>
      </c>
      <c r="D3" s="6" t="s">
        <v>3</v>
      </c>
      <c r="E3" s="7" t="s">
        <v>4</v>
      </c>
      <c r="G3" s="8" t="s">
        <v>5</v>
      </c>
      <c r="H3" s="9"/>
      <c r="I3" s="9"/>
      <c r="J3" s="10"/>
    </row>
    <row r="4" spans="2:20">
      <c r="B4" s="11">
        <v>10</v>
      </c>
      <c r="C4" s="12" t="s">
        <v>6</v>
      </c>
      <c r="D4" s="13">
        <v>19.66</v>
      </c>
      <c r="E4" s="14"/>
      <c r="F4" t="str">
        <f>SUBSTITUTE(E4,".",",")</f>
        <v/>
      </c>
      <c r="G4" s="15" t="s">
        <v>1</v>
      </c>
      <c r="H4" s="16" t="s">
        <v>2</v>
      </c>
      <c r="I4" s="6" t="s">
        <v>3</v>
      </c>
      <c r="J4" s="7" t="s">
        <v>4</v>
      </c>
      <c r="L4" s="89" t="s">
        <v>84</v>
      </c>
      <c r="M4" s="89" t="str">
        <f>C4&amp;L4</f>
        <v>BERBERPOINT 650 (rolo)</v>
      </c>
      <c r="N4" s="89"/>
      <c r="O4" s="89"/>
      <c r="Q4" s="11">
        <v>10</v>
      </c>
      <c r="R4" t="s">
        <v>85</v>
      </c>
      <c r="S4" t="str">
        <f>C4&amp;R4</f>
        <v>BERBERPOINT 650 (corte)</v>
      </c>
      <c r="T4" t="str">
        <f>SUBSTITUTE(E4,".",",")</f>
        <v/>
      </c>
    </row>
    <row r="5" spans="2:20">
      <c r="B5" s="17">
        <v>20</v>
      </c>
      <c r="C5" s="18" t="s">
        <v>7</v>
      </c>
      <c r="D5" s="19">
        <v>24.34</v>
      </c>
      <c r="E5" s="20">
        <f>D5*1.1</f>
        <v>26.774000000000001</v>
      </c>
      <c r="F5" t="str">
        <f t="shared" ref="F5:F35" si="0">SUBSTITUTE(D5,".",",")</f>
        <v>24,34</v>
      </c>
      <c r="G5" s="21">
        <v>912</v>
      </c>
      <c r="H5" s="22" t="s">
        <v>8</v>
      </c>
      <c r="I5" s="19">
        <v>26.24</v>
      </c>
      <c r="J5" s="20">
        <f>I5*1.1</f>
        <v>28.864000000000001</v>
      </c>
      <c r="K5" t="str">
        <f>SUBSTITUTE(I5,".",",")</f>
        <v>26,24</v>
      </c>
      <c r="L5" s="89" t="s">
        <v>84</v>
      </c>
      <c r="M5" s="89" t="str">
        <f t="shared" ref="M5:M35" si="1">C5&amp;L5</f>
        <v>BERBERPOINT 920 (rolo)</v>
      </c>
      <c r="N5" s="89" t="str">
        <f t="shared" ref="N5:N8" si="2">H5&amp;L5</f>
        <v>MARBELLA (rolo)</v>
      </c>
      <c r="O5" s="89"/>
      <c r="Q5" s="17">
        <v>20</v>
      </c>
      <c r="R5" t="s">
        <v>85</v>
      </c>
      <c r="S5" t="str">
        <f>C5&amp;R5</f>
        <v>BERBERPOINT 920 (corte)</v>
      </c>
      <c r="T5" t="str">
        <f>SUBSTITUTE(E5,".",",")</f>
        <v>26,774</v>
      </c>
    </row>
    <row r="6" spans="2:20">
      <c r="B6" s="17">
        <v>100</v>
      </c>
      <c r="C6" s="18" t="s">
        <v>9</v>
      </c>
      <c r="D6" s="19">
        <v>15.59</v>
      </c>
      <c r="E6" s="23"/>
      <c r="F6" t="str">
        <f t="shared" si="0"/>
        <v>15,59</v>
      </c>
      <c r="G6" s="24">
        <v>990</v>
      </c>
      <c r="H6" s="25" t="s">
        <v>10</v>
      </c>
      <c r="I6" s="26">
        <v>13.26</v>
      </c>
      <c r="J6" s="27"/>
      <c r="K6" t="str">
        <f t="shared" ref="K6:K8" si="3">SUBSTITUTE(I6,".",",")</f>
        <v>13,26</v>
      </c>
      <c r="L6" s="89" t="s">
        <v>84</v>
      </c>
      <c r="M6" s="89" t="str">
        <f t="shared" si="1"/>
        <v>BRAVO (rolo)</v>
      </c>
      <c r="N6" s="89" t="str">
        <f t="shared" si="2"/>
        <v>CORINA (rolo)</v>
      </c>
      <c r="O6" s="89"/>
      <c r="Q6" s="17">
        <v>100</v>
      </c>
      <c r="R6" t="s">
        <v>85</v>
      </c>
      <c r="S6" t="str">
        <f>C6&amp;R6</f>
        <v>BRAVO (corte)</v>
      </c>
      <c r="T6" t="str">
        <f>SUBSTITUTE(E6,".",",")</f>
        <v/>
      </c>
    </row>
    <row r="7" spans="2:20">
      <c r="B7" s="21">
        <v>103</v>
      </c>
      <c r="C7" s="22" t="s">
        <v>11</v>
      </c>
      <c r="D7" s="19">
        <v>22.83</v>
      </c>
      <c r="E7" s="20">
        <f t="shared" ref="E7:E35" si="4">D7*1.1</f>
        <v>25.113</v>
      </c>
      <c r="F7" t="str">
        <f t="shared" si="0"/>
        <v>22,83</v>
      </c>
      <c r="G7" s="17">
        <v>994</v>
      </c>
      <c r="H7" s="18" t="s">
        <v>12</v>
      </c>
      <c r="I7" s="19">
        <v>19.739999999999998</v>
      </c>
      <c r="J7" s="20">
        <f>I7*1.1</f>
        <v>21.713999999999999</v>
      </c>
      <c r="K7" t="str">
        <f t="shared" si="3"/>
        <v>19,74</v>
      </c>
      <c r="L7" s="89" t="s">
        <v>84</v>
      </c>
      <c r="M7" s="89" t="str">
        <f t="shared" si="1"/>
        <v>ESSEX (rolo)</v>
      </c>
      <c r="N7" s="89" t="str">
        <f t="shared" si="2"/>
        <v>PRIMERA (rolo)</v>
      </c>
      <c r="O7" s="89"/>
      <c r="Q7" s="21">
        <v>103</v>
      </c>
      <c r="R7" t="s">
        <v>85</v>
      </c>
      <c r="S7" t="str">
        <f>C7&amp;R7</f>
        <v>ESSEX (corte)</v>
      </c>
      <c r="T7" t="str">
        <f>SUBSTITUTE(E7,".",",")</f>
        <v>25,113</v>
      </c>
    </row>
    <row r="8" spans="2:20" ht="16" thickBot="1">
      <c r="B8" s="21">
        <v>104</v>
      </c>
      <c r="C8" s="22" t="s">
        <v>13</v>
      </c>
      <c r="D8" s="19">
        <f>D7</f>
        <v>22.83</v>
      </c>
      <c r="E8" s="20">
        <f t="shared" si="4"/>
        <v>25.113</v>
      </c>
      <c r="F8" t="str">
        <f t="shared" si="0"/>
        <v>22,83</v>
      </c>
      <c r="G8" s="28">
        <v>996</v>
      </c>
      <c r="H8" s="29" t="s">
        <v>14</v>
      </c>
      <c r="I8" s="30">
        <v>30.88</v>
      </c>
      <c r="J8" s="31">
        <f>I8*1.1</f>
        <v>33.968000000000004</v>
      </c>
      <c r="K8" t="str">
        <f t="shared" si="3"/>
        <v>30,88</v>
      </c>
      <c r="L8" s="89" t="s">
        <v>84</v>
      </c>
      <c r="M8" s="89" t="str">
        <f t="shared" si="1"/>
        <v>PRISMA (rolo)</v>
      </c>
      <c r="N8" s="89" t="str">
        <f t="shared" si="2"/>
        <v>SYMPHONY (rolo)</v>
      </c>
      <c r="O8" s="89"/>
      <c r="Q8" s="21">
        <v>104</v>
      </c>
      <c r="R8" t="s">
        <v>85</v>
      </c>
      <c r="S8" t="str">
        <f>C8&amp;R8</f>
        <v>PRISMA (corte)</v>
      </c>
      <c r="T8" t="str">
        <f>SUBSTITUTE(E8,".",",")</f>
        <v>25,113</v>
      </c>
    </row>
    <row r="9" spans="2:20">
      <c r="B9" s="17">
        <v>132</v>
      </c>
      <c r="C9" s="18" t="s">
        <v>15</v>
      </c>
      <c r="D9" s="19">
        <v>34.229999999999997</v>
      </c>
      <c r="E9" s="20">
        <f t="shared" si="4"/>
        <v>37.652999999999999</v>
      </c>
      <c r="F9" t="str">
        <f t="shared" si="0"/>
        <v>34,23</v>
      </c>
      <c r="I9" s="1"/>
      <c r="J9" s="1"/>
      <c r="K9" s="33"/>
      <c r="L9" s="89" t="s">
        <v>84</v>
      </c>
      <c r="M9" s="89" t="str">
        <f t="shared" si="1"/>
        <v>ASTRAL ANTRON (rolo)</v>
      </c>
      <c r="N9" s="89"/>
      <c r="O9" s="89"/>
      <c r="Q9" s="17">
        <v>132</v>
      </c>
      <c r="R9" t="s">
        <v>85</v>
      </c>
      <c r="S9" t="str">
        <f>C9&amp;R9</f>
        <v>ASTRAL ANTRON (corte)</v>
      </c>
      <c r="T9" t="str">
        <f>SUBSTITUTE(E9,".",",")</f>
        <v>37,653</v>
      </c>
    </row>
    <row r="10" spans="2:20">
      <c r="B10" s="17">
        <v>136</v>
      </c>
      <c r="C10" s="22" t="s">
        <v>16</v>
      </c>
      <c r="D10" s="19">
        <v>26.61</v>
      </c>
      <c r="E10" s="20">
        <f t="shared" si="4"/>
        <v>29.271000000000001</v>
      </c>
      <c r="F10" t="str">
        <f t="shared" si="0"/>
        <v>26,61</v>
      </c>
      <c r="I10" s="1"/>
      <c r="J10" s="1"/>
      <c r="L10" s="89" t="s">
        <v>84</v>
      </c>
      <c r="M10" s="89" t="str">
        <f t="shared" si="1"/>
        <v>FINESSE (rolo)</v>
      </c>
      <c r="N10" s="89"/>
      <c r="O10" s="89"/>
      <c r="Q10" s="17">
        <v>136</v>
      </c>
      <c r="R10" t="s">
        <v>85</v>
      </c>
      <c r="S10" t="str">
        <f>C10&amp;R10</f>
        <v>FINESSE (corte)</v>
      </c>
      <c r="T10" t="str">
        <f>SUBSTITUTE(E10,".",",")</f>
        <v>29,271</v>
      </c>
    </row>
    <row r="11" spans="2:20">
      <c r="B11" s="17">
        <v>138</v>
      </c>
      <c r="C11" s="34" t="s">
        <v>17</v>
      </c>
      <c r="D11" s="19">
        <v>60.15</v>
      </c>
      <c r="E11" s="20">
        <f t="shared" si="4"/>
        <v>66.165000000000006</v>
      </c>
      <c r="F11" t="str">
        <f t="shared" si="0"/>
        <v>60,15</v>
      </c>
      <c r="G11" s="35" t="s">
        <v>18</v>
      </c>
      <c r="H11" s="35"/>
      <c r="I11" s="35"/>
      <c r="J11" s="35"/>
      <c r="K11" s="35"/>
      <c r="L11" s="89" t="s">
        <v>84</v>
      </c>
      <c r="M11" s="89" t="str">
        <f t="shared" si="1"/>
        <v>BALTIMORE  (rolo)</v>
      </c>
      <c r="N11" s="89"/>
      <c r="O11" s="89"/>
      <c r="Q11" s="17">
        <v>138</v>
      </c>
      <c r="R11" t="s">
        <v>85</v>
      </c>
      <c r="S11" t="str">
        <f>C11&amp;R11</f>
        <v>BALTIMORE  (corte)</v>
      </c>
      <c r="T11" t="str">
        <f>SUBSTITUTE(E11,".",",")</f>
        <v>66,165</v>
      </c>
    </row>
    <row r="12" spans="2:20">
      <c r="B12" s="17">
        <v>149</v>
      </c>
      <c r="C12" s="22" t="s">
        <v>19</v>
      </c>
      <c r="D12" s="19">
        <v>18.13</v>
      </c>
      <c r="E12" s="20">
        <f t="shared" si="4"/>
        <v>19.943000000000001</v>
      </c>
      <c r="F12" t="str">
        <f t="shared" si="0"/>
        <v>18,13</v>
      </c>
      <c r="G12" s="33"/>
      <c r="H12" s="33"/>
      <c r="I12" s="36"/>
      <c r="J12" s="36"/>
      <c r="L12" s="89" t="s">
        <v>84</v>
      </c>
      <c r="M12" s="89" t="str">
        <f t="shared" si="1"/>
        <v>NEW WAVE (rolo)</v>
      </c>
      <c r="N12" s="89"/>
      <c r="O12" s="89"/>
      <c r="Q12" s="17">
        <v>149</v>
      </c>
      <c r="R12" t="s">
        <v>85</v>
      </c>
      <c r="S12" t="str">
        <f>C12&amp;R12</f>
        <v>NEW WAVE (corte)</v>
      </c>
      <c r="T12" t="str">
        <f>SUBSTITUTE(E12,".",",")</f>
        <v>19,943</v>
      </c>
    </row>
    <row r="13" spans="2:20">
      <c r="B13" s="17">
        <v>152</v>
      </c>
      <c r="C13" s="22" t="s">
        <v>20</v>
      </c>
      <c r="D13" s="19">
        <v>22.89</v>
      </c>
      <c r="E13" s="20">
        <f t="shared" si="4"/>
        <v>25.179000000000002</v>
      </c>
      <c r="F13" t="str">
        <f t="shared" si="0"/>
        <v>22,89</v>
      </c>
      <c r="I13" s="1"/>
      <c r="J13" s="1"/>
      <c r="L13" s="89" t="s">
        <v>84</v>
      </c>
      <c r="M13" s="89" t="str">
        <f t="shared" si="1"/>
        <v>COLORSTONE (rolo)</v>
      </c>
      <c r="N13" s="89"/>
      <c r="O13" s="89"/>
      <c r="Q13" s="17">
        <v>152</v>
      </c>
      <c r="R13" t="s">
        <v>85</v>
      </c>
      <c r="S13" t="str">
        <f>C13&amp;R13</f>
        <v>COLORSTONE (corte)</v>
      </c>
      <c r="T13" t="str">
        <f>SUBSTITUTE(E13,".",",")</f>
        <v>25,179</v>
      </c>
    </row>
    <row r="14" spans="2:20" ht="16" thickBot="1">
      <c r="B14" s="21">
        <v>155</v>
      </c>
      <c r="C14" s="22" t="s">
        <v>21</v>
      </c>
      <c r="D14" s="19">
        <v>31.51</v>
      </c>
      <c r="E14" s="20">
        <f t="shared" si="4"/>
        <v>34.661000000000001</v>
      </c>
      <c r="F14" t="str">
        <f t="shared" si="0"/>
        <v>31,51</v>
      </c>
      <c r="H14" s="2"/>
      <c r="I14" s="1"/>
      <c r="J14" s="1"/>
      <c r="L14" s="89" t="s">
        <v>84</v>
      </c>
      <c r="M14" s="89" t="str">
        <f t="shared" si="1"/>
        <v>NEW TANGIERS (rolo)</v>
      </c>
      <c r="N14" s="89"/>
      <c r="O14" s="89"/>
      <c r="Q14" s="21">
        <v>155</v>
      </c>
      <c r="R14" t="s">
        <v>85</v>
      </c>
      <c r="S14" t="str">
        <f>C14&amp;R14</f>
        <v>NEW TANGIERS (corte)</v>
      </c>
      <c r="T14" t="str">
        <f>SUBSTITUTE(E14,".",",")</f>
        <v>34,661</v>
      </c>
    </row>
    <row r="15" spans="2:20" ht="16" thickBot="1">
      <c r="B15" s="17">
        <v>163</v>
      </c>
      <c r="C15" s="18" t="s">
        <v>22</v>
      </c>
      <c r="D15" s="19">
        <v>20.48</v>
      </c>
      <c r="E15" s="20">
        <f t="shared" si="4"/>
        <v>22.528000000000002</v>
      </c>
      <c r="F15" t="str">
        <f t="shared" si="0"/>
        <v>20,48</v>
      </c>
      <c r="G15" s="8" t="s">
        <v>23</v>
      </c>
      <c r="H15" s="9"/>
      <c r="I15" s="10"/>
      <c r="J15" s="37"/>
      <c r="L15" s="89" t="s">
        <v>84</v>
      </c>
      <c r="M15" s="89" t="str">
        <f t="shared" si="1"/>
        <v>TRELLIS (rolo)</v>
      </c>
      <c r="N15" s="89"/>
      <c r="O15" s="89"/>
      <c r="Q15" s="17">
        <v>163</v>
      </c>
      <c r="R15" t="s">
        <v>85</v>
      </c>
      <c r="S15" t="str">
        <f>C15&amp;R15</f>
        <v>TRELLIS (corte)</v>
      </c>
      <c r="T15" t="str">
        <f>SUBSTITUTE(E15,".",",")</f>
        <v>22,528</v>
      </c>
    </row>
    <row r="16" spans="2:20" ht="16" thickBot="1">
      <c r="B16" s="17">
        <v>164</v>
      </c>
      <c r="C16" s="18" t="s">
        <v>24</v>
      </c>
      <c r="D16" s="19">
        <v>38.049999999999997</v>
      </c>
      <c r="E16" s="20">
        <f t="shared" si="4"/>
        <v>41.854999999999997</v>
      </c>
      <c r="F16" t="str">
        <f t="shared" si="0"/>
        <v>38,05</v>
      </c>
      <c r="G16" s="4" t="s">
        <v>1</v>
      </c>
      <c r="H16" s="5" t="s">
        <v>2</v>
      </c>
      <c r="I16" s="6" t="s">
        <v>25</v>
      </c>
      <c r="J16" s="38"/>
      <c r="L16" s="89" t="s">
        <v>84</v>
      </c>
      <c r="M16" s="89" t="str">
        <f t="shared" si="1"/>
        <v>OPERA (rolo)</v>
      </c>
      <c r="N16" s="89"/>
      <c r="O16" s="89"/>
      <c r="Q16" s="17">
        <v>164</v>
      </c>
      <c r="R16" t="s">
        <v>85</v>
      </c>
      <c r="S16" t="str">
        <f>C16&amp;R16</f>
        <v>OPERA (corte)</v>
      </c>
      <c r="T16" t="str">
        <f>SUBSTITUTE(E16,".",",")</f>
        <v>41,855</v>
      </c>
    </row>
    <row r="17" spans="2:20">
      <c r="B17" s="39">
        <v>172</v>
      </c>
      <c r="C17" s="22" t="s">
        <v>26</v>
      </c>
      <c r="D17" s="19">
        <v>25.95</v>
      </c>
      <c r="E17" s="20">
        <f t="shared" si="4"/>
        <v>28.545000000000002</v>
      </c>
      <c r="F17" t="str">
        <f t="shared" si="0"/>
        <v>25,95</v>
      </c>
      <c r="G17" s="11">
        <v>906</v>
      </c>
      <c r="H17" s="12" t="s">
        <v>27</v>
      </c>
      <c r="I17" s="40">
        <v>8.81</v>
      </c>
      <c r="J17" s="41"/>
      <c r="L17" s="89" t="s">
        <v>84</v>
      </c>
      <c r="M17" s="89" t="str">
        <f t="shared" si="1"/>
        <v>CROSS (rolo)</v>
      </c>
      <c r="N17" s="89"/>
      <c r="O17" s="89"/>
      <c r="Q17" s="39">
        <v>172</v>
      </c>
      <c r="R17" t="s">
        <v>85</v>
      </c>
      <c r="S17" t="str">
        <f>C17&amp;R17</f>
        <v>CROSS (corte)</v>
      </c>
      <c r="T17" t="str">
        <f>SUBSTITUTE(E17,".",",")</f>
        <v>28,545</v>
      </c>
    </row>
    <row r="18" spans="2:20" ht="16" thickBot="1">
      <c r="B18" s="39">
        <v>175</v>
      </c>
      <c r="C18" s="22" t="s">
        <v>28</v>
      </c>
      <c r="D18" s="19">
        <v>42.74</v>
      </c>
      <c r="E18" s="20">
        <f t="shared" si="4"/>
        <v>47.014000000000003</v>
      </c>
      <c r="F18" t="str">
        <f t="shared" si="0"/>
        <v>42,74</v>
      </c>
      <c r="G18" s="42">
        <v>907</v>
      </c>
      <c r="H18" s="43" t="s">
        <v>29</v>
      </c>
      <c r="I18" s="44">
        <v>12.83</v>
      </c>
      <c r="J18" s="41"/>
      <c r="L18" s="89" t="s">
        <v>84</v>
      </c>
      <c r="M18" s="89" t="str">
        <f t="shared" si="1"/>
        <v>MOROCCO (rolo)</v>
      </c>
      <c r="N18" s="89"/>
      <c r="O18" s="89"/>
      <c r="Q18" s="39">
        <v>175</v>
      </c>
      <c r="R18" t="s">
        <v>85</v>
      </c>
      <c r="S18" t="str">
        <f>C18&amp;R18</f>
        <v>MOROCCO (corte)</v>
      </c>
      <c r="T18" t="str">
        <f>SUBSTITUTE(E18,".",",")</f>
        <v>47,014</v>
      </c>
    </row>
    <row r="19" spans="2:20">
      <c r="B19" s="39">
        <v>177</v>
      </c>
      <c r="C19" s="22" t="s">
        <v>30</v>
      </c>
      <c r="D19" s="19">
        <v>21.88</v>
      </c>
      <c r="E19" s="20">
        <f t="shared" si="4"/>
        <v>24.068000000000001</v>
      </c>
      <c r="F19" t="str">
        <f t="shared" si="0"/>
        <v>21,88</v>
      </c>
      <c r="G19" s="45"/>
      <c r="H19" s="46"/>
      <c r="I19" s="38"/>
      <c r="J19" s="41"/>
      <c r="L19" s="89" t="s">
        <v>84</v>
      </c>
      <c r="M19" s="89" t="str">
        <f t="shared" si="1"/>
        <v>NATURAL CHARM (rolo)</v>
      </c>
      <c r="N19" s="89"/>
      <c r="O19" s="89"/>
      <c r="Q19" s="39">
        <v>177</v>
      </c>
      <c r="R19" t="s">
        <v>85</v>
      </c>
      <c r="S19" t="str">
        <f>C19&amp;R19</f>
        <v>NATURAL CHARM (corte)</v>
      </c>
      <c r="T19" t="str">
        <f>SUBSTITUTE(E19,".",",")</f>
        <v>24,068</v>
      </c>
    </row>
    <row r="20" spans="2:20">
      <c r="B20" s="17">
        <v>180</v>
      </c>
      <c r="C20" s="18" t="s">
        <v>31</v>
      </c>
      <c r="D20" s="19">
        <v>38.450000000000003</v>
      </c>
      <c r="E20" s="20">
        <f t="shared" si="4"/>
        <v>42.295000000000009</v>
      </c>
      <c r="F20" t="str">
        <f t="shared" si="0"/>
        <v>38,45</v>
      </c>
      <c r="I20" s="1"/>
      <c r="J20" s="1"/>
      <c r="L20" s="89" t="s">
        <v>84</v>
      </c>
      <c r="M20" s="89" t="str">
        <f t="shared" si="1"/>
        <v>SOFT COLLECTION (rolo)</v>
      </c>
      <c r="N20" s="89"/>
      <c r="O20" s="89"/>
      <c r="Q20" s="17">
        <v>180</v>
      </c>
      <c r="R20" t="s">
        <v>85</v>
      </c>
      <c r="S20" t="str">
        <f>C20&amp;R20</f>
        <v>SOFT COLLECTION (corte)</v>
      </c>
      <c r="T20" t="str">
        <f>SUBSTITUTE(E20,".",",")</f>
        <v>42,295</v>
      </c>
    </row>
    <row r="21" spans="2:20">
      <c r="B21" s="21">
        <v>181</v>
      </c>
      <c r="C21" s="47" t="s">
        <v>32</v>
      </c>
      <c r="D21" s="48">
        <v>89.24</v>
      </c>
      <c r="E21" s="20">
        <f t="shared" si="4"/>
        <v>98.164000000000001</v>
      </c>
      <c r="F21" t="str">
        <f t="shared" si="0"/>
        <v>89,24</v>
      </c>
      <c r="G21" s="33" t="s">
        <v>33</v>
      </c>
      <c r="I21" s="1"/>
      <c r="J21" s="1"/>
      <c r="L21" s="89" t="s">
        <v>84</v>
      </c>
      <c r="M21" s="89" t="str">
        <f t="shared" si="1"/>
        <v>OBSESSION SDN (rolo)</v>
      </c>
      <c r="N21" s="89"/>
      <c r="O21" s="89"/>
      <c r="Q21" s="21">
        <v>181</v>
      </c>
      <c r="R21" t="s">
        <v>85</v>
      </c>
      <c r="S21" t="str">
        <f>C21&amp;R21</f>
        <v>OBSESSION SDN (corte)</v>
      </c>
      <c r="T21" t="str">
        <f>SUBSTITUTE(E21,".",",")</f>
        <v>98,164</v>
      </c>
    </row>
    <row r="22" spans="2:20">
      <c r="B22" s="49">
        <v>182</v>
      </c>
      <c r="C22" s="50" t="s">
        <v>34</v>
      </c>
      <c r="D22" s="51">
        <v>58.41</v>
      </c>
      <c r="E22" s="52">
        <f t="shared" si="4"/>
        <v>64.251000000000005</v>
      </c>
      <c r="F22" t="str">
        <f t="shared" si="0"/>
        <v>58,41</v>
      </c>
      <c r="I22" s="1"/>
      <c r="J22" s="1"/>
      <c r="L22" s="89" t="s">
        <v>84</v>
      </c>
      <c r="M22" s="89" t="str">
        <f t="shared" si="1"/>
        <v>SENSATION SDN (rolo)</v>
      </c>
      <c r="N22" s="89"/>
      <c r="O22" s="89"/>
      <c r="Q22" s="49">
        <v>182</v>
      </c>
      <c r="R22" t="s">
        <v>85</v>
      </c>
      <c r="S22" t="str">
        <f>C22&amp;R22</f>
        <v>SENSATION SDN (corte)</v>
      </c>
      <c r="T22" t="str">
        <f>SUBSTITUTE(E22,".",",")</f>
        <v>64,251</v>
      </c>
    </row>
    <row r="23" spans="2:20" ht="16" thickBot="1">
      <c r="B23" s="49">
        <v>183</v>
      </c>
      <c r="C23" s="53" t="s">
        <v>35</v>
      </c>
      <c r="D23" s="51">
        <f>D11</f>
        <v>60.15</v>
      </c>
      <c r="E23" s="52">
        <f t="shared" si="4"/>
        <v>66.165000000000006</v>
      </c>
      <c r="F23" t="str">
        <f t="shared" si="0"/>
        <v>60,15</v>
      </c>
      <c r="I23" s="1"/>
      <c r="J23" s="1"/>
      <c r="L23" s="89" t="s">
        <v>84</v>
      </c>
      <c r="M23" s="89" t="str">
        <f t="shared" si="1"/>
        <v>LUXURY (rolo)</v>
      </c>
      <c r="N23" s="89"/>
      <c r="O23" s="89"/>
      <c r="Q23" s="49">
        <v>183</v>
      </c>
      <c r="R23" t="s">
        <v>85</v>
      </c>
      <c r="S23" t="str">
        <f>C23&amp;R23</f>
        <v>LUXURY (corte)</v>
      </c>
      <c r="T23" t="str">
        <f>SUBSTITUTE(E23,".",",")</f>
        <v>66,165</v>
      </c>
    </row>
    <row r="24" spans="2:20" ht="16" thickBot="1">
      <c r="B24" s="49">
        <v>184</v>
      </c>
      <c r="C24" s="53" t="s">
        <v>36</v>
      </c>
      <c r="D24" s="51">
        <f>D11</f>
        <v>60.15</v>
      </c>
      <c r="E24" s="52">
        <f t="shared" si="4"/>
        <v>66.165000000000006</v>
      </c>
      <c r="F24" t="str">
        <f t="shared" si="0"/>
        <v>60,15</v>
      </c>
      <c r="G24" s="8" t="s">
        <v>37</v>
      </c>
      <c r="H24" s="9"/>
      <c r="I24" s="10"/>
      <c r="J24" s="54"/>
      <c r="L24" s="89" t="s">
        <v>84</v>
      </c>
      <c r="M24" s="89" t="str">
        <f t="shared" si="1"/>
        <v>VEGAS (rolo)</v>
      </c>
      <c r="N24" s="89"/>
      <c r="O24" s="89"/>
      <c r="Q24" s="49">
        <v>184</v>
      </c>
      <c r="R24" t="s">
        <v>85</v>
      </c>
      <c r="S24" t="str">
        <f>C24&amp;R24</f>
        <v>VEGAS (corte)</v>
      </c>
      <c r="T24" t="str">
        <f>SUBSTITUTE(E24,".",",")</f>
        <v>66,165</v>
      </c>
    </row>
    <row r="25" spans="2:20" ht="16" thickBot="1">
      <c r="B25" s="49">
        <v>185</v>
      </c>
      <c r="C25" s="53" t="s">
        <v>38</v>
      </c>
      <c r="D25" s="51">
        <f>D11</f>
        <v>60.15</v>
      </c>
      <c r="E25" s="52">
        <f t="shared" si="4"/>
        <v>66.165000000000006</v>
      </c>
      <c r="F25" t="str">
        <f t="shared" si="0"/>
        <v>60,15</v>
      </c>
      <c r="G25" s="4" t="s">
        <v>1</v>
      </c>
      <c r="H25" s="5" t="s">
        <v>2</v>
      </c>
      <c r="I25" s="6" t="s">
        <v>25</v>
      </c>
      <c r="J25" s="38"/>
      <c r="L25" s="89" t="s">
        <v>84</v>
      </c>
      <c r="M25" s="89" t="str">
        <f t="shared" si="1"/>
        <v>RUBIX (rolo)</v>
      </c>
      <c r="N25" s="89"/>
      <c r="O25" s="89"/>
      <c r="Q25" s="49">
        <v>185</v>
      </c>
      <c r="R25" t="s">
        <v>85</v>
      </c>
      <c r="S25" t="str">
        <f>C25&amp;R25</f>
        <v>RUBIX (corte)</v>
      </c>
      <c r="T25" t="str">
        <f>SUBSTITUTE(E25,".",",")</f>
        <v>66,165</v>
      </c>
    </row>
    <row r="26" spans="2:20">
      <c r="B26" s="49">
        <v>186</v>
      </c>
      <c r="C26" s="53" t="s">
        <v>39</v>
      </c>
      <c r="D26" s="51">
        <f>D11</f>
        <v>60.15</v>
      </c>
      <c r="E26" s="52">
        <f t="shared" si="4"/>
        <v>66.165000000000006</v>
      </c>
      <c r="F26" t="str">
        <f t="shared" si="0"/>
        <v>60,15</v>
      </c>
      <c r="G26" s="11">
        <v>983</v>
      </c>
      <c r="H26" s="12" t="s">
        <v>40</v>
      </c>
      <c r="I26" s="40">
        <v>50.86</v>
      </c>
      <c r="J26" s="41"/>
      <c r="L26" s="89" t="s">
        <v>84</v>
      </c>
      <c r="M26" s="89" t="str">
        <f t="shared" si="1"/>
        <v>DIMENSION (rolo)</v>
      </c>
      <c r="N26" s="89"/>
      <c r="O26" s="89"/>
      <c r="Q26" s="49">
        <v>186</v>
      </c>
      <c r="R26" t="s">
        <v>85</v>
      </c>
      <c r="S26" t="str">
        <f>C26&amp;R26</f>
        <v>DIMENSION (corte)</v>
      </c>
      <c r="T26" t="str">
        <f>SUBSTITUTE(E26,".",",")</f>
        <v>66,165</v>
      </c>
    </row>
    <row r="27" spans="2:20">
      <c r="B27" s="49">
        <v>187</v>
      </c>
      <c r="C27" s="53" t="s">
        <v>41</v>
      </c>
      <c r="D27" s="51">
        <f>D11</f>
        <v>60.15</v>
      </c>
      <c r="E27" s="52">
        <f t="shared" si="4"/>
        <v>66.165000000000006</v>
      </c>
      <c r="F27" t="str">
        <f t="shared" si="0"/>
        <v>60,15</v>
      </c>
      <c r="G27" s="24">
        <v>984</v>
      </c>
      <c r="H27" s="25" t="s">
        <v>42</v>
      </c>
      <c r="I27" s="55">
        <v>30.53</v>
      </c>
      <c r="J27" s="41"/>
      <c r="L27" s="89" t="s">
        <v>84</v>
      </c>
      <c r="M27" s="89" t="str">
        <f t="shared" si="1"/>
        <v>INDUNA (rolo)</v>
      </c>
      <c r="N27" s="89"/>
      <c r="O27" s="89"/>
      <c r="Q27" s="49">
        <v>187</v>
      </c>
      <c r="R27" t="s">
        <v>85</v>
      </c>
      <c r="S27" t="str">
        <f>C27&amp;R27</f>
        <v>INDUNA (corte)</v>
      </c>
      <c r="T27" t="str">
        <f>SUBSTITUTE(E27,".",",")</f>
        <v>66,165</v>
      </c>
    </row>
    <row r="28" spans="2:20">
      <c r="B28" s="49">
        <v>188</v>
      </c>
      <c r="C28" s="53" t="s">
        <v>43</v>
      </c>
      <c r="D28" s="51">
        <v>55.59</v>
      </c>
      <c r="E28" s="52">
        <f t="shared" si="4"/>
        <v>61.149000000000008</v>
      </c>
      <c r="F28" t="str">
        <f t="shared" si="0"/>
        <v>55,59</v>
      </c>
      <c r="G28" s="21">
        <v>985</v>
      </c>
      <c r="H28" s="22" t="s">
        <v>44</v>
      </c>
      <c r="I28" s="56">
        <v>45.1</v>
      </c>
      <c r="J28" s="41"/>
      <c r="L28" s="89" t="s">
        <v>84</v>
      </c>
      <c r="M28" s="89" t="str">
        <f t="shared" si="1"/>
        <v>TRADICION (rolo)</v>
      </c>
      <c r="N28" s="89"/>
      <c r="O28" s="89"/>
      <c r="Q28" s="49">
        <v>188</v>
      </c>
      <c r="R28" t="s">
        <v>85</v>
      </c>
      <c r="S28" t="str">
        <f>C28&amp;R28</f>
        <v>TRADICION (corte)</v>
      </c>
      <c r="T28" t="str">
        <f>SUBSTITUTE(E28,".",",")</f>
        <v>61,149</v>
      </c>
    </row>
    <row r="29" spans="2:20">
      <c r="B29" s="49">
        <v>189</v>
      </c>
      <c r="C29" s="53" t="s">
        <v>45</v>
      </c>
      <c r="D29" s="51">
        <v>70.06</v>
      </c>
      <c r="E29" s="52">
        <f t="shared" si="4"/>
        <v>77.066000000000003</v>
      </c>
      <c r="F29" t="str">
        <f t="shared" si="0"/>
        <v>70,06</v>
      </c>
      <c r="G29" s="57">
        <v>986</v>
      </c>
      <c r="H29" s="58" t="s">
        <v>46</v>
      </c>
      <c r="I29" s="20">
        <v>69</v>
      </c>
      <c r="J29" s="1"/>
      <c r="L29" s="89" t="s">
        <v>84</v>
      </c>
      <c r="M29" s="89" t="str">
        <f t="shared" si="1"/>
        <v>METROPOLITAN (rolo)</v>
      </c>
      <c r="N29" s="89"/>
      <c r="O29" s="89"/>
      <c r="Q29" s="49">
        <v>189</v>
      </c>
      <c r="R29" t="s">
        <v>85</v>
      </c>
      <c r="S29" t="str">
        <f>C29&amp;R29</f>
        <v>METROPOLITAN (corte)</v>
      </c>
      <c r="T29" t="str">
        <f>SUBSTITUTE(E29,".",",")</f>
        <v>77,066</v>
      </c>
    </row>
    <row r="30" spans="2:20" ht="16" thickBot="1">
      <c r="B30" s="49">
        <v>192</v>
      </c>
      <c r="C30" s="53" t="s">
        <v>47</v>
      </c>
      <c r="D30" s="51">
        <v>33.200000000000003</v>
      </c>
      <c r="E30" s="52">
        <f t="shared" si="4"/>
        <v>36.520000000000003</v>
      </c>
      <c r="F30" t="str">
        <f t="shared" si="0"/>
        <v>33,2</v>
      </c>
      <c r="G30" s="28">
        <v>987</v>
      </c>
      <c r="H30" s="29" t="s">
        <v>48</v>
      </c>
      <c r="I30" s="31">
        <v>69</v>
      </c>
      <c r="J30" s="1"/>
      <c r="L30" s="89" t="s">
        <v>84</v>
      </c>
      <c r="M30" s="89" t="str">
        <f t="shared" si="1"/>
        <v>MISTRAL (rolo)</v>
      </c>
      <c r="N30" s="89"/>
      <c r="O30" s="89"/>
      <c r="Q30" s="49">
        <v>192</v>
      </c>
      <c r="R30" t="s">
        <v>85</v>
      </c>
      <c r="S30" t="str">
        <f>C30&amp;R30</f>
        <v>MISTRAL (corte)</v>
      </c>
      <c r="T30" t="str">
        <f>SUBSTITUTE(E30,".",",")</f>
        <v>36,52</v>
      </c>
    </row>
    <row r="31" spans="2:20">
      <c r="B31" s="49">
        <v>908</v>
      </c>
      <c r="C31" s="53" t="s">
        <v>49</v>
      </c>
      <c r="D31" s="51">
        <v>62.94</v>
      </c>
      <c r="E31" s="52">
        <f t="shared" si="4"/>
        <v>69.234000000000009</v>
      </c>
      <c r="F31" t="str">
        <f t="shared" si="0"/>
        <v>62,94</v>
      </c>
      <c r="I31" s="1"/>
      <c r="J31" s="1"/>
      <c r="L31" s="89" t="s">
        <v>84</v>
      </c>
      <c r="M31" s="89" t="str">
        <f t="shared" si="1"/>
        <v>L'ART (rolo)</v>
      </c>
      <c r="N31" s="89"/>
      <c r="O31" s="89"/>
      <c r="Q31" s="49">
        <v>908</v>
      </c>
      <c r="R31" t="s">
        <v>85</v>
      </c>
      <c r="S31" t="str">
        <f>C31&amp;R31</f>
        <v>L'ART (corte)</v>
      </c>
      <c r="T31" t="str">
        <f>SUBSTITUTE(E31,".",",")</f>
        <v>69,234</v>
      </c>
    </row>
    <row r="32" spans="2:20">
      <c r="B32" s="49">
        <v>909</v>
      </c>
      <c r="C32" s="53" t="s">
        <v>50</v>
      </c>
      <c r="D32" s="51">
        <v>62.94</v>
      </c>
      <c r="E32" s="52">
        <f t="shared" si="4"/>
        <v>69.234000000000009</v>
      </c>
      <c r="F32" t="str">
        <f t="shared" si="0"/>
        <v>62,94</v>
      </c>
      <c r="I32" s="1"/>
      <c r="J32" s="1"/>
      <c r="L32" s="89" t="s">
        <v>84</v>
      </c>
      <c r="M32" s="89" t="str">
        <f t="shared" si="1"/>
        <v>BOLERO (rolo)</v>
      </c>
      <c r="N32" s="89"/>
      <c r="O32" s="89"/>
      <c r="Q32" s="49">
        <v>909</v>
      </c>
      <c r="R32" t="s">
        <v>85</v>
      </c>
      <c r="S32" t="str">
        <f>C32&amp;R32</f>
        <v>BOLERO (corte)</v>
      </c>
      <c r="T32" t="str">
        <f>SUBSTITUTE(E32,".",",")</f>
        <v>69,234</v>
      </c>
    </row>
    <row r="33" spans="2:20" ht="16" thickBot="1">
      <c r="B33" s="59">
        <v>926</v>
      </c>
      <c r="C33" s="60" t="s">
        <v>51</v>
      </c>
      <c r="D33" s="51">
        <v>22.85</v>
      </c>
      <c r="E33" s="52">
        <f t="shared" si="4"/>
        <v>25.135000000000005</v>
      </c>
      <c r="F33" t="str">
        <f t="shared" si="0"/>
        <v>22,85</v>
      </c>
      <c r="G33" s="33"/>
      <c r="I33" s="1"/>
      <c r="J33" s="1"/>
      <c r="L33" s="89" t="s">
        <v>84</v>
      </c>
      <c r="M33" s="89" t="str">
        <f t="shared" si="1"/>
        <v>KALEIDOSCOPE (rolo)</v>
      </c>
      <c r="N33" s="89"/>
      <c r="O33" s="89"/>
      <c r="Q33" s="59">
        <v>926</v>
      </c>
      <c r="R33" t="s">
        <v>85</v>
      </c>
      <c r="S33" t="str">
        <f>C33&amp;R33</f>
        <v>KALEIDOSCOPE (corte)</v>
      </c>
      <c r="T33" t="str">
        <f>SUBSTITUTE(E33,".",",")</f>
        <v>25,135</v>
      </c>
    </row>
    <row r="34" spans="2:20" ht="16" thickBot="1">
      <c r="B34" s="17">
        <v>980</v>
      </c>
      <c r="C34" s="18" t="s">
        <v>52</v>
      </c>
      <c r="D34" s="19">
        <v>24.98</v>
      </c>
      <c r="E34" s="20">
        <f t="shared" si="4"/>
        <v>27.478000000000002</v>
      </c>
      <c r="F34" t="str">
        <f t="shared" si="0"/>
        <v>24,98</v>
      </c>
      <c r="G34" s="8" t="s">
        <v>53</v>
      </c>
      <c r="H34" s="9"/>
      <c r="I34" s="9"/>
      <c r="J34" s="10"/>
      <c r="K34" s="61"/>
      <c r="L34" s="89" t="s">
        <v>84</v>
      </c>
      <c r="M34" s="89" t="str">
        <f t="shared" si="1"/>
        <v>GRAMA SINTÉTICA SUMMER (rolo)</v>
      </c>
      <c r="N34" s="89"/>
      <c r="O34" s="89"/>
      <c r="Q34" s="17">
        <v>980</v>
      </c>
      <c r="R34" t="s">
        <v>85</v>
      </c>
      <c r="S34" t="str">
        <f>C34&amp;R34</f>
        <v>GRAMA SINTÉTICA SUMMER (corte)</v>
      </c>
      <c r="T34" t="str">
        <f>SUBSTITUTE(E34,".",",")</f>
        <v>27,478</v>
      </c>
    </row>
    <row r="35" spans="2:20" ht="16" thickBot="1">
      <c r="B35" s="62">
        <v>981</v>
      </c>
      <c r="C35" s="63" t="s">
        <v>54</v>
      </c>
      <c r="D35" s="64">
        <v>38.950000000000003</v>
      </c>
      <c r="E35" s="65">
        <f t="shared" si="4"/>
        <v>42.845000000000006</v>
      </c>
      <c r="F35" t="str">
        <f t="shared" si="0"/>
        <v>38,95</v>
      </c>
      <c r="G35" s="4" t="s">
        <v>1</v>
      </c>
      <c r="H35" s="5" t="s">
        <v>2</v>
      </c>
      <c r="I35" s="6" t="s">
        <v>3</v>
      </c>
      <c r="J35" s="7" t="s">
        <v>4</v>
      </c>
      <c r="L35" s="89" t="s">
        <v>84</v>
      </c>
      <c r="M35" s="89" t="str">
        <f t="shared" si="1"/>
        <v>GRAMA SINTÉTICA CAMPO (rolo)</v>
      </c>
      <c r="N35" s="89"/>
      <c r="O35" s="89"/>
      <c r="Q35" s="62">
        <v>981</v>
      </c>
      <c r="R35" t="s">
        <v>85</v>
      </c>
      <c r="S35" t="str">
        <f>C35&amp;R35</f>
        <v>GRAMA SINTÉTICA CAMPO (corte)</v>
      </c>
      <c r="T35" t="str">
        <f>SUBSTITUTE(E35,".",",")</f>
        <v>42,845</v>
      </c>
    </row>
    <row r="36" spans="2:20">
      <c r="B36" s="66"/>
      <c r="C36" s="67"/>
      <c r="D36" s="38"/>
      <c r="E36" s="68"/>
      <c r="G36" s="17">
        <v>971</v>
      </c>
      <c r="H36" s="18" t="s">
        <v>55</v>
      </c>
      <c r="I36" s="19">
        <v>25.21</v>
      </c>
      <c r="J36" s="20">
        <f>I36*1.1</f>
        <v>27.731000000000002</v>
      </c>
      <c r="K36" t="str">
        <f>SUBSTITUTE(I36,".",",")</f>
        <v>25,21</v>
      </c>
      <c r="L36" s="89"/>
      <c r="M36" s="89"/>
      <c r="N36" s="89" t="str">
        <f>H36&amp;L5</f>
        <v>XL PU  (rolo)</v>
      </c>
      <c r="O36" s="89"/>
      <c r="Q36" s="91">
        <v>912</v>
      </c>
      <c r="R36" s="90" t="s">
        <v>85</v>
      </c>
      <c r="S36" s="90" t="str">
        <f>H5&amp;R36</f>
        <v>MARBELLA (corte)</v>
      </c>
      <c r="T36" s="90" t="str">
        <f>SUBSTITUTE(J5,".",",")</f>
        <v>28,864</v>
      </c>
    </row>
    <row r="37" spans="2:20">
      <c r="D37" s="1"/>
      <c r="E37" s="1"/>
      <c r="G37" s="24">
        <v>973</v>
      </c>
      <c r="H37" s="25" t="s">
        <v>56</v>
      </c>
      <c r="I37" s="26">
        <v>40.43</v>
      </c>
      <c r="J37" s="20">
        <f>I37*1.1</f>
        <v>44.473000000000006</v>
      </c>
      <c r="K37" t="str">
        <f t="shared" ref="K37:K38" si="5">SUBSTITUTE(I37,".",",")</f>
        <v>40,43</v>
      </c>
      <c r="L37" s="89"/>
      <c r="M37" s="89"/>
      <c r="N37" s="89" t="str">
        <f t="shared" ref="N37:N38" si="6">H37&amp;L6</f>
        <v>CLASSIC MYSTIQUE PUR (rolo)</v>
      </c>
      <c r="O37" s="89"/>
      <c r="Q37" s="92">
        <v>990</v>
      </c>
      <c r="R37" s="90" t="s">
        <v>85</v>
      </c>
      <c r="S37" s="90" t="str">
        <f t="shared" ref="S37:S43" si="7">H6&amp;R37</f>
        <v>CORINA (corte)</v>
      </c>
      <c r="T37" s="90" t="str">
        <f t="shared" ref="T37:T39" si="8">SUBSTITUTE(J6,".",",")</f>
        <v/>
      </c>
    </row>
    <row r="38" spans="2:20" ht="16" thickBot="1">
      <c r="D38" s="1"/>
      <c r="E38" s="1"/>
      <c r="G38" s="42">
        <v>972</v>
      </c>
      <c r="H38" s="43" t="s">
        <v>57</v>
      </c>
      <c r="I38" s="64">
        <v>49.18</v>
      </c>
      <c r="J38" s="31">
        <f>I38*1.1</f>
        <v>54.098000000000006</v>
      </c>
      <c r="K38" t="str">
        <f t="shared" si="5"/>
        <v>49,18</v>
      </c>
      <c r="L38" s="89"/>
      <c r="M38" s="89"/>
      <c r="N38" s="89" t="str">
        <f t="shared" si="6"/>
        <v>PEARLAZZO PUR (rolo)</v>
      </c>
      <c r="O38" s="89"/>
      <c r="Q38" s="91">
        <v>994</v>
      </c>
      <c r="R38" s="90" t="s">
        <v>85</v>
      </c>
      <c r="S38" s="90" t="str">
        <f t="shared" si="7"/>
        <v>PRIMERA (corte)</v>
      </c>
      <c r="T38" s="90" t="str">
        <f t="shared" si="8"/>
        <v>21,714</v>
      </c>
    </row>
    <row r="39" spans="2:20" ht="16" thickBot="1">
      <c r="C39" s="3" t="s">
        <v>58</v>
      </c>
      <c r="D39" s="69"/>
      <c r="E39" s="1"/>
      <c r="I39" s="1"/>
      <c r="J39" s="1"/>
      <c r="L39" s="89"/>
      <c r="M39" s="89"/>
      <c r="N39" s="89"/>
      <c r="O39" s="89"/>
      <c r="Q39" s="93">
        <v>996</v>
      </c>
      <c r="R39" s="90" t="s">
        <v>85</v>
      </c>
      <c r="S39" s="90" t="str">
        <f t="shared" si="7"/>
        <v>SYMPHONY (corte)</v>
      </c>
      <c r="T39" s="90" t="str">
        <f t="shared" si="8"/>
        <v>33,968</v>
      </c>
    </row>
    <row r="40" spans="2:20" ht="16" thickBot="1">
      <c r="B40" s="4" t="s">
        <v>1</v>
      </c>
      <c r="C40" s="5" t="s">
        <v>2</v>
      </c>
      <c r="D40" s="70" t="s">
        <v>25</v>
      </c>
      <c r="E40" s="1"/>
      <c r="G40" s="71" t="s">
        <v>18</v>
      </c>
      <c r="H40" s="71"/>
      <c r="I40" s="71"/>
      <c r="J40" s="71"/>
      <c r="Q40" s="94">
        <v>906</v>
      </c>
      <c r="R40" s="89" t="s">
        <v>85</v>
      </c>
      <c r="S40" s="89" t="str">
        <f>H17&amp;R40</f>
        <v>CCB Greenstep (corte)</v>
      </c>
      <c r="T40" s="89" t="str">
        <f>SUBSTITUTE(I17,".",",")</f>
        <v>8,81</v>
      </c>
    </row>
    <row r="41" spans="2:20" ht="16" thickBot="1">
      <c r="B41" s="72" t="s">
        <v>59</v>
      </c>
      <c r="C41" s="73" t="s">
        <v>60</v>
      </c>
      <c r="D41" s="74">
        <v>44.49</v>
      </c>
      <c r="E41" s="1"/>
      <c r="F41" s="32"/>
      <c r="G41" s="66"/>
      <c r="H41" s="67"/>
      <c r="I41" s="68"/>
      <c r="J41" s="1"/>
      <c r="Q41" s="95">
        <v>907</v>
      </c>
      <c r="R41" s="89" t="s">
        <v>85</v>
      </c>
      <c r="S41" s="89" t="str">
        <f>H18&amp;R41</f>
        <v>CCB Extrastep (corte)</v>
      </c>
      <c r="T41" s="89" t="str">
        <f>SUBSTITUTE(I18,".",",")</f>
        <v>12,83</v>
      </c>
    </row>
    <row r="42" spans="2:20">
      <c r="B42" s="75" t="s">
        <v>61</v>
      </c>
      <c r="C42" s="18" t="s">
        <v>62</v>
      </c>
      <c r="D42" s="20">
        <v>50.8</v>
      </c>
      <c r="E42" s="1"/>
      <c r="F42" s="32"/>
      <c r="G42" s="66"/>
      <c r="H42" s="67"/>
      <c r="I42" s="68"/>
      <c r="J42" s="1"/>
      <c r="Q42" s="96">
        <v>983</v>
      </c>
      <c r="R42" s="89" t="s">
        <v>85</v>
      </c>
      <c r="S42" s="97" t="str">
        <f>H26&amp;R42</f>
        <v>Sêneca Clic (corte)</v>
      </c>
      <c r="T42" s="97" t="str">
        <f>SUBSTITUTE(I26,".",",")</f>
        <v>50,86</v>
      </c>
    </row>
    <row r="43" spans="2:20">
      <c r="B43" s="75" t="s">
        <v>63</v>
      </c>
      <c r="C43" s="18" t="s">
        <v>64</v>
      </c>
      <c r="D43" s="20">
        <v>54.76</v>
      </c>
      <c r="E43" s="1"/>
      <c r="G43" s="33"/>
      <c r="I43" s="1"/>
      <c r="J43" s="1"/>
      <c r="Q43" s="98">
        <v>984</v>
      </c>
      <c r="R43" s="89" t="s">
        <v>85</v>
      </c>
      <c r="S43" s="97" t="str">
        <f t="shared" ref="S43:S46" si="9">H27&amp;R43</f>
        <v>Providence (corte)</v>
      </c>
      <c r="T43" s="97" t="str">
        <f t="shared" ref="T43:T46" si="10">SUBSTITUTE(I27,".",",")</f>
        <v>30,53</v>
      </c>
    </row>
    <row r="44" spans="2:20">
      <c r="B44" s="75" t="s">
        <v>65</v>
      </c>
      <c r="C44" s="18" t="s">
        <v>66</v>
      </c>
      <c r="D44" s="20">
        <v>49.73</v>
      </c>
      <c r="E44" s="1"/>
      <c r="I44" s="1"/>
      <c r="J44" s="1"/>
      <c r="Q44" s="99">
        <v>985</v>
      </c>
      <c r="R44" s="89" t="s">
        <v>85</v>
      </c>
      <c r="S44" s="97" t="str">
        <f t="shared" si="9"/>
        <v>Hartsfield (corte)</v>
      </c>
      <c r="T44" s="97" t="str">
        <f t="shared" si="10"/>
        <v>45,1</v>
      </c>
    </row>
    <row r="45" spans="2:20">
      <c r="B45" s="75" t="s">
        <v>67</v>
      </c>
      <c r="C45" s="18" t="s">
        <v>68</v>
      </c>
      <c r="D45" s="20">
        <f>D43</f>
        <v>54.76</v>
      </c>
      <c r="E45" s="1"/>
      <c r="I45" s="1"/>
      <c r="J45" s="1"/>
      <c r="Q45" s="98">
        <v>986</v>
      </c>
      <c r="R45" s="89" t="s">
        <v>85</v>
      </c>
      <c r="S45" s="97" t="str">
        <f t="shared" si="9"/>
        <v>Newport (corte)</v>
      </c>
      <c r="T45" s="97" t="str">
        <f t="shared" si="10"/>
        <v>69</v>
      </c>
    </row>
    <row r="46" spans="2:20" ht="16" thickBot="1">
      <c r="B46" s="75" t="s">
        <v>69</v>
      </c>
      <c r="C46" s="18" t="s">
        <v>70</v>
      </c>
      <c r="D46" s="20">
        <v>50.18</v>
      </c>
      <c r="E46" s="1"/>
      <c r="I46" s="1"/>
      <c r="J46" s="1"/>
      <c r="Q46" s="100">
        <v>987</v>
      </c>
      <c r="R46" s="89" t="s">
        <v>85</v>
      </c>
      <c r="S46" s="97" t="str">
        <f t="shared" si="9"/>
        <v>Newtown (corte)</v>
      </c>
      <c r="T46" s="97" t="str">
        <f t="shared" si="10"/>
        <v>69</v>
      </c>
    </row>
    <row r="47" spans="2:20">
      <c r="B47" s="76" t="s">
        <v>71</v>
      </c>
      <c r="C47" s="60" t="s">
        <v>72</v>
      </c>
      <c r="D47" s="52">
        <f>D43</f>
        <v>54.76</v>
      </c>
      <c r="E47" s="1"/>
      <c r="I47" s="1"/>
      <c r="J47" s="1"/>
      <c r="Q47" s="101">
        <v>971</v>
      </c>
      <c r="R47" s="89" t="s">
        <v>85</v>
      </c>
      <c r="S47" s="102" t="str">
        <f>H36&amp;R47</f>
        <v>XL PU  (corte)</v>
      </c>
      <c r="T47" s="102" t="str">
        <f>SUBSTITUTE(J36,".",",")</f>
        <v>27,731</v>
      </c>
    </row>
    <row r="48" spans="2:20">
      <c r="B48" s="75" t="s">
        <v>73</v>
      </c>
      <c r="C48" s="18" t="s">
        <v>74</v>
      </c>
      <c r="D48" s="20">
        <v>50.39</v>
      </c>
      <c r="E48" s="1"/>
      <c r="I48" s="1"/>
      <c r="J48" s="1"/>
      <c r="Q48" s="103">
        <v>973</v>
      </c>
      <c r="R48" s="89" t="s">
        <v>85</v>
      </c>
      <c r="S48" s="102" t="str">
        <f t="shared" ref="S48:S49" si="11">H37&amp;R48</f>
        <v>CLASSIC MYSTIQUE PUR (corte)</v>
      </c>
      <c r="T48" s="102" t="str">
        <f t="shared" ref="T48:T49" si="12">SUBSTITUTE(J37,".",",")</f>
        <v>44,473</v>
      </c>
    </row>
    <row r="49" spans="2:20" ht="16" thickBot="1">
      <c r="B49" s="77" t="s">
        <v>75</v>
      </c>
      <c r="C49" s="63" t="s">
        <v>76</v>
      </c>
      <c r="D49" s="65">
        <v>56.98</v>
      </c>
      <c r="E49" s="1"/>
      <c r="I49" s="1"/>
      <c r="J49" s="1"/>
      <c r="Q49" s="104">
        <v>972</v>
      </c>
      <c r="R49" s="89" t="s">
        <v>85</v>
      </c>
      <c r="S49" s="102" t="str">
        <f t="shared" si="11"/>
        <v>PEARLAZZO PUR (corte)</v>
      </c>
      <c r="T49" s="102" t="str">
        <f t="shared" si="12"/>
        <v>54,098</v>
      </c>
    </row>
    <row r="50" spans="2:20" ht="16" thickBot="1">
      <c r="B50" s="66"/>
      <c r="C50" s="46"/>
      <c r="D50" s="78"/>
      <c r="E50" s="38"/>
      <c r="I50" s="1"/>
      <c r="J50" s="1"/>
      <c r="Q50" s="105" t="s">
        <v>59</v>
      </c>
      <c r="R50" s="106" t="s">
        <v>85</v>
      </c>
      <c r="S50" s="106" t="str">
        <f>C41&amp;R50</f>
        <v>COLORSTONE MODULAR BAC (corte)</v>
      </c>
      <c r="T50" s="106" t="str">
        <f>SUBSTITUTE(D41,".",",")</f>
        <v>44,49</v>
      </c>
    </row>
    <row r="51" spans="2:20" ht="16" thickBot="1">
      <c r="C51" s="79" t="s">
        <v>77</v>
      </c>
      <c r="D51" s="69"/>
      <c r="E51" s="38"/>
      <c r="I51" s="1"/>
      <c r="J51" s="1"/>
      <c r="Q51" s="107" t="s">
        <v>61</v>
      </c>
      <c r="R51" s="106" t="s">
        <v>85</v>
      </c>
      <c r="S51" s="106" t="str">
        <f t="shared" ref="S51:S58" si="13">C42&amp;R51</f>
        <v>ASTRAL MODULAR BAC (corte)</v>
      </c>
      <c r="T51" s="106" t="str">
        <f t="shared" ref="T51:T58" si="14">SUBSTITUTE(D42,".",",")</f>
        <v>50,8</v>
      </c>
    </row>
    <row r="52" spans="2:20">
      <c r="B52" s="15" t="s">
        <v>1</v>
      </c>
      <c r="C52" s="16" t="s">
        <v>2</v>
      </c>
      <c r="D52" s="80" t="s">
        <v>25</v>
      </c>
      <c r="E52" s="1"/>
      <c r="I52" s="1"/>
      <c r="J52" s="1"/>
      <c r="Q52" s="107" t="s">
        <v>63</v>
      </c>
      <c r="R52" s="106" t="s">
        <v>85</v>
      </c>
      <c r="S52" s="106" t="str">
        <f t="shared" si="13"/>
        <v>INTERLUDE MODULAR BAC (corte)</v>
      </c>
      <c r="T52" s="106" t="str">
        <f t="shared" si="14"/>
        <v>54,76</v>
      </c>
    </row>
    <row r="53" spans="2:20" ht="16" thickBot="1">
      <c r="B53" s="28">
        <v>23</v>
      </c>
      <c r="C53" s="81" t="s">
        <v>78</v>
      </c>
      <c r="D53" s="82">
        <v>26.66</v>
      </c>
      <c r="E53" s="1"/>
      <c r="I53" s="1"/>
      <c r="J53" s="1"/>
      <c r="Q53" s="107" t="s">
        <v>65</v>
      </c>
      <c r="R53" s="106" t="s">
        <v>85</v>
      </c>
      <c r="S53" s="106" t="str">
        <f t="shared" si="13"/>
        <v>CITY SQUARE MODULAR BAC (corte)</v>
      </c>
      <c r="T53" s="106" t="str">
        <f t="shared" si="14"/>
        <v>49,73</v>
      </c>
    </row>
    <row r="54" spans="2:20">
      <c r="D54" s="1"/>
      <c r="E54" s="1"/>
      <c r="I54" s="1"/>
      <c r="J54" s="1"/>
      <c r="Q54" s="107" t="s">
        <v>67</v>
      </c>
      <c r="R54" s="106" t="s">
        <v>85</v>
      </c>
      <c r="S54" s="106" t="str">
        <f t="shared" si="13"/>
        <v>MATRIX MODULAR BAC (corte)</v>
      </c>
      <c r="T54" s="106" t="str">
        <f t="shared" si="14"/>
        <v>54,76</v>
      </c>
    </row>
    <row r="55" spans="2:20">
      <c r="B55" s="35" t="s">
        <v>79</v>
      </c>
      <c r="C55" s="35"/>
      <c r="D55" s="35"/>
      <c r="E55" s="83"/>
      <c r="F55" s="84"/>
      <c r="I55" s="1"/>
      <c r="J55" s="1"/>
      <c r="Q55" s="107" t="s">
        <v>69</v>
      </c>
      <c r="R55" s="106" t="s">
        <v>85</v>
      </c>
      <c r="S55" s="106" t="str">
        <f t="shared" si="13"/>
        <v>GRADUAL MODULAR BAC (corte)</v>
      </c>
      <c r="T55" s="106" t="str">
        <f t="shared" si="14"/>
        <v>50,18</v>
      </c>
    </row>
    <row r="56" spans="2:20">
      <c r="B56" s="85"/>
      <c r="C56" s="84"/>
      <c r="D56" s="83"/>
      <c r="E56" s="83"/>
      <c r="F56" s="84"/>
      <c r="I56" s="1"/>
      <c r="J56" s="1"/>
      <c r="Q56" s="108" t="s">
        <v>71</v>
      </c>
      <c r="R56" s="106" t="s">
        <v>85</v>
      </c>
      <c r="S56" s="106" t="str">
        <f t="shared" si="13"/>
        <v>EQUINOX MODULAR BAC (corte)</v>
      </c>
      <c r="T56" s="106" t="str">
        <f t="shared" si="14"/>
        <v>54,76</v>
      </c>
    </row>
    <row r="57" spans="2:20">
      <c r="B57" s="35" t="s">
        <v>80</v>
      </c>
      <c r="C57" s="35"/>
      <c r="D57" s="35"/>
      <c r="E57" s="83"/>
      <c r="F57" s="84"/>
      <c r="I57" s="1"/>
      <c r="J57" s="1"/>
      <c r="Q57" s="107" t="s">
        <v>73</v>
      </c>
      <c r="R57" s="106" t="s">
        <v>85</v>
      </c>
      <c r="S57" s="106" t="str">
        <f t="shared" si="13"/>
        <v>MISTRAL MODULAR BAC (corte)</v>
      </c>
      <c r="T57" s="106" t="str">
        <f t="shared" si="14"/>
        <v>50,39</v>
      </c>
    </row>
    <row r="58" spans="2:20" ht="16" thickBot="1">
      <c r="B58" s="86" t="s">
        <v>81</v>
      </c>
      <c r="C58" s="87"/>
      <c r="D58" s="87"/>
      <c r="E58" s="87"/>
      <c r="F58" s="84"/>
      <c r="I58" s="1"/>
      <c r="J58" s="1"/>
      <c r="Q58" s="109" t="s">
        <v>75</v>
      </c>
      <c r="R58" s="106" t="s">
        <v>85</v>
      </c>
      <c r="S58" s="106" t="str">
        <f t="shared" si="13"/>
        <v>SHADOW MODULAR BAC (corte)</v>
      </c>
      <c r="T58" s="106" t="str">
        <f t="shared" si="14"/>
        <v>56,98</v>
      </c>
    </row>
    <row r="59" spans="2:20" ht="16" thickBot="1">
      <c r="B59" s="35" t="s">
        <v>18</v>
      </c>
      <c r="C59" s="88"/>
      <c r="D59" s="88"/>
      <c r="E59" s="88"/>
      <c r="F59" s="84"/>
      <c r="I59" s="1"/>
      <c r="J59" s="1"/>
      <c r="Q59" s="110">
        <v>23</v>
      </c>
      <c r="R59" s="102" t="s">
        <v>85</v>
      </c>
      <c r="S59" s="102" t="str">
        <f>C53&amp;R59</f>
        <v>BERBER POINT 920 (corte)</v>
      </c>
      <c r="T59" s="102" t="str">
        <f>SUBSTITUTE(D53,".",",")</f>
        <v>26,66</v>
      </c>
    </row>
    <row r="60" spans="2:20">
      <c r="B60" s="86" t="s">
        <v>82</v>
      </c>
      <c r="C60" s="86"/>
      <c r="D60" s="86"/>
      <c r="E60" s="86"/>
      <c r="F60" s="86"/>
      <c r="I60" s="1"/>
      <c r="J60" s="1"/>
    </row>
    <row r="61" spans="2:20">
      <c r="B61" s="35" t="s">
        <v>83</v>
      </c>
      <c r="C61" s="35"/>
      <c r="D61" s="35"/>
      <c r="E61" s="35"/>
      <c r="F61" s="35"/>
      <c r="I61" s="1"/>
      <c r="J61" s="1"/>
    </row>
    <row r="62" spans="2:20">
      <c r="D62" s="1"/>
      <c r="E62" s="1"/>
      <c r="I62" s="1"/>
      <c r="J62" s="1"/>
    </row>
    <row r="63" spans="2:20">
      <c r="D63" s="1"/>
      <c r="E63" s="1"/>
      <c r="I63" s="1"/>
      <c r="J63" s="1"/>
    </row>
    <row r="64" spans="2:20">
      <c r="D64" s="1"/>
      <c r="E64" s="1"/>
      <c r="I64" s="1"/>
      <c r="J64" s="1"/>
    </row>
    <row r="65" spans="4:10">
      <c r="D65" s="1"/>
      <c r="E65" s="1"/>
      <c r="I65" s="1"/>
      <c r="J65" s="1"/>
    </row>
    <row r="66" spans="4:10">
      <c r="D66" s="1"/>
      <c r="E66" s="1"/>
      <c r="I66" s="1"/>
      <c r="J66" s="1"/>
    </row>
    <row r="67" spans="4:10">
      <c r="D67" s="1"/>
      <c r="E67" s="1"/>
      <c r="I67" s="1"/>
      <c r="J67" s="1"/>
    </row>
    <row r="68" spans="4:10">
      <c r="D68" s="1"/>
      <c r="E68" s="1"/>
      <c r="I68" s="1"/>
      <c r="J68" s="1"/>
    </row>
  </sheetData>
  <mergeCells count="12">
    <mergeCell ref="B55:D55"/>
    <mergeCell ref="B57:D57"/>
    <mergeCell ref="B58:E58"/>
    <mergeCell ref="B59:E59"/>
    <mergeCell ref="B60:F60"/>
    <mergeCell ref="B61:F61"/>
    <mergeCell ref="G3:J3"/>
    <mergeCell ref="G11:K11"/>
    <mergeCell ref="G15:I15"/>
    <mergeCell ref="G24:I24"/>
    <mergeCell ref="G34:J34"/>
    <mergeCell ref="G40:J4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G</dc:creator>
  <cp:lastModifiedBy>T G</cp:lastModifiedBy>
  <dcterms:created xsi:type="dcterms:W3CDTF">2014-01-31T13:54:43Z</dcterms:created>
  <dcterms:modified xsi:type="dcterms:W3CDTF">2014-01-31T14:49:59Z</dcterms:modified>
</cp:coreProperties>
</file>