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rginie\Desktop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" i="1" l="1"/>
  <c r="E62" i="1"/>
  <c r="D62" i="1"/>
  <c r="C62" i="1"/>
  <c r="F56" i="1"/>
  <c r="E56" i="1"/>
  <c r="D56" i="1"/>
  <c r="C56" i="1"/>
  <c r="B90" i="1" l="1"/>
  <c r="B89" i="1"/>
  <c r="B87" i="1"/>
  <c r="B86" i="1"/>
  <c r="B51" i="1" l="1"/>
  <c r="B48" i="1"/>
  <c r="B35" i="1"/>
  <c r="B38" i="1"/>
  <c r="B22" i="1"/>
  <c r="B25" i="1"/>
  <c r="B12" i="1"/>
  <c r="B9" i="1"/>
  <c r="B47" i="1" l="1"/>
  <c r="B50" i="1"/>
  <c r="B37" i="1"/>
  <c r="B34" i="1"/>
  <c r="B24" i="1"/>
  <c r="B21" i="1"/>
  <c r="B8" i="1"/>
  <c r="B11" i="1"/>
</calcChain>
</file>

<file path=xl/sharedStrings.xml><?xml version="1.0" encoding="utf-8"?>
<sst xmlns="http://schemas.openxmlformats.org/spreadsheetml/2006/main" count="219" uniqueCount="121">
  <si>
    <t>AI E16-17 50MOE</t>
  </si>
  <si>
    <t>Halfs3-5-1-1♂P106</t>
  </si>
  <si>
    <t>Halfs3-5-1-2♀P106</t>
  </si>
  <si>
    <t>Halfs3-5-1-3♂P106</t>
  </si>
  <si>
    <t>Halfs20-3-1-1♀P93</t>
  </si>
  <si>
    <t>Halfs20-3-1-2♀P93</t>
  </si>
  <si>
    <t>Halfs20-3-1-3♀P93</t>
  </si>
  <si>
    <t>Halfs25-1-1♀P97</t>
  </si>
  <si>
    <t>#1</t>
  </si>
  <si>
    <t>35.3</t>
  </si>
  <si>
    <t>1:24.5</t>
  </si>
  <si>
    <t>52.1</t>
  </si>
  <si>
    <t>&gt;3:00</t>
  </si>
  <si>
    <t>45s</t>
  </si>
  <si>
    <t>24s</t>
  </si>
  <si>
    <t>29s</t>
  </si>
  <si>
    <t>#2</t>
  </si>
  <si>
    <t>29.6</t>
  </si>
  <si>
    <t>53</t>
  </si>
  <si>
    <t>2:01.7</t>
  </si>
  <si>
    <t>50s</t>
  </si>
  <si>
    <t>22s</t>
  </si>
  <si>
    <t>#3</t>
  </si>
  <si>
    <t>1:04.0</t>
  </si>
  <si>
    <t>1min34</t>
  </si>
  <si>
    <t>8s</t>
  </si>
  <si>
    <t>#4</t>
  </si>
  <si>
    <t>2:11.4</t>
  </si>
  <si>
    <t>1min05s</t>
  </si>
  <si>
    <t>#5</t>
  </si>
  <si>
    <t>1min11</t>
  </si>
  <si>
    <t>1min21s</t>
  </si>
  <si>
    <t>Average Rotarod</t>
  </si>
  <si>
    <t>standard deviation</t>
  </si>
  <si>
    <t>Gripping(GF)</t>
  </si>
  <si>
    <t>Average Gripping</t>
  </si>
  <si>
    <t>AI E16-17 100MOE</t>
  </si>
  <si>
    <t>Halfs10-1-1♀P106</t>
  </si>
  <si>
    <t>Halfs10-1-2♀P106</t>
  </si>
  <si>
    <t>Halfs10-1-3♀P106</t>
  </si>
  <si>
    <t>Halfs7-3-1-1♀P106</t>
  </si>
  <si>
    <t>Halfs20-1-1-1♀P107</t>
  </si>
  <si>
    <t>Halfs1-6-1-1♂P107</t>
  </si>
  <si>
    <t>Halfs1-6-1-2♂P107</t>
  </si>
  <si>
    <t>2:53.6</t>
  </si>
  <si>
    <t>4.1</t>
  </si>
  <si>
    <t>45.3</t>
  </si>
  <si>
    <t>2s</t>
  </si>
  <si>
    <t>53.5</t>
  </si>
  <si>
    <t>38.6</t>
  </si>
  <si>
    <t>25.1</t>
  </si>
  <si>
    <t>1s</t>
  </si>
  <si>
    <t>23.3</t>
  </si>
  <si>
    <t>20.0</t>
  </si>
  <si>
    <t>22.3</t>
  </si>
  <si>
    <t>20.8</t>
  </si>
  <si>
    <t>1:13.9</t>
  </si>
  <si>
    <t>10.6</t>
  </si>
  <si>
    <t xml:space="preserve">Highest value (second) </t>
  </si>
  <si>
    <t>AI E16-17 200MOE</t>
  </si>
  <si>
    <t>Halfs16-1♀P106</t>
  </si>
  <si>
    <t>Halfs16-2♀P106</t>
  </si>
  <si>
    <t>Halfs1-5-1-1♂P92</t>
  </si>
  <si>
    <t>Halfs1-5-1-2♀P92</t>
  </si>
  <si>
    <t>Halfs1-5-1-3♂P92</t>
  </si>
  <si>
    <t>Halfs26-1-1-1♀P104</t>
  </si>
  <si>
    <t>Halfs26-1-1-2♂P104</t>
  </si>
  <si>
    <t>Halfs26-1-1-3♂P104</t>
  </si>
  <si>
    <t>57.6</t>
  </si>
  <si>
    <t>42.8</t>
  </si>
  <si>
    <t>28</t>
  </si>
  <si>
    <t>23.6</t>
  </si>
  <si>
    <t>1:01.6</t>
  </si>
  <si>
    <t>47</t>
  </si>
  <si>
    <t>21.7</t>
  </si>
  <si>
    <t>27</t>
  </si>
  <si>
    <t>12</t>
  </si>
  <si>
    <t>26</t>
  </si>
  <si>
    <t>29</t>
  </si>
  <si>
    <t>1:25.3</t>
  </si>
  <si>
    <t>7.8</t>
  </si>
  <si>
    <t>9.4</t>
  </si>
  <si>
    <t>1:21.6</t>
  </si>
  <si>
    <t>1:14.8</t>
  </si>
  <si>
    <t>60</t>
  </si>
  <si>
    <t>20.3</t>
  </si>
  <si>
    <t>36</t>
  </si>
  <si>
    <t>18.1</t>
  </si>
  <si>
    <t>43.6</t>
  </si>
  <si>
    <t>43.4</t>
  </si>
  <si>
    <t>1:21.3</t>
  </si>
  <si>
    <t>AI E16-17 400MOE</t>
  </si>
  <si>
    <t>Halfs6-5-1♂P107</t>
  </si>
  <si>
    <t>Halfs26-3-1♀P89</t>
  </si>
  <si>
    <t>33s</t>
  </si>
  <si>
    <t>2min4s</t>
  </si>
  <si>
    <t>3min</t>
  </si>
  <si>
    <t>50MOE</t>
  </si>
  <si>
    <t>100MOE</t>
  </si>
  <si>
    <t>200MOE</t>
  </si>
  <si>
    <t>400MOE</t>
  </si>
  <si>
    <t>standard deviation Rotarod</t>
  </si>
  <si>
    <t>standard deviation Griping</t>
  </si>
  <si>
    <t>Het</t>
  </si>
  <si>
    <t>Half25-6-1♀P145</t>
  </si>
  <si>
    <t>Half25-6-2♀P145</t>
  </si>
  <si>
    <t>Half25-6-3♀P145</t>
  </si>
  <si>
    <t>Half25-6-4♀P145</t>
  </si>
  <si>
    <t>Half25-6-5♀P145</t>
  </si>
  <si>
    <t>Half43-1-1♂P139</t>
  </si>
  <si>
    <t>Half43-1-2♂P139</t>
  </si>
  <si>
    <t>Half43-1-3♂P139</t>
  </si>
  <si>
    <t>Half43-1-4♂P139</t>
  </si>
  <si>
    <t>Half31-8-1♂P143</t>
  </si>
  <si>
    <t>&gt;5:00</t>
  </si>
  <si>
    <t>#6</t>
  </si>
  <si>
    <t>#7</t>
  </si>
  <si>
    <t>#8</t>
  </si>
  <si>
    <t>#9</t>
  </si>
  <si>
    <t>HTZ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</si>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</sst>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6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NumberFormat="1" applyBorder="1"/>
    <xf numFmtId="0" fontId="0" fillId="0" borderId="18" xfId="0" applyNumberFormat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1" fillId="0" borderId="1" xfId="0" applyFont="1" applyBorder="1"/>
    <xf numFmtId="0" fontId="1" fillId="0" borderId="14" xfId="0" applyFont="1" applyBorder="1"/>
    <xf numFmtId="0" fontId="1" fillId="0" borderId="6" xfId="0" applyFont="1" applyBorder="1"/>
    <xf numFmtId="0" fontId="0" fillId="3" borderId="5" xfId="0" applyFill="1" applyBorder="1"/>
    <xf numFmtId="0" fontId="0" fillId="3" borderId="1" xfId="0" applyFill="1" applyBorder="1"/>
    <xf numFmtId="0" fontId="0" fillId="4" borderId="13" xfId="0" applyFill="1" applyBorder="1"/>
    <xf numFmtId="0" fontId="0" fillId="4" borderId="14" xfId="0" applyFill="1" applyBorder="1"/>
    <xf numFmtId="0" fontId="0" fillId="5" borderId="13" xfId="0" applyFill="1" applyBorder="1"/>
    <xf numFmtId="0" fontId="0" fillId="5" borderId="14" xfId="0" applyFill="1" applyBorder="1"/>
    <xf numFmtId="0" fontId="0" fillId="0" borderId="14" xfId="0" applyNumberFormat="1" applyBorder="1"/>
    <xf numFmtId="0" fontId="0" fillId="0" borderId="18" xfId="0" applyBorder="1"/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NumberFormat="1" applyFill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47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7" fontId="0" fillId="0" borderId="1" xfId="0" applyNumberFormat="1" applyBorder="1" applyAlignment="1">
      <alignment horizontal="center"/>
    </xf>
    <xf numFmtId="47" fontId="1" fillId="0" borderId="1" xfId="0" applyNumberFormat="1" applyFon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47" fontId="0" fillId="0" borderId="6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47" fontId="0" fillId="0" borderId="11" xfId="0" applyNumberFormat="1" applyBorder="1" applyAlignment="1">
      <alignment horizontal="center"/>
    </xf>
    <xf numFmtId="47" fontId="1" fillId="0" borderId="12" xfId="0" applyNumberFormat="1" applyFon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1" fontId="0" fillId="0" borderId="0" xfId="0" applyNumberFormat="1"/>
    <xf numFmtId="164" fontId="0" fillId="2" borderId="19" xfId="0" applyNumberFormat="1" applyFill="1" applyBorder="1" applyAlignment="1">
      <alignment horizontal="center"/>
    </xf>
    <xf numFmtId="164" fontId="0" fillId="2" borderId="20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0" fillId="0" borderId="5" xfId="0" applyNumberFormat="1" applyBorder="1"/>
    <xf numFmtId="164" fontId="0" fillId="0" borderId="27" xfId="0" applyNumberFormat="1" applyBorder="1" applyAlignment="1">
      <alignment horizontal="center"/>
    </xf>
    <xf numFmtId="164" fontId="0" fillId="0" borderId="0" xfId="0" applyNumberFormat="1"/>
    <xf numFmtId="164" fontId="0" fillId="0" borderId="28" xfId="0" applyNumberFormat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164" fontId="0" fillId="3" borderId="5" xfId="0" applyNumberFormat="1" applyFill="1" applyBorder="1"/>
    <xf numFmtId="164" fontId="0" fillId="0" borderId="10" xfId="0" applyNumberFormat="1" applyBorder="1"/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4" borderId="13" xfId="0" applyNumberFormat="1" applyFill="1" applyBorder="1"/>
    <xf numFmtId="164" fontId="0" fillId="0" borderId="7" xfId="0" applyNumberForma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Rotarod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Average Rotarod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Sheet1!$B$55:$F$55</c:f>
                <c:numCache>
                  <c:formatCode>General</c:formatCode>
                  <c:ptCount val="5"/>
                  <c:pt idx="0">
                    <c:v>36.034551320765623</c:v>
                  </c:pt>
                  <c:pt idx="1">
                    <c:v>42.45557902650944</c:v>
                  </c:pt>
                  <c:pt idx="2">
                    <c:v>79.080338896593005</c:v>
                  </c:pt>
                  <c:pt idx="3">
                    <c:v>53.122331865771315</c:v>
                  </c:pt>
                  <c:pt idx="4">
                    <c:v>0</c:v>
                  </c:pt>
                </c:numCache>
              </c:numRef>
            </c:plus>
            <c:minus>
              <c:numRef>
                <c:f>Sheet1!$B$55:$F$55</c:f>
                <c:numCache>
                  <c:formatCode>General</c:formatCode>
                  <c:ptCount val="5"/>
                  <c:pt idx="0">
                    <c:v>36.034551320765623</c:v>
                  </c:pt>
                  <c:pt idx="1">
                    <c:v>42.45557902650944</c:v>
                  </c:pt>
                  <c:pt idx="2">
                    <c:v>79.080338896593005</c:v>
                  </c:pt>
                  <c:pt idx="3">
                    <c:v>53.122331865771315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Sheet1!$B$53:$F$53</c:f>
              <c:strCache>
                <c:ptCount val="5"/>
                <c:pt idx="0">
                  <c:v>HTZ</c:v>
                </c:pt>
                <c:pt idx="1">
                  <c:v>50MOE</c:v>
                </c:pt>
                <c:pt idx="2">
                  <c:v>100MOE</c:v>
                </c:pt>
                <c:pt idx="3">
                  <c:v>200MOE</c:v>
                </c:pt>
                <c:pt idx="4">
                  <c:v>400MOE</c:v>
                </c:pt>
              </c:strCache>
            </c:strRef>
          </c:cat>
          <c:val>
            <c:numRef>
              <c:f>Sheet1!$B$54:$F$54</c:f>
              <c:numCache>
                <c:formatCode>General</c:formatCode>
                <c:ptCount val="5"/>
                <c:pt idx="0">
                  <c:v>162.6</c:v>
                </c:pt>
                <c:pt idx="1">
                  <c:v>138.14285714285714</c:v>
                </c:pt>
                <c:pt idx="2">
                  <c:v>95.2</c:v>
                </c:pt>
                <c:pt idx="3">
                  <c:v>130.375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8-41AA-B43B-0CA87C68A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244495"/>
        <c:axId val="837785103"/>
      </c:barChart>
      <c:catAx>
        <c:axId val="98624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85103"/>
        <c:crosses val="autoZero"/>
        <c:auto val="1"/>
        <c:lblAlgn val="ctr"/>
        <c:lblOffset val="100"/>
        <c:noMultiLvlLbl val="0"/>
      </c:catAx>
      <c:valAx>
        <c:axId val="83778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Rotarod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4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Gripping 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Average Gripping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Sheet1!$B$61:$F$61</c:f>
                <c:numCache>
                  <c:formatCode>General</c:formatCode>
                  <c:ptCount val="5"/>
                  <c:pt idx="0">
                    <c:v>36.017896786026938</c:v>
                  </c:pt>
                  <c:pt idx="1">
                    <c:v>13.483676197889215</c:v>
                  </c:pt>
                  <c:pt idx="2">
                    <c:v>17.780406551675288</c:v>
                  </c:pt>
                  <c:pt idx="3">
                    <c:v>18.599155126740875</c:v>
                  </c:pt>
                  <c:pt idx="4">
                    <c:v>30.405591591021544</c:v>
                  </c:pt>
                </c:numCache>
              </c:numRef>
            </c:plus>
            <c:minus>
              <c:numRef>
                <c:f>Sheet1!$B$61:$F$61</c:f>
                <c:numCache>
                  <c:formatCode>General</c:formatCode>
                  <c:ptCount val="5"/>
                  <c:pt idx="0">
                    <c:v>36.017896786026938</c:v>
                  </c:pt>
                  <c:pt idx="1">
                    <c:v>13.483676197889215</c:v>
                  </c:pt>
                  <c:pt idx="2">
                    <c:v>17.780406551675288</c:v>
                  </c:pt>
                  <c:pt idx="3">
                    <c:v>18.599155126740875</c:v>
                  </c:pt>
                  <c:pt idx="4">
                    <c:v>30.405591591021544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Sheet1!$B$59:$F$59</c:f>
              <c:strCache>
                <c:ptCount val="5"/>
                <c:pt idx="0">
                  <c:v>HTZ</c:v>
                </c:pt>
                <c:pt idx="1">
                  <c:v>50MOE</c:v>
                </c:pt>
                <c:pt idx="2">
                  <c:v>100MOE</c:v>
                </c:pt>
                <c:pt idx="3">
                  <c:v>200MOE</c:v>
                </c:pt>
                <c:pt idx="4">
                  <c:v>400MOE</c:v>
                </c:pt>
              </c:strCache>
            </c:strRef>
          </c:cat>
          <c:val>
            <c:numRef>
              <c:f>Sheet1!$B$60:$F$60</c:f>
              <c:numCache>
                <c:formatCode>General</c:formatCode>
                <c:ptCount val="5"/>
                <c:pt idx="0">
                  <c:v>130.80000000000001</c:v>
                </c:pt>
                <c:pt idx="1">
                  <c:v>102.857142857143</c:v>
                </c:pt>
                <c:pt idx="2">
                  <c:v>98.857142857142904</c:v>
                </c:pt>
                <c:pt idx="3">
                  <c:v>94.75</c:v>
                </c:pt>
                <c:pt idx="4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5-40C9-8E25-B7EFF0D5B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488799"/>
        <c:axId val="937489215"/>
      </c:barChart>
      <c:catAx>
        <c:axId val="93748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89215"/>
        <c:crosses val="autoZero"/>
        <c:auto val="1"/>
        <c:lblAlgn val="ctr"/>
        <c:lblOffset val="100"/>
        <c:noMultiLvlLbl val="0"/>
      </c:catAx>
      <c:valAx>
        <c:axId val="93748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Grip Force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8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1021080</xdr:colOff>
      <xdr:row>38</xdr:row>
      <xdr:rowOff>125730</xdr:rowOff>
    </xdr:from>
    <xdr:to>
      <xdr:col>12</xdr:col>
      <xdr:colOff>426720</xdr:colOff>
      <xdr:row>53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54</xdr:row>
      <xdr:rowOff>171450</xdr:rowOff>
    </xdr:from>
    <xdr:to>
      <xdr:col>12</xdr:col>
      <xdr:colOff>556260</xdr:colOff>
      <xdr:row>69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topLeftCell="A31" workbookViewId="0">
      <selection activeCell="E47" sqref="E47"/>
    </sheetView>
  </sheetViews>
  <sheetFormatPr defaultRowHeight="14.4" x14ac:dyDescent="0.3"/>
  <cols>
    <col min="1" max="1" width="23.5546875" bestFit="1" customWidth="1"/>
    <col min="2" max="2" width="16.5546875" bestFit="1" customWidth="1"/>
    <col min="3" max="3" width="16.33203125" bestFit="1" customWidth="1"/>
    <col min="4" max="4" width="16.5546875" bestFit="1" customWidth="1"/>
    <col min="5" max="7" width="16.33203125" bestFit="1" customWidth="1"/>
    <col min="8" max="8" width="14.6640625" bestFit="1" customWidth="1"/>
    <col min="9" max="9" width="17.6640625" bestFit="1" customWidth="1"/>
    <col min="18" max="18" width="8.88671875" customWidth="1"/>
  </cols>
  <sheetData>
    <row r="1" spans="1:8" ht="15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2" t="s">
        <v>7</v>
      </c>
    </row>
    <row r="2" spans="1:8" x14ac:dyDescent="0.3">
      <c r="A2" s="14" t="s">
        <v>8</v>
      </c>
      <c r="B2" s="15" t="s">
        <v>9</v>
      </c>
      <c r="C2" s="15" t="s">
        <v>10</v>
      </c>
      <c r="D2" s="15" t="s">
        <v>11</v>
      </c>
      <c r="E2" s="24" t="s">
        <v>12</v>
      </c>
      <c r="F2" s="15" t="s">
        <v>13</v>
      </c>
      <c r="G2" s="15" t="s">
        <v>14</v>
      </c>
      <c r="H2" s="16" t="s">
        <v>15</v>
      </c>
    </row>
    <row r="3" spans="1:8" x14ac:dyDescent="0.3">
      <c r="A3" s="6" t="s">
        <v>16</v>
      </c>
      <c r="B3" s="1" t="s">
        <v>17</v>
      </c>
      <c r="C3" s="1" t="s">
        <v>18</v>
      </c>
      <c r="D3" s="23" t="s">
        <v>19</v>
      </c>
      <c r="E3" s="1"/>
      <c r="F3" s="23" t="s">
        <v>12</v>
      </c>
      <c r="G3" s="1" t="s">
        <v>20</v>
      </c>
      <c r="H3" s="7" t="s">
        <v>21</v>
      </c>
    </row>
    <row r="4" spans="1:8" x14ac:dyDescent="0.3">
      <c r="A4" s="6" t="s">
        <v>22</v>
      </c>
      <c r="B4" s="1" t="s">
        <v>23</v>
      </c>
      <c r="C4" s="23" t="s">
        <v>12</v>
      </c>
      <c r="D4" s="1"/>
      <c r="E4" s="1"/>
      <c r="F4" s="1"/>
      <c r="G4" s="23" t="s">
        <v>24</v>
      </c>
      <c r="H4" s="7" t="s">
        <v>25</v>
      </c>
    </row>
    <row r="5" spans="1:8" x14ac:dyDescent="0.3">
      <c r="A5" s="6" t="s">
        <v>26</v>
      </c>
      <c r="B5" s="23" t="s">
        <v>27</v>
      </c>
      <c r="C5" s="1"/>
      <c r="D5" s="1"/>
      <c r="E5" s="1"/>
      <c r="F5" s="1"/>
      <c r="G5" s="1" t="s">
        <v>13</v>
      </c>
      <c r="H5" s="7" t="s">
        <v>28</v>
      </c>
    </row>
    <row r="6" spans="1:8" x14ac:dyDescent="0.3">
      <c r="A6" s="6" t="s">
        <v>29</v>
      </c>
      <c r="B6" s="1"/>
      <c r="C6" s="1"/>
      <c r="D6" s="1"/>
      <c r="E6" s="1"/>
      <c r="F6" s="1"/>
      <c r="G6" s="1" t="s">
        <v>30</v>
      </c>
      <c r="H6" s="25" t="s">
        <v>31</v>
      </c>
    </row>
    <row r="7" spans="1:8" x14ac:dyDescent="0.3">
      <c r="A7" s="6" t="s">
        <v>58</v>
      </c>
      <c r="B7" s="1">
        <v>131</v>
      </c>
      <c r="C7" s="1">
        <v>180</v>
      </c>
      <c r="D7" s="1">
        <v>121</v>
      </c>
      <c r="E7" s="1">
        <v>180</v>
      </c>
      <c r="F7" s="1">
        <v>180</v>
      </c>
      <c r="G7" s="1">
        <v>94</v>
      </c>
      <c r="H7" s="25">
        <v>81</v>
      </c>
    </row>
    <row r="8" spans="1:8" x14ac:dyDescent="0.3">
      <c r="A8" s="26" t="s">
        <v>32</v>
      </c>
      <c r="B8" s="27">
        <f>AVERAGE(B7:H7)</f>
        <v>138.14285714285714</v>
      </c>
      <c r="C8" s="1"/>
      <c r="D8" s="1"/>
      <c r="E8" s="1"/>
      <c r="F8" s="1"/>
      <c r="G8" s="1"/>
      <c r="H8" s="7"/>
    </row>
    <row r="9" spans="1:8" ht="15" thickBot="1" x14ac:dyDescent="0.35">
      <c r="A9" s="11" t="s">
        <v>33</v>
      </c>
      <c r="B9" s="12">
        <f>_xlfn.STDEV.S(B7:H7)</f>
        <v>42.45557902650944</v>
      </c>
      <c r="C9" s="12"/>
      <c r="D9" s="12"/>
      <c r="E9" s="12"/>
      <c r="F9" s="12"/>
      <c r="G9" s="12"/>
      <c r="H9" s="13"/>
    </row>
    <row r="10" spans="1:8" ht="15" thickBot="1" x14ac:dyDescent="0.35">
      <c r="A10" s="17" t="s">
        <v>34</v>
      </c>
      <c r="B10" s="18">
        <v>-112</v>
      </c>
      <c r="C10" s="18">
        <v>-98</v>
      </c>
      <c r="D10" s="18">
        <v>-115</v>
      </c>
      <c r="E10" s="18">
        <v>-105</v>
      </c>
      <c r="F10" s="18">
        <v>-105</v>
      </c>
      <c r="G10" s="18">
        <v>-75</v>
      </c>
      <c r="H10" s="19">
        <v>-110</v>
      </c>
    </row>
    <row r="11" spans="1:8" x14ac:dyDescent="0.3">
      <c r="A11" s="30" t="s">
        <v>35</v>
      </c>
      <c r="B11" s="31">
        <f>AVERAGE(B10:H10)</f>
        <v>-102.85714285714286</v>
      </c>
      <c r="C11" s="15"/>
      <c r="D11" s="15"/>
      <c r="E11" s="15"/>
      <c r="F11" s="15"/>
      <c r="G11" s="15"/>
      <c r="H11" s="16"/>
    </row>
    <row r="12" spans="1:8" ht="15" thickBot="1" x14ac:dyDescent="0.35">
      <c r="A12" s="8" t="s">
        <v>33</v>
      </c>
      <c r="B12" s="9">
        <f>_xlfn.STDEV.S(B10:H10)</f>
        <v>13.483676197889215</v>
      </c>
      <c r="C12" s="9"/>
      <c r="D12" s="9"/>
      <c r="E12" s="9"/>
      <c r="F12" s="9"/>
      <c r="G12" s="9"/>
      <c r="H12" s="10"/>
    </row>
    <row r="13" spans="1:8" ht="15" thickBot="1" x14ac:dyDescent="0.35"/>
    <row r="14" spans="1:8" ht="15" thickBot="1" x14ac:dyDescent="0.35">
      <c r="A14" s="20" t="s">
        <v>36</v>
      </c>
      <c r="B14" s="21" t="s">
        <v>37</v>
      </c>
      <c r="C14" s="21" t="s">
        <v>38</v>
      </c>
      <c r="D14" s="21" t="s">
        <v>39</v>
      </c>
      <c r="E14" s="21" t="s">
        <v>40</v>
      </c>
      <c r="F14" s="21" t="s">
        <v>41</v>
      </c>
      <c r="G14" s="21" t="s">
        <v>42</v>
      </c>
      <c r="H14" s="22" t="s">
        <v>43</v>
      </c>
    </row>
    <row r="15" spans="1:8" x14ac:dyDescent="0.3">
      <c r="A15" s="14" t="s">
        <v>8</v>
      </c>
      <c r="B15" s="32">
        <v>28.7</v>
      </c>
      <c r="C15" s="24" t="s">
        <v>44</v>
      </c>
      <c r="D15" s="15" t="s">
        <v>45</v>
      </c>
      <c r="E15" s="24" t="s">
        <v>46</v>
      </c>
      <c r="F15" s="24" t="s">
        <v>47</v>
      </c>
      <c r="G15" s="15"/>
      <c r="H15" s="16"/>
    </row>
    <row r="16" spans="1:8" x14ac:dyDescent="0.3">
      <c r="A16" s="6" t="s">
        <v>16</v>
      </c>
      <c r="B16" s="2">
        <v>48.8</v>
      </c>
      <c r="C16" s="1" t="s">
        <v>48</v>
      </c>
      <c r="D16" s="1" t="s">
        <v>49</v>
      </c>
      <c r="E16" s="1" t="s">
        <v>50</v>
      </c>
      <c r="F16" s="1" t="s">
        <v>51</v>
      </c>
      <c r="G16" s="1"/>
      <c r="H16" s="7"/>
    </row>
    <row r="17" spans="1:9" x14ac:dyDescent="0.3">
      <c r="A17" s="6" t="s">
        <v>22</v>
      </c>
      <c r="B17" s="23" t="s">
        <v>12</v>
      </c>
      <c r="C17" s="1"/>
      <c r="D17" s="1" t="s">
        <v>52</v>
      </c>
      <c r="E17" s="1" t="s">
        <v>53</v>
      </c>
      <c r="F17" s="1" t="s">
        <v>47</v>
      </c>
      <c r="G17" s="1"/>
      <c r="H17" s="7"/>
    </row>
    <row r="18" spans="1:9" x14ac:dyDescent="0.3">
      <c r="A18" s="6" t="s">
        <v>26</v>
      </c>
      <c r="B18" s="1"/>
      <c r="C18" s="1"/>
      <c r="D18" s="1" t="s">
        <v>54</v>
      </c>
      <c r="E18" s="1" t="s">
        <v>55</v>
      </c>
      <c r="F18" s="1" t="s">
        <v>47</v>
      </c>
      <c r="G18" s="1"/>
      <c r="H18" s="7"/>
    </row>
    <row r="19" spans="1:9" x14ac:dyDescent="0.3">
      <c r="A19" s="6" t="s">
        <v>29</v>
      </c>
      <c r="B19" s="1"/>
      <c r="C19" s="1"/>
      <c r="D19" s="23" t="s">
        <v>56</v>
      </c>
      <c r="E19" s="1" t="s">
        <v>57</v>
      </c>
      <c r="F19" s="1" t="s">
        <v>47</v>
      </c>
      <c r="G19" s="1"/>
      <c r="H19" s="7"/>
    </row>
    <row r="20" spans="1:9" x14ac:dyDescent="0.3">
      <c r="A20" s="6" t="s">
        <v>58</v>
      </c>
      <c r="B20" s="1">
        <v>180</v>
      </c>
      <c r="C20" s="1">
        <v>174</v>
      </c>
      <c r="D20" s="1">
        <v>75</v>
      </c>
      <c r="E20" s="1">
        <v>45</v>
      </c>
      <c r="F20" s="1">
        <v>2</v>
      </c>
      <c r="G20" s="1"/>
      <c r="H20" s="7"/>
    </row>
    <row r="21" spans="1:9" x14ac:dyDescent="0.3">
      <c r="A21" s="26" t="s">
        <v>32</v>
      </c>
      <c r="B21" s="27">
        <f>AVERAGE(B20:F20)</f>
        <v>95.2</v>
      </c>
      <c r="C21" s="1"/>
      <c r="D21" s="1"/>
      <c r="E21" s="1"/>
      <c r="F21" s="1"/>
      <c r="G21" s="1"/>
      <c r="H21" s="7"/>
    </row>
    <row r="22" spans="1:9" ht="15" thickBot="1" x14ac:dyDescent="0.35">
      <c r="A22" s="11" t="s">
        <v>33</v>
      </c>
      <c r="B22" s="12">
        <f>_xlfn.STDEV.S(B20:F20)</f>
        <v>79.080338896593005</v>
      </c>
      <c r="C22" s="12"/>
      <c r="D22" s="12"/>
      <c r="E22" s="12"/>
      <c r="F22" s="12"/>
      <c r="G22" s="12"/>
      <c r="H22" s="13"/>
    </row>
    <row r="23" spans="1:9" ht="15" thickBot="1" x14ac:dyDescent="0.35">
      <c r="A23" s="17" t="s">
        <v>34</v>
      </c>
      <c r="B23" s="18">
        <v>-111</v>
      </c>
      <c r="C23" s="18">
        <v>-74</v>
      </c>
      <c r="D23" s="18">
        <v>-83</v>
      </c>
      <c r="E23" s="18">
        <v>-101</v>
      </c>
      <c r="F23" s="18">
        <v>-119</v>
      </c>
      <c r="G23" s="18">
        <v>-117</v>
      </c>
      <c r="H23" s="19">
        <v>-87</v>
      </c>
    </row>
    <row r="24" spans="1:9" x14ac:dyDescent="0.3">
      <c r="A24" s="28" t="s">
        <v>35</v>
      </c>
      <c r="B24" s="29">
        <f>AVERAGE(B23:H23)</f>
        <v>-98.857142857142861</v>
      </c>
      <c r="C24" s="15"/>
      <c r="D24" s="15"/>
      <c r="E24" s="15"/>
      <c r="F24" s="15"/>
      <c r="G24" s="15"/>
      <c r="H24" s="16"/>
    </row>
    <row r="25" spans="1:9" ht="15" thickBot="1" x14ac:dyDescent="0.35">
      <c r="A25" s="8" t="s">
        <v>33</v>
      </c>
      <c r="B25" s="9">
        <f>_xlfn.STDEV.S(B23:H23)</f>
        <v>17.780406551675288</v>
      </c>
      <c r="C25" s="9"/>
      <c r="D25" s="9"/>
      <c r="E25" s="9"/>
      <c r="F25" s="9"/>
      <c r="G25" s="9"/>
      <c r="H25" s="10"/>
    </row>
    <row r="26" spans="1:9" ht="15" thickBot="1" x14ac:dyDescent="0.35"/>
    <row r="27" spans="1:9" x14ac:dyDescent="0.3">
      <c r="A27" s="3" t="s">
        <v>59</v>
      </c>
      <c r="B27" s="4" t="s">
        <v>60</v>
      </c>
      <c r="C27" s="4" t="s">
        <v>61</v>
      </c>
      <c r="D27" s="4" t="s">
        <v>62</v>
      </c>
      <c r="E27" s="4" t="s">
        <v>63</v>
      </c>
      <c r="F27" s="4" t="s">
        <v>64</v>
      </c>
      <c r="G27" s="4" t="s">
        <v>65</v>
      </c>
      <c r="H27" s="4" t="s">
        <v>66</v>
      </c>
      <c r="I27" s="5" t="s">
        <v>67</v>
      </c>
    </row>
    <row r="28" spans="1:9" x14ac:dyDescent="0.3">
      <c r="A28" s="6" t="s">
        <v>8</v>
      </c>
      <c r="B28" s="1" t="s">
        <v>68</v>
      </c>
      <c r="C28" s="1" t="s">
        <v>69</v>
      </c>
      <c r="D28" s="1" t="s">
        <v>70</v>
      </c>
      <c r="E28" s="1" t="s">
        <v>71</v>
      </c>
      <c r="F28" s="1" t="s">
        <v>72</v>
      </c>
      <c r="G28" s="23" t="s">
        <v>12</v>
      </c>
      <c r="H28" s="23" t="s">
        <v>12</v>
      </c>
      <c r="I28" s="7" t="s">
        <v>73</v>
      </c>
    </row>
    <row r="29" spans="1:9" x14ac:dyDescent="0.3">
      <c r="A29" s="6" t="s">
        <v>16</v>
      </c>
      <c r="B29" s="1" t="s">
        <v>74</v>
      </c>
      <c r="C29" s="1" t="s">
        <v>75</v>
      </c>
      <c r="D29" s="1" t="s">
        <v>76</v>
      </c>
      <c r="E29" s="1" t="s">
        <v>77</v>
      </c>
      <c r="F29" s="1" t="s">
        <v>78</v>
      </c>
      <c r="G29" s="1"/>
      <c r="H29" s="1"/>
      <c r="I29" s="7" t="s">
        <v>70</v>
      </c>
    </row>
    <row r="30" spans="1:9" x14ac:dyDescent="0.3">
      <c r="A30" s="6" t="s">
        <v>22</v>
      </c>
      <c r="B30" s="23" t="s">
        <v>79</v>
      </c>
      <c r="C30" s="1" t="s">
        <v>80</v>
      </c>
      <c r="D30" s="1" t="s">
        <v>81</v>
      </c>
      <c r="E30" s="23" t="s">
        <v>82</v>
      </c>
      <c r="F30" s="23" t="s">
        <v>83</v>
      </c>
      <c r="G30" s="1"/>
      <c r="H30" s="1"/>
      <c r="I30" s="7" t="s">
        <v>84</v>
      </c>
    </row>
    <row r="31" spans="1:9" x14ac:dyDescent="0.3">
      <c r="A31" s="6" t="s">
        <v>26</v>
      </c>
      <c r="B31" s="1" t="s">
        <v>85</v>
      </c>
      <c r="C31" s="1" t="s">
        <v>86</v>
      </c>
      <c r="D31" s="1" t="s">
        <v>87</v>
      </c>
      <c r="E31" s="1" t="s">
        <v>88</v>
      </c>
      <c r="F31" s="1" t="s">
        <v>89</v>
      </c>
      <c r="G31" s="1"/>
      <c r="H31" s="1"/>
      <c r="I31" s="7" t="s">
        <v>70</v>
      </c>
    </row>
    <row r="32" spans="1:9" x14ac:dyDescent="0.3">
      <c r="A32" s="6" t="s">
        <v>29</v>
      </c>
      <c r="B32" s="1"/>
      <c r="C32" s="23" t="s">
        <v>12</v>
      </c>
      <c r="D32" s="23" t="s">
        <v>90</v>
      </c>
      <c r="E32" s="1"/>
      <c r="F32" s="1"/>
      <c r="G32" s="1"/>
      <c r="H32" s="1"/>
      <c r="I32" s="25" t="s">
        <v>12</v>
      </c>
    </row>
    <row r="33" spans="1:9" x14ac:dyDescent="0.3">
      <c r="A33" s="6" t="s">
        <v>58</v>
      </c>
      <c r="B33" s="1">
        <v>85</v>
      </c>
      <c r="C33" s="1">
        <v>180</v>
      </c>
      <c r="D33" s="1">
        <v>81</v>
      </c>
      <c r="E33" s="1">
        <v>82</v>
      </c>
      <c r="F33" s="1">
        <v>75</v>
      </c>
      <c r="G33" s="1">
        <v>180</v>
      </c>
      <c r="H33" s="1">
        <v>180</v>
      </c>
      <c r="I33" s="7">
        <v>180</v>
      </c>
    </row>
    <row r="34" spans="1:9" x14ac:dyDescent="0.3">
      <c r="A34" s="26" t="s">
        <v>32</v>
      </c>
      <c r="B34" s="27">
        <f>AVERAGE(B33:I33)</f>
        <v>130.375</v>
      </c>
      <c r="C34" s="1"/>
      <c r="D34" s="1"/>
      <c r="E34" s="1"/>
      <c r="F34" s="1"/>
      <c r="G34" s="1"/>
      <c r="H34" s="1"/>
      <c r="I34" s="7"/>
    </row>
    <row r="35" spans="1:9" ht="15" thickBot="1" x14ac:dyDescent="0.35">
      <c r="A35" s="11" t="s">
        <v>33</v>
      </c>
      <c r="B35" s="12">
        <f>_xlfn.STDEV.S(B33:I33)</f>
        <v>53.122331865771315</v>
      </c>
      <c r="C35" s="12"/>
      <c r="D35" s="12"/>
      <c r="E35" s="12"/>
      <c r="F35" s="12"/>
      <c r="G35" s="12"/>
      <c r="H35" s="12"/>
      <c r="I35" s="13"/>
    </row>
    <row r="36" spans="1:9" ht="15" thickBot="1" x14ac:dyDescent="0.35">
      <c r="A36" s="17" t="s">
        <v>34</v>
      </c>
      <c r="B36" s="18">
        <v>-70</v>
      </c>
      <c r="C36" s="18">
        <v>-99</v>
      </c>
      <c r="D36" s="18">
        <v>-100</v>
      </c>
      <c r="E36" s="18">
        <v>-90</v>
      </c>
      <c r="F36" s="18">
        <v>-96</v>
      </c>
      <c r="G36" s="18">
        <v>-95</v>
      </c>
      <c r="H36" s="18">
        <v>-132</v>
      </c>
      <c r="I36" s="19">
        <v>-76</v>
      </c>
    </row>
    <row r="37" spans="1:9" x14ac:dyDescent="0.3">
      <c r="A37" s="28" t="s">
        <v>35</v>
      </c>
      <c r="B37" s="29">
        <f>AVERAGE(B36:I36)</f>
        <v>-94.75</v>
      </c>
      <c r="C37" s="15"/>
      <c r="D37" s="15"/>
      <c r="E37" s="15"/>
      <c r="F37" s="15"/>
      <c r="G37" s="15"/>
      <c r="H37" s="15"/>
      <c r="I37" s="16"/>
    </row>
    <row r="38" spans="1:9" ht="15" thickBot="1" x14ac:dyDescent="0.35">
      <c r="A38" s="8" t="s">
        <v>33</v>
      </c>
      <c r="B38" s="9">
        <f>_xlfn.STDEV.S(B36:I36)</f>
        <v>18.599155126740875</v>
      </c>
      <c r="C38" s="9"/>
      <c r="D38" s="9"/>
      <c r="E38" s="9"/>
      <c r="F38" s="9"/>
      <c r="G38" s="9"/>
      <c r="H38" s="9"/>
      <c r="I38" s="10"/>
    </row>
    <row r="39" spans="1:9" ht="15" thickBot="1" x14ac:dyDescent="0.35"/>
    <row r="40" spans="1:9" x14ac:dyDescent="0.3">
      <c r="A40" s="3" t="s">
        <v>91</v>
      </c>
      <c r="B40" s="4" t="s">
        <v>92</v>
      </c>
      <c r="C40" s="5" t="s">
        <v>93</v>
      </c>
    </row>
    <row r="41" spans="1:9" x14ac:dyDescent="0.3">
      <c r="A41" s="6" t="s">
        <v>8</v>
      </c>
      <c r="B41" s="1" t="s">
        <v>14</v>
      </c>
      <c r="C41" s="7" t="s">
        <v>94</v>
      </c>
    </row>
    <row r="42" spans="1:9" x14ac:dyDescent="0.3">
      <c r="A42" s="6" t="s">
        <v>16</v>
      </c>
      <c r="B42" s="1" t="s">
        <v>95</v>
      </c>
      <c r="C42" s="25" t="s">
        <v>96</v>
      </c>
    </row>
    <row r="43" spans="1:9" x14ac:dyDescent="0.3">
      <c r="A43" s="6" t="s">
        <v>22</v>
      </c>
      <c r="B43" s="23" t="s">
        <v>96</v>
      </c>
      <c r="C43" s="7"/>
    </row>
    <row r="44" spans="1:9" x14ac:dyDescent="0.3">
      <c r="A44" s="6" t="s">
        <v>26</v>
      </c>
      <c r="B44" s="1"/>
      <c r="C44" s="7"/>
    </row>
    <row r="45" spans="1:9" x14ac:dyDescent="0.3">
      <c r="A45" s="6" t="s">
        <v>29</v>
      </c>
      <c r="B45" s="1"/>
      <c r="C45" s="7"/>
    </row>
    <row r="46" spans="1:9" x14ac:dyDescent="0.3">
      <c r="A46" s="6" t="s">
        <v>58</v>
      </c>
      <c r="B46" s="1">
        <v>180</v>
      </c>
      <c r="C46" s="7">
        <v>180</v>
      </c>
    </row>
    <row r="47" spans="1:9" x14ac:dyDescent="0.3">
      <c r="A47" s="26" t="s">
        <v>32</v>
      </c>
      <c r="B47" s="27">
        <f>AVERAGE(B46:C46)</f>
        <v>180</v>
      </c>
      <c r="C47" s="7"/>
    </row>
    <row r="48" spans="1:9" ht="15" thickBot="1" x14ac:dyDescent="0.35">
      <c r="A48" s="11" t="s">
        <v>33</v>
      </c>
      <c r="B48" s="12">
        <f>_xlfn.STDEV.S(B46:C46)</f>
        <v>0</v>
      </c>
      <c r="C48" s="13"/>
    </row>
    <row r="49" spans="1:12" ht="15" thickBot="1" x14ac:dyDescent="0.35">
      <c r="A49" s="17" t="s">
        <v>34</v>
      </c>
      <c r="B49" s="18">
        <v>-118</v>
      </c>
      <c r="C49" s="33">
        <v>-75</v>
      </c>
    </row>
    <row r="50" spans="1:12" x14ac:dyDescent="0.3">
      <c r="A50" s="28" t="s">
        <v>35</v>
      </c>
      <c r="B50" s="29">
        <f>AVERAGE(B49:C49)</f>
        <v>-96.5</v>
      </c>
      <c r="C50" s="16"/>
    </row>
    <row r="51" spans="1:12" ht="15" thickBot="1" x14ac:dyDescent="0.35">
      <c r="A51" s="8" t="s">
        <v>33</v>
      </c>
      <c r="B51" s="9">
        <f>_xlfn.STDEV.S(B49:C49)</f>
        <v>30.405591591021544</v>
      </c>
      <c r="C51" s="10"/>
    </row>
    <row r="53" spans="1:12" x14ac:dyDescent="0.3">
      <c r="A53" s="1"/>
      <c r="B53" s="1" t="s">
        <v>119</v>
      </c>
      <c r="C53" s="1" t="s">
        <v>97</v>
      </c>
      <c r="D53" s="1" t="s">
        <v>98</v>
      </c>
      <c r="E53" s="1" t="s">
        <v>99</v>
      </c>
      <c r="F53" s="1" t="s">
        <v>100</v>
      </c>
    </row>
    <row r="54" spans="1:12" x14ac:dyDescent="0.3">
      <c r="A54" s="1" t="s">
        <v>32</v>
      </c>
      <c r="B54" s="1">
        <v>162.6</v>
      </c>
      <c r="C54" s="1">
        <v>138.14285714285714</v>
      </c>
      <c r="D54" s="1">
        <v>95.2</v>
      </c>
      <c r="E54" s="1">
        <v>130.375</v>
      </c>
      <c r="F54" s="1">
        <v>180</v>
      </c>
    </row>
    <row r="55" spans="1:12" x14ac:dyDescent="0.3">
      <c r="A55" s="1" t="s">
        <v>101</v>
      </c>
      <c r="B55" s="1">
        <v>36.034551320765623</v>
      </c>
      <c r="C55" s="1">
        <v>42.45557902650944</v>
      </c>
      <c r="D55" s="1">
        <v>79.080338896593005</v>
      </c>
      <c r="E55" s="1">
        <v>53.122331865771315</v>
      </c>
      <c r="F55" s="1">
        <v>0</v>
      </c>
      <c r="L55">
        <v>101</v>
      </c>
    </row>
    <row r="56" spans="1:12" x14ac:dyDescent="0.3">
      <c r="A56" s="1" t="s">
        <v>120</v>
      </c>
      <c r="B56" s="1"/>
      <c r="C56" s="1">
        <f>_xlfn.T.TEST(B85:K85,B7:H7,1,3)</f>
        <v>0.11925194710344118</v>
      </c>
      <c r="D56" s="1">
        <f>_xlfn.T.TEST(B85:K85,B20:F20,1,3)</f>
        <v>6.5605626578102288E-2</v>
      </c>
      <c r="E56" s="1">
        <f>_xlfn.T.TEST(B85:K85,B33:I33,1,3)</f>
        <v>8.4214195050962365E-2</v>
      </c>
      <c r="F56" s="1">
        <f>_xlfn.T.TEST(B85:K85,B46:C46,1,3)</f>
        <v>8.0557360032038922E-2</v>
      </c>
    </row>
    <row r="57" spans="1:12" x14ac:dyDescent="0.3">
      <c r="A57" s="1"/>
      <c r="B57" s="1"/>
      <c r="C57" s="1"/>
      <c r="D57" s="1"/>
      <c r="E57" s="1"/>
      <c r="F57" s="1"/>
    </row>
    <row r="59" spans="1:12" x14ac:dyDescent="0.3">
      <c r="A59" s="1"/>
      <c r="B59" s="1" t="s">
        <v>119</v>
      </c>
      <c r="C59" s="1" t="s">
        <v>97</v>
      </c>
      <c r="D59" s="1" t="s">
        <v>98</v>
      </c>
      <c r="E59" s="1" t="s">
        <v>99</v>
      </c>
      <c r="F59" s="1" t="s">
        <v>100</v>
      </c>
    </row>
    <row r="60" spans="1:12" x14ac:dyDescent="0.3">
      <c r="A60" s="1" t="s">
        <v>35</v>
      </c>
      <c r="B60" s="1">
        <v>130.80000000000001</v>
      </c>
      <c r="C60" s="1">
        <v>102.857142857143</v>
      </c>
      <c r="D60" s="1">
        <v>98.857142857142904</v>
      </c>
      <c r="E60" s="1">
        <v>94.75</v>
      </c>
      <c r="F60" s="1">
        <v>96.5</v>
      </c>
    </row>
    <row r="61" spans="1:12" x14ac:dyDescent="0.3">
      <c r="A61" s="1" t="s">
        <v>102</v>
      </c>
      <c r="B61" s="1">
        <v>36.017896786026938</v>
      </c>
      <c r="C61" s="1">
        <v>13.483676197889215</v>
      </c>
      <c r="D61" s="1">
        <v>17.780406551675288</v>
      </c>
      <c r="E61" s="1">
        <v>18.599155126740875</v>
      </c>
      <c r="F61" s="1">
        <v>30.405591591021544</v>
      </c>
    </row>
    <row r="62" spans="1:12" x14ac:dyDescent="0.3">
      <c r="A62" s="1" t="s">
        <v>120</v>
      </c>
      <c r="C62" s="96">
        <f>_xlfn.T.TEST(B88:K88,B10:H10,1,3)</f>
        <v>2.2228837466405298E-2</v>
      </c>
      <c r="D62" s="96">
        <f>_xlfn.T.TEST(B88:K88,B23:H23,1,3)</f>
        <v>1.5074979226724254E-2</v>
      </c>
      <c r="E62" s="97">
        <f>_xlfn.T.TEST(B88:K88,B36:I36,1,3)</f>
        <v>7.9609135228378616E-3</v>
      </c>
      <c r="F62">
        <f>_xlfn.T.TEST(B88:K88,B49:C49,1,3)</f>
        <v>0.15980151434293574</v>
      </c>
    </row>
    <row r="65" spans="1:13" x14ac:dyDescent="0.3">
      <c r="M65">
        <v>177</v>
      </c>
    </row>
    <row r="74" spans="1:13" ht="15" thickBot="1" x14ac:dyDescent="0.35"/>
    <row r="75" spans="1:13" ht="15" thickBot="1" x14ac:dyDescent="0.35">
      <c r="A75" s="64" t="s">
        <v>103</v>
      </c>
      <c r="B75" s="65" t="s">
        <v>104</v>
      </c>
      <c r="C75" s="66" t="s">
        <v>105</v>
      </c>
      <c r="D75" s="66" t="s">
        <v>106</v>
      </c>
      <c r="E75" s="66" t="s">
        <v>107</v>
      </c>
      <c r="F75" s="66" t="s">
        <v>108</v>
      </c>
      <c r="G75" s="66" t="s">
        <v>109</v>
      </c>
      <c r="H75" s="66" t="s">
        <v>110</v>
      </c>
      <c r="I75" s="66" t="s">
        <v>111</v>
      </c>
      <c r="J75" s="66" t="s">
        <v>112</v>
      </c>
      <c r="K75" s="67" t="s">
        <v>113</v>
      </c>
    </row>
    <row r="76" spans="1:13" x14ac:dyDescent="0.3">
      <c r="A76" s="68" t="s">
        <v>8</v>
      </c>
      <c r="B76" s="69">
        <v>10.6</v>
      </c>
      <c r="C76" s="70">
        <v>5.5</v>
      </c>
      <c r="D76" s="70">
        <v>2</v>
      </c>
      <c r="E76" s="70">
        <v>16.7</v>
      </c>
      <c r="F76" s="70">
        <v>7.3</v>
      </c>
      <c r="G76" s="71" t="s">
        <v>114</v>
      </c>
      <c r="H76" s="70">
        <v>56</v>
      </c>
      <c r="I76" s="70">
        <v>85</v>
      </c>
      <c r="J76" s="70">
        <v>7.4</v>
      </c>
      <c r="K76" s="72">
        <v>5.0999999999999996</v>
      </c>
    </row>
    <row r="77" spans="1:13" x14ac:dyDescent="0.3">
      <c r="A77" s="73" t="s">
        <v>16</v>
      </c>
      <c r="B77" s="74" t="s">
        <v>114</v>
      </c>
      <c r="C77" s="75">
        <v>33.5</v>
      </c>
      <c r="D77" s="75">
        <v>15.9</v>
      </c>
      <c r="E77" s="75">
        <v>22.6</v>
      </c>
      <c r="F77" s="75">
        <v>12.3</v>
      </c>
      <c r="G77" s="75"/>
      <c r="H77" s="75">
        <v>9.4444444444444448E-4</v>
      </c>
      <c r="I77" s="76">
        <v>180</v>
      </c>
      <c r="J77" s="75">
        <v>117</v>
      </c>
      <c r="K77" s="77">
        <v>14</v>
      </c>
    </row>
    <row r="78" spans="1:13" x14ac:dyDescent="0.3">
      <c r="A78" s="73" t="s">
        <v>22</v>
      </c>
      <c r="B78" s="78"/>
      <c r="C78" s="75">
        <v>5.9722222222222225E-2</v>
      </c>
      <c r="D78" s="75">
        <v>20.2</v>
      </c>
      <c r="E78" s="75">
        <v>4.6527777777777779E-2</v>
      </c>
      <c r="F78" s="75">
        <v>29.1</v>
      </c>
      <c r="G78" s="75"/>
      <c r="H78" s="75">
        <v>50.7</v>
      </c>
      <c r="I78" s="75"/>
      <c r="J78" s="76">
        <v>180</v>
      </c>
      <c r="K78" s="77">
        <v>19.600000000000001</v>
      </c>
    </row>
    <row r="79" spans="1:13" x14ac:dyDescent="0.3">
      <c r="A79" s="73" t="s">
        <v>26</v>
      </c>
      <c r="B79" s="78"/>
      <c r="C79" s="76" t="s">
        <v>114</v>
      </c>
      <c r="D79" s="75">
        <v>44.2</v>
      </c>
      <c r="E79" s="75">
        <v>31.8</v>
      </c>
      <c r="F79" s="75">
        <v>39.700000000000003</v>
      </c>
      <c r="G79" s="75"/>
      <c r="H79" s="76" t="s">
        <v>114</v>
      </c>
      <c r="I79" s="75"/>
      <c r="J79" s="75"/>
      <c r="K79" s="77">
        <v>14.9</v>
      </c>
    </row>
    <row r="80" spans="1:13" x14ac:dyDescent="0.3">
      <c r="A80" s="73" t="s">
        <v>29</v>
      </c>
      <c r="B80" s="78"/>
      <c r="C80" s="75"/>
      <c r="D80" s="75">
        <v>36.700000000000003</v>
      </c>
      <c r="E80" s="75">
        <v>5.8333333333333327E-2</v>
      </c>
      <c r="F80" s="75">
        <v>36.799999999999997</v>
      </c>
      <c r="G80" s="75"/>
      <c r="H80" s="75"/>
      <c r="I80" s="75"/>
      <c r="J80" s="75"/>
      <c r="K80" s="77">
        <v>22.2</v>
      </c>
    </row>
    <row r="81" spans="1:11" x14ac:dyDescent="0.3">
      <c r="A81" s="73" t="s">
        <v>115</v>
      </c>
      <c r="B81" s="78"/>
      <c r="C81" s="75"/>
      <c r="D81" s="75">
        <v>28.9</v>
      </c>
      <c r="E81" s="76" t="s">
        <v>114</v>
      </c>
      <c r="F81" s="75">
        <v>7.9861111111111105E-2</v>
      </c>
      <c r="G81" s="75"/>
      <c r="H81" s="75"/>
      <c r="I81" s="75"/>
      <c r="J81" s="75"/>
      <c r="K81" s="77">
        <v>22.4</v>
      </c>
    </row>
    <row r="82" spans="1:11" x14ac:dyDescent="0.3">
      <c r="A82" s="73" t="s">
        <v>116</v>
      </c>
      <c r="B82" s="78"/>
      <c r="C82" s="75"/>
      <c r="D82" s="75">
        <v>75</v>
      </c>
      <c r="E82" s="75"/>
      <c r="F82" s="76">
        <v>177</v>
      </c>
      <c r="G82" s="75"/>
      <c r="H82" s="75"/>
      <c r="I82" s="75"/>
      <c r="J82" s="75"/>
      <c r="K82" s="77">
        <v>82</v>
      </c>
    </row>
    <row r="83" spans="1:11" x14ac:dyDescent="0.3">
      <c r="A83" s="73" t="s">
        <v>117</v>
      </c>
      <c r="B83" s="78"/>
      <c r="C83" s="75"/>
      <c r="D83" s="76">
        <v>101</v>
      </c>
      <c r="E83" s="75"/>
      <c r="F83" s="75"/>
      <c r="G83" s="75"/>
      <c r="H83" s="75"/>
      <c r="I83" s="75"/>
      <c r="J83" s="75"/>
      <c r="K83" s="77">
        <v>65</v>
      </c>
    </row>
    <row r="84" spans="1:11" x14ac:dyDescent="0.3">
      <c r="A84" s="79" t="s">
        <v>118</v>
      </c>
      <c r="B84" s="80"/>
      <c r="C84" s="81"/>
      <c r="D84" s="81"/>
      <c r="E84" s="81"/>
      <c r="F84" s="81"/>
      <c r="G84" s="81"/>
      <c r="H84" s="81"/>
      <c r="I84" s="81"/>
      <c r="J84" s="81"/>
      <c r="K84" s="82">
        <v>88</v>
      </c>
    </row>
    <row r="85" spans="1:11" x14ac:dyDescent="0.3">
      <c r="A85" s="83" t="s">
        <v>58</v>
      </c>
      <c r="B85" s="84">
        <v>180</v>
      </c>
      <c r="C85" s="84">
        <v>180</v>
      </c>
      <c r="D85" s="85">
        <v>101</v>
      </c>
      <c r="E85" s="84">
        <v>180</v>
      </c>
      <c r="F85" s="86">
        <v>177</v>
      </c>
      <c r="G85" s="84">
        <v>180</v>
      </c>
      <c r="H85" s="84">
        <v>180</v>
      </c>
      <c r="I85" s="84">
        <v>180</v>
      </c>
      <c r="J85" s="84">
        <v>180</v>
      </c>
      <c r="K85" s="87">
        <v>88</v>
      </c>
    </row>
    <row r="86" spans="1:11" x14ac:dyDescent="0.3">
      <c r="A86" s="88" t="s">
        <v>32</v>
      </c>
      <c r="B86" s="84">
        <f>AVERAGE(B85:K85)</f>
        <v>162.6</v>
      </c>
      <c r="C86" s="86"/>
      <c r="D86" s="86"/>
      <c r="E86" s="86"/>
      <c r="F86" s="86"/>
      <c r="G86" s="86"/>
      <c r="H86" s="86"/>
      <c r="I86" s="86"/>
      <c r="J86" s="86"/>
      <c r="K86" s="87"/>
    </row>
    <row r="87" spans="1:11" ht="15" thickBot="1" x14ac:dyDescent="0.35">
      <c r="A87" s="89" t="s">
        <v>33</v>
      </c>
      <c r="B87" s="84">
        <f>_xlfn.STDEV.S(B85:K85)</f>
        <v>36.034551320765623</v>
      </c>
      <c r="C87" s="86"/>
      <c r="D87" s="86"/>
      <c r="E87" s="86"/>
      <c r="F87" s="86"/>
      <c r="G87" s="86"/>
      <c r="H87" s="86"/>
      <c r="I87" s="86"/>
      <c r="J87" s="86"/>
      <c r="K87" s="87"/>
    </row>
    <row r="88" spans="1:11" ht="15" thickBot="1" x14ac:dyDescent="0.35">
      <c r="A88" s="90" t="s">
        <v>34</v>
      </c>
      <c r="B88" s="91">
        <v>-113</v>
      </c>
      <c r="C88" s="92">
        <v>-134</v>
      </c>
      <c r="D88" s="92">
        <v>-105</v>
      </c>
      <c r="E88" s="92">
        <v>-105</v>
      </c>
      <c r="F88" s="92">
        <v>-99</v>
      </c>
      <c r="G88" s="92">
        <v>-135</v>
      </c>
      <c r="H88" s="92">
        <v>-152</v>
      </c>
      <c r="I88" s="92">
        <v>-149</v>
      </c>
      <c r="J88" s="92">
        <v>-216</v>
      </c>
      <c r="K88" s="93">
        <v>-100</v>
      </c>
    </row>
    <row r="89" spans="1:11" x14ac:dyDescent="0.3">
      <c r="A89" s="94" t="s">
        <v>35</v>
      </c>
      <c r="B89" s="85">
        <f>AVERAGE(B88:K88)</f>
        <v>-130.80000000000001</v>
      </c>
      <c r="C89" s="85"/>
      <c r="D89" s="85"/>
      <c r="E89" s="85"/>
      <c r="F89" s="85"/>
      <c r="G89" s="85"/>
      <c r="H89" s="85"/>
      <c r="I89" s="85"/>
      <c r="J89" s="85"/>
      <c r="K89" s="85"/>
    </row>
    <row r="90" spans="1:11" ht="15" thickBot="1" x14ac:dyDescent="0.35">
      <c r="A90" s="95" t="s">
        <v>33</v>
      </c>
      <c r="B90" s="85">
        <f>_xlfn.STDEV.S(B88:K88)</f>
        <v>36.017896786026938</v>
      </c>
      <c r="C90" s="85"/>
      <c r="D90" s="85"/>
      <c r="E90" s="85"/>
      <c r="F90" s="85"/>
      <c r="G90" s="85"/>
      <c r="H90" s="85"/>
      <c r="I90" s="85"/>
      <c r="J90" s="85"/>
      <c r="K90" s="85"/>
    </row>
    <row r="91" spans="1:11" x14ac:dyDescent="0.3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</row>
    <row r="93" spans="1:11" ht="15" thickBot="1" x14ac:dyDescent="0.35"/>
    <row r="94" spans="1:11" ht="15" thickBot="1" x14ac:dyDescent="0.35">
      <c r="A94" s="34" t="s">
        <v>103</v>
      </c>
      <c r="B94" s="35" t="s">
        <v>104</v>
      </c>
      <c r="C94" s="36" t="s">
        <v>105</v>
      </c>
      <c r="D94" s="36" t="s">
        <v>106</v>
      </c>
      <c r="E94" s="36" t="s">
        <v>107</v>
      </c>
      <c r="F94" s="36" t="s">
        <v>108</v>
      </c>
      <c r="G94" s="36" t="s">
        <v>109</v>
      </c>
      <c r="H94" s="36" t="s">
        <v>110</v>
      </c>
      <c r="I94" s="36" t="s">
        <v>111</v>
      </c>
      <c r="J94" s="36" t="s">
        <v>112</v>
      </c>
      <c r="K94" s="37" t="s">
        <v>113</v>
      </c>
    </row>
    <row r="95" spans="1:11" x14ac:dyDescent="0.3">
      <c r="A95" s="38" t="s">
        <v>8</v>
      </c>
      <c r="B95" s="39">
        <v>10.6</v>
      </c>
      <c r="C95" s="40">
        <v>5.5</v>
      </c>
      <c r="D95" s="40">
        <v>2</v>
      </c>
      <c r="E95" s="40">
        <v>16.7</v>
      </c>
      <c r="F95" s="40">
        <v>7.3</v>
      </c>
      <c r="G95" s="41" t="s">
        <v>114</v>
      </c>
      <c r="H95" s="40">
        <v>56</v>
      </c>
      <c r="I95" s="42">
        <v>9.86111111111111E-4</v>
      </c>
      <c r="J95" s="40">
        <v>7.4</v>
      </c>
      <c r="K95" s="43">
        <v>5.0999999999999996</v>
      </c>
    </row>
    <row r="96" spans="1:11" x14ac:dyDescent="0.3">
      <c r="A96" s="44" t="s">
        <v>16</v>
      </c>
      <c r="B96" s="45" t="s">
        <v>114</v>
      </c>
      <c r="C96" s="46">
        <v>33.5</v>
      </c>
      <c r="D96" s="46">
        <v>15.9</v>
      </c>
      <c r="E96" s="46">
        <v>22.6</v>
      </c>
      <c r="F96" s="46">
        <v>12.3</v>
      </c>
      <c r="G96" s="46"/>
      <c r="H96" s="47">
        <v>9.4444444444444448E-4</v>
      </c>
      <c r="I96" s="48">
        <v>2.5416666666666669E-3</v>
      </c>
      <c r="J96" s="47">
        <v>1.3506944444444445E-3</v>
      </c>
      <c r="K96" s="49">
        <v>14</v>
      </c>
    </row>
    <row r="97" spans="1:11" x14ac:dyDescent="0.3">
      <c r="A97" s="44" t="s">
        <v>22</v>
      </c>
      <c r="B97" s="50"/>
      <c r="C97" s="51">
        <v>5.9722222222222225E-2</v>
      </c>
      <c r="D97" s="46">
        <v>20.2</v>
      </c>
      <c r="E97" s="51">
        <v>4.6527777777777779E-2</v>
      </c>
      <c r="F97" s="46">
        <v>29.1</v>
      </c>
      <c r="G97" s="46"/>
      <c r="H97" s="46">
        <v>50.7</v>
      </c>
      <c r="I97" s="46"/>
      <c r="J97" s="48">
        <v>2.4814814814814816E-3</v>
      </c>
      <c r="K97" s="49">
        <v>19.600000000000001</v>
      </c>
    </row>
    <row r="98" spans="1:11" x14ac:dyDescent="0.3">
      <c r="A98" s="44" t="s">
        <v>26</v>
      </c>
      <c r="B98" s="50"/>
      <c r="C98" s="52" t="s">
        <v>114</v>
      </c>
      <c r="D98" s="46">
        <v>44.2</v>
      </c>
      <c r="E98" s="46">
        <v>31.8</v>
      </c>
      <c r="F98" s="46">
        <v>39.700000000000003</v>
      </c>
      <c r="G98" s="46"/>
      <c r="H98" s="52" t="s">
        <v>114</v>
      </c>
      <c r="I98" s="46"/>
      <c r="J98" s="46"/>
      <c r="K98" s="49">
        <v>14.9</v>
      </c>
    </row>
    <row r="99" spans="1:11" x14ac:dyDescent="0.3">
      <c r="A99" s="44" t="s">
        <v>29</v>
      </c>
      <c r="B99" s="50"/>
      <c r="C99" s="46"/>
      <c r="D99" s="46">
        <v>36.700000000000003</v>
      </c>
      <c r="E99" s="51">
        <v>5.8333333333333327E-2</v>
      </c>
      <c r="F99" s="46">
        <v>36.799999999999997</v>
      </c>
      <c r="G99" s="46"/>
      <c r="H99" s="46"/>
      <c r="I99" s="46"/>
      <c r="J99" s="46"/>
      <c r="K99" s="49">
        <v>22.2</v>
      </c>
    </row>
    <row r="100" spans="1:11" x14ac:dyDescent="0.3">
      <c r="A100" s="44" t="s">
        <v>115</v>
      </c>
      <c r="B100" s="50"/>
      <c r="C100" s="46"/>
      <c r="D100" s="46">
        <v>28.9</v>
      </c>
      <c r="E100" s="52" t="s">
        <v>114</v>
      </c>
      <c r="F100" s="51">
        <v>7.9861111111111105E-2</v>
      </c>
      <c r="G100" s="46"/>
      <c r="H100" s="46"/>
      <c r="I100" s="46"/>
      <c r="J100" s="46"/>
      <c r="K100" s="49">
        <v>22.4</v>
      </c>
    </row>
    <row r="101" spans="1:11" x14ac:dyDescent="0.3">
      <c r="A101" s="44" t="s">
        <v>116</v>
      </c>
      <c r="B101" s="50"/>
      <c r="C101" s="46"/>
      <c r="D101" s="47">
        <v>8.6458333333333341E-4</v>
      </c>
      <c r="E101" s="47"/>
      <c r="F101" s="48">
        <v>2.0462962962962965E-3</v>
      </c>
      <c r="G101" s="46"/>
      <c r="H101" s="46"/>
      <c r="I101" s="46"/>
      <c r="J101" s="46"/>
      <c r="K101" s="53">
        <v>9.5254629629629628E-4</v>
      </c>
    </row>
    <row r="102" spans="1:11" x14ac:dyDescent="0.3">
      <c r="A102" s="44" t="s">
        <v>117</v>
      </c>
      <c r="B102" s="50"/>
      <c r="C102" s="46"/>
      <c r="D102" s="48">
        <v>1.1655092592592591E-3</v>
      </c>
      <c r="E102" s="47"/>
      <c r="F102" s="47"/>
      <c r="G102" s="46"/>
      <c r="H102" s="46"/>
      <c r="I102" s="46"/>
      <c r="J102" s="46"/>
      <c r="K102" s="53">
        <v>7.4768518518518511E-4</v>
      </c>
    </row>
    <row r="103" spans="1:11" ht="15" thickBot="1" x14ac:dyDescent="0.35">
      <c r="A103" s="54" t="s">
        <v>118</v>
      </c>
      <c r="B103" s="55"/>
      <c r="C103" s="56"/>
      <c r="D103" s="57"/>
      <c r="E103" s="57"/>
      <c r="F103" s="57"/>
      <c r="G103" s="56"/>
      <c r="H103" s="56"/>
      <c r="I103" s="56"/>
      <c r="J103" s="56"/>
      <c r="K103" s="58">
        <v>1.0138888888888888E-3</v>
      </c>
    </row>
    <row r="104" spans="1:11" ht="15" thickBot="1" x14ac:dyDescent="0.35">
      <c r="A104" s="59" t="s">
        <v>34</v>
      </c>
      <c r="B104" s="60">
        <v>-113</v>
      </c>
      <c r="C104" s="61">
        <v>-134</v>
      </c>
      <c r="D104" s="61">
        <v>-105</v>
      </c>
      <c r="E104" s="61">
        <v>-105</v>
      </c>
      <c r="F104" s="61">
        <v>-99</v>
      </c>
      <c r="G104" s="61">
        <v>-135</v>
      </c>
      <c r="H104" s="61">
        <v>-152</v>
      </c>
      <c r="I104" s="61">
        <v>-149</v>
      </c>
      <c r="J104" s="61">
        <v>-216</v>
      </c>
      <c r="K104" s="62">
        <v>-100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Virginie</dc:creator>
  <cp:lastModifiedBy>Virginie</cp:lastModifiedBy>
  <dcterms:created xsi:type="dcterms:W3CDTF">2019-07-15T15:28:31Z</dcterms:created>
  <dcterms:modified xsi:type="dcterms:W3CDTF">2019-07-19T19:59:15Z</dcterms:modified>
</cp:coreProperties>
</file>