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tool\project\MTBaseball\MTBaseball\"/>
    </mc:Choice>
  </mc:AlternateContent>
  <bookViews>
    <workbookView xWindow="60" yWindow="-45" windowWidth="34845" windowHeight="11925" activeTab="2"/>
  </bookViews>
  <sheets>
    <sheet name="레벨장비검사" sheetId="22" r:id="rId1"/>
    <sheet name="레벨(old)" sheetId="19" r:id="rId2"/>
    <sheet name="레벨(new)" sheetId="20" r:id="rId3"/>
    <sheet name="tooltip" sheetId="17" r:id="rId4"/>
    <sheet name="gameinfo" sheetId="1" r:id="rId5"/>
    <sheet name="iteminfo" sheetId="4" r:id="rId6"/>
  </sheets>
  <calcPr calcId="162913"/>
</workbook>
</file>

<file path=xl/calcChain.xml><?xml version="1.0" encoding="utf-8"?>
<calcChain xmlns="http://schemas.openxmlformats.org/spreadsheetml/2006/main">
  <c r="H3" i="20" l="1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2" i="20"/>
  <c r="C49" i="22" l="1"/>
  <c r="C48" i="22"/>
  <c r="C47" i="22"/>
  <c r="C46" i="22"/>
  <c r="N45" i="22"/>
  <c r="AD45" i="22" s="1"/>
  <c r="AT45" i="22" s="1"/>
  <c r="C45" i="22"/>
  <c r="AV44" i="22"/>
  <c r="AN44" i="22"/>
  <c r="AE44" i="22"/>
  <c r="AU44" i="22" s="1"/>
  <c r="AD44" i="22"/>
  <c r="AT44" i="22" s="1"/>
  <c r="AA44" i="22"/>
  <c r="AQ44" i="22" s="1"/>
  <c r="Z44" i="22"/>
  <c r="AP44" i="22" s="1"/>
  <c r="W44" i="22"/>
  <c r="AM44" i="22" s="1"/>
  <c r="V44" i="22"/>
  <c r="AL44" i="22" s="1"/>
  <c r="Q44" i="22"/>
  <c r="AG44" i="22" s="1"/>
  <c r="AW44" i="22" s="1"/>
  <c r="P44" i="22"/>
  <c r="AF44" i="22" s="1"/>
  <c r="O44" i="22"/>
  <c r="N44" i="22"/>
  <c r="M44" i="22"/>
  <c r="AC44" i="22" s="1"/>
  <c r="AS44" i="22" s="1"/>
  <c r="L44" i="22"/>
  <c r="AB44" i="22" s="1"/>
  <c r="AR44" i="22" s="1"/>
  <c r="K44" i="22"/>
  <c r="J44" i="22"/>
  <c r="I44" i="22"/>
  <c r="Y44" i="22" s="1"/>
  <c r="AO44" i="22" s="1"/>
  <c r="H44" i="22"/>
  <c r="X44" i="22" s="1"/>
  <c r="G44" i="22"/>
  <c r="F44" i="22"/>
  <c r="E44" i="22"/>
  <c r="U44" i="22" s="1"/>
  <c r="AK44" i="22" s="1"/>
  <c r="D44" i="22"/>
  <c r="T44" i="22" s="1"/>
  <c r="AJ44" i="22" s="1"/>
  <c r="C44" i="22"/>
  <c r="C41" i="22"/>
  <c r="C40" i="22"/>
  <c r="P39" i="22"/>
  <c r="AF39" i="22" s="1"/>
  <c r="AV39" i="22" s="1"/>
  <c r="C39" i="22"/>
  <c r="C38" i="22"/>
  <c r="J37" i="22"/>
  <c r="Z37" i="22" s="1"/>
  <c r="AP37" i="22" s="1"/>
  <c r="C37" i="22"/>
  <c r="AS36" i="22"/>
  <c r="AE36" i="22"/>
  <c r="AU36" i="22" s="1"/>
  <c r="AD36" i="22"/>
  <c r="AT36" i="22" s="1"/>
  <c r="AA36" i="22"/>
  <c r="AQ36" i="22" s="1"/>
  <c r="Z36" i="22"/>
  <c r="AP36" i="22" s="1"/>
  <c r="W36" i="22"/>
  <c r="AM36" i="22" s="1"/>
  <c r="V36" i="22"/>
  <c r="AL36" i="22" s="1"/>
  <c r="Q36" i="22"/>
  <c r="AG36" i="22" s="1"/>
  <c r="AW36" i="22" s="1"/>
  <c r="P36" i="22"/>
  <c r="AF36" i="22" s="1"/>
  <c r="AV36" i="22" s="1"/>
  <c r="O36" i="22"/>
  <c r="N36" i="22"/>
  <c r="M36" i="22"/>
  <c r="AC36" i="22" s="1"/>
  <c r="L36" i="22"/>
  <c r="AB36" i="22" s="1"/>
  <c r="AR36" i="22" s="1"/>
  <c r="K36" i="22"/>
  <c r="J36" i="22"/>
  <c r="I36" i="22"/>
  <c r="Y36" i="22" s="1"/>
  <c r="AO36" i="22" s="1"/>
  <c r="H36" i="22"/>
  <c r="X36" i="22" s="1"/>
  <c r="AN36" i="22" s="1"/>
  <c r="G36" i="22"/>
  <c r="F36" i="22"/>
  <c r="E36" i="22"/>
  <c r="U36" i="22" s="1"/>
  <c r="AK36" i="22" s="1"/>
  <c r="D36" i="22"/>
  <c r="T36" i="22" s="1"/>
  <c r="AJ36" i="22" s="1"/>
  <c r="C36" i="22"/>
  <c r="L33" i="22"/>
  <c r="AB33" i="22" s="1"/>
  <c r="AR33" i="22" s="1"/>
  <c r="C33" i="22"/>
  <c r="C32" i="22"/>
  <c r="N31" i="22"/>
  <c r="AD31" i="22" s="1"/>
  <c r="AT31" i="22" s="1"/>
  <c r="F31" i="22"/>
  <c r="V31" i="22" s="1"/>
  <c r="AL31" i="22" s="1"/>
  <c r="C31" i="22"/>
  <c r="M30" i="22"/>
  <c r="AC30" i="22" s="1"/>
  <c r="AS30" i="22" s="1"/>
  <c r="L30" i="22"/>
  <c r="AB30" i="22" s="1"/>
  <c r="AR30" i="22" s="1"/>
  <c r="E30" i="22"/>
  <c r="U30" i="22" s="1"/>
  <c r="AK30" i="22" s="1"/>
  <c r="D30" i="22"/>
  <c r="T30" i="22" s="1"/>
  <c r="AJ30" i="22" s="1"/>
  <c r="C30" i="22"/>
  <c r="K29" i="22"/>
  <c r="AA29" i="22" s="1"/>
  <c r="AQ29" i="22" s="1"/>
  <c r="C29" i="22"/>
  <c r="AP28" i="22"/>
  <c r="AG28" i="22"/>
  <c r="AW28" i="22" s="1"/>
  <c r="AF28" i="22"/>
  <c r="AV28" i="22" s="1"/>
  <c r="AC28" i="22"/>
  <c r="AS28" i="22" s="1"/>
  <c r="AB28" i="22"/>
  <c r="AR28" i="22" s="1"/>
  <c r="Y28" i="22"/>
  <c r="AO28" i="22" s="1"/>
  <c r="X28" i="22"/>
  <c r="AN28" i="22" s="1"/>
  <c r="U28" i="22"/>
  <c r="AK28" i="22" s="1"/>
  <c r="T28" i="22"/>
  <c r="AJ28" i="22" s="1"/>
  <c r="Q28" i="22"/>
  <c r="P28" i="22"/>
  <c r="O28" i="22"/>
  <c r="AE28" i="22" s="1"/>
  <c r="AU28" i="22" s="1"/>
  <c r="N28" i="22"/>
  <c r="AD28" i="22" s="1"/>
  <c r="AT28" i="22" s="1"/>
  <c r="M28" i="22"/>
  <c r="L28" i="22"/>
  <c r="K28" i="22"/>
  <c r="AA28" i="22" s="1"/>
  <c r="AQ28" i="22" s="1"/>
  <c r="J28" i="22"/>
  <c r="Z28" i="22" s="1"/>
  <c r="I28" i="22"/>
  <c r="H28" i="22"/>
  <c r="G28" i="22"/>
  <c r="W28" i="22" s="1"/>
  <c r="AM28" i="22" s="1"/>
  <c r="F28" i="22"/>
  <c r="V28" i="22" s="1"/>
  <c r="AL28" i="22" s="1"/>
  <c r="E28" i="22"/>
  <c r="D28" i="22"/>
  <c r="C28" i="22"/>
  <c r="Q25" i="22"/>
  <c r="AG25" i="22" s="1"/>
  <c r="AW25" i="22" s="1"/>
  <c r="N25" i="22"/>
  <c r="AD25" i="22" s="1"/>
  <c r="AT25" i="22" s="1"/>
  <c r="F25" i="22"/>
  <c r="V25" i="22" s="1"/>
  <c r="AL25" i="22" s="1"/>
  <c r="C25" i="22"/>
  <c r="M24" i="22"/>
  <c r="AC24" i="22" s="1"/>
  <c r="AS24" i="22" s="1"/>
  <c r="L24" i="22"/>
  <c r="AB24" i="22" s="1"/>
  <c r="AR24" i="22" s="1"/>
  <c r="E24" i="22"/>
  <c r="U24" i="22" s="1"/>
  <c r="AK24" i="22" s="1"/>
  <c r="D24" i="22"/>
  <c r="T24" i="22" s="1"/>
  <c r="AJ24" i="22" s="1"/>
  <c r="C24" i="22"/>
  <c r="K23" i="22"/>
  <c r="AA23" i="22" s="1"/>
  <c r="AQ23" i="22" s="1"/>
  <c r="C23" i="22"/>
  <c r="AP22" i="22"/>
  <c r="AF22" i="22"/>
  <c r="AV22" i="22" s="1"/>
  <c r="X22" i="22"/>
  <c r="AN22" i="22" s="1"/>
  <c r="T22" i="22"/>
  <c r="AJ22" i="22" s="1"/>
  <c r="P22" i="22"/>
  <c r="N22" i="22"/>
  <c r="AD22" i="22" s="1"/>
  <c r="AT22" i="22" s="1"/>
  <c r="L22" i="22"/>
  <c r="AB22" i="22" s="1"/>
  <c r="AR22" i="22" s="1"/>
  <c r="J22" i="22"/>
  <c r="Z22" i="22" s="1"/>
  <c r="H22" i="22"/>
  <c r="F22" i="22"/>
  <c r="V22" i="22" s="1"/>
  <c r="AL22" i="22" s="1"/>
  <c r="D22" i="22"/>
  <c r="C22" i="22"/>
  <c r="M21" i="22"/>
  <c r="AC21" i="22" s="1"/>
  <c r="AS21" i="22" s="1"/>
  <c r="I21" i="22"/>
  <c r="Y21" i="22" s="1"/>
  <c r="AO21" i="22" s="1"/>
  <c r="C21" i="22"/>
  <c r="AG20" i="22"/>
  <c r="AW20" i="22" s="1"/>
  <c r="AD20" i="22"/>
  <c r="AT20" i="22" s="1"/>
  <c r="AC20" i="22"/>
  <c r="AS20" i="22" s="1"/>
  <c r="Z20" i="22"/>
  <c r="AP20" i="22" s="1"/>
  <c r="Y20" i="22"/>
  <c r="AO20" i="22" s="1"/>
  <c r="V20" i="22"/>
  <c r="AL20" i="22" s="1"/>
  <c r="U20" i="22"/>
  <c r="AK20" i="22" s="1"/>
  <c r="Q20" i="22"/>
  <c r="P20" i="22"/>
  <c r="AF20" i="22" s="1"/>
  <c r="AV20" i="22" s="1"/>
  <c r="O20" i="22"/>
  <c r="AE20" i="22" s="1"/>
  <c r="AU20" i="22" s="1"/>
  <c r="N20" i="22"/>
  <c r="M20" i="22"/>
  <c r="L20" i="22"/>
  <c r="AB20" i="22" s="1"/>
  <c r="AR20" i="22" s="1"/>
  <c r="K20" i="22"/>
  <c r="AA20" i="22" s="1"/>
  <c r="AQ20" i="22" s="1"/>
  <c r="J20" i="22"/>
  <c r="I20" i="22"/>
  <c r="H20" i="22"/>
  <c r="X20" i="22" s="1"/>
  <c r="AN20" i="22" s="1"/>
  <c r="G20" i="22"/>
  <c r="W20" i="22" s="1"/>
  <c r="AM20" i="22" s="1"/>
  <c r="F20" i="22"/>
  <c r="E20" i="22"/>
  <c r="D20" i="22"/>
  <c r="T20" i="22" s="1"/>
  <c r="AJ20" i="22" s="1"/>
  <c r="C20" i="22"/>
  <c r="AM17" i="22"/>
  <c r="O17" i="22"/>
  <c r="AE17" i="22" s="1"/>
  <c r="AU17" i="22" s="1"/>
  <c r="N17" i="22"/>
  <c r="AD17" i="22" s="1"/>
  <c r="AT17" i="22" s="1"/>
  <c r="K17" i="22"/>
  <c r="AA17" i="22" s="1"/>
  <c r="AQ17" i="22" s="1"/>
  <c r="J17" i="22"/>
  <c r="Z17" i="22" s="1"/>
  <c r="AP17" i="22" s="1"/>
  <c r="G17" i="22"/>
  <c r="W17" i="22" s="1"/>
  <c r="F17" i="22"/>
  <c r="V17" i="22" s="1"/>
  <c r="AL17" i="22" s="1"/>
  <c r="C17" i="22"/>
  <c r="AP16" i="22"/>
  <c r="AF16" i="22"/>
  <c r="AV16" i="22" s="1"/>
  <c r="AB16" i="22"/>
  <c r="AR16" i="22" s="1"/>
  <c r="X16" i="22"/>
  <c r="AN16" i="22" s="1"/>
  <c r="T16" i="22"/>
  <c r="AJ16" i="22" s="1"/>
  <c r="P16" i="22"/>
  <c r="N16" i="22"/>
  <c r="AD16" i="22" s="1"/>
  <c r="AT16" i="22" s="1"/>
  <c r="L16" i="22"/>
  <c r="J16" i="22"/>
  <c r="Z16" i="22" s="1"/>
  <c r="H16" i="22"/>
  <c r="F16" i="22"/>
  <c r="V16" i="22" s="1"/>
  <c r="AL16" i="22" s="1"/>
  <c r="D16" i="22"/>
  <c r="C16" i="22"/>
  <c r="I15" i="22"/>
  <c r="Y15" i="22" s="1"/>
  <c r="AO15" i="22" s="1"/>
  <c r="E15" i="22"/>
  <c r="U15" i="22" s="1"/>
  <c r="AK15" i="22" s="1"/>
  <c r="C15" i="22"/>
  <c r="AR14" i="22"/>
  <c r="Z14" i="22"/>
  <c r="AP14" i="22" s="1"/>
  <c r="V14" i="22"/>
  <c r="AL14" i="22" s="1"/>
  <c r="P14" i="22"/>
  <c r="AF14" i="22" s="1"/>
  <c r="AV14" i="22" s="1"/>
  <c r="L14" i="22"/>
  <c r="AB14" i="22" s="1"/>
  <c r="H14" i="22"/>
  <c r="X14" i="22" s="1"/>
  <c r="AN14" i="22" s="1"/>
  <c r="D14" i="22"/>
  <c r="T14" i="22" s="1"/>
  <c r="AJ14" i="22" s="1"/>
  <c r="C14" i="22"/>
  <c r="AM13" i="22"/>
  <c r="O13" i="22"/>
  <c r="AE13" i="22" s="1"/>
  <c r="AU13" i="22" s="1"/>
  <c r="N13" i="22"/>
  <c r="AD13" i="22" s="1"/>
  <c r="AT13" i="22" s="1"/>
  <c r="K13" i="22"/>
  <c r="AA13" i="22" s="1"/>
  <c r="AQ13" i="22" s="1"/>
  <c r="J13" i="22"/>
  <c r="Z13" i="22" s="1"/>
  <c r="AP13" i="22" s="1"/>
  <c r="G13" i="22"/>
  <c r="W13" i="22" s="1"/>
  <c r="F13" i="22"/>
  <c r="V13" i="22" s="1"/>
  <c r="AL13" i="22" s="1"/>
  <c r="C13" i="22"/>
  <c r="AT12" i="22"/>
  <c r="AF12" i="22"/>
  <c r="AV12" i="22" s="1"/>
  <c r="AE12" i="22"/>
  <c r="AU12" i="22" s="1"/>
  <c r="AB12" i="22"/>
  <c r="AR12" i="22" s="1"/>
  <c r="AA12" i="22"/>
  <c r="AQ12" i="22" s="1"/>
  <c r="X12" i="22"/>
  <c r="AN12" i="22" s="1"/>
  <c r="W12" i="22"/>
  <c r="AM12" i="22" s="1"/>
  <c r="T12" i="22"/>
  <c r="AJ12" i="22" s="1"/>
  <c r="Q12" i="22"/>
  <c r="AG12" i="22" s="1"/>
  <c r="AW12" i="22" s="1"/>
  <c r="P12" i="22"/>
  <c r="O12" i="22"/>
  <c r="N12" i="22"/>
  <c r="AD12" i="22" s="1"/>
  <c r="M12" i="22"/>
  <c r="AC12" i="22" s="1"/>
  <c r="AS12" i="22" s="1"/>
  <c r="L12" i="22"/>
  <c r="K12" i="22"/>
  <c r="J12" i="22"/>
  <c r="Z12" i="22" s="1"/>
  <c r="AP12" i="22" s="1"/>
  <c r="I12" i="22"/>
  <c r="Y12" i="22" s="1"/>
  <c r="AO12" i="22" s="1"/>
  <c r="H12" i="22"/>
  <c r="G12" i="22"/>
  <c r="F12" i="22"/>
  <c r="V12" i="22" s="1"/>
  <c r="AL12" i="22" s="1"/>
  <c r="E12" i="22"/>
  <c r="U12" i="22" s="1"/>
  <c r="AK12" i="22" s="1"/>
  <c r="D12" i="22"/>
  <c r="C12" i="22"/>
  <c r="Q9" i="22"/>
  <c r="P9" i="22"/>
  <c r="P33" i="22" s="1"/>
  <c r="AF33" i="22" s="1"/>
  <c r="AV33" i="22" s="1"/>
  <c r="O9" i="22"/>
  <c r="N9" i="22"/>
  <c r="M9" i="22"/>
  <c r="L9" i="22"/>
  <c r="L41" i="22" s="1"/>
  <c r="AB41" i="22" s="1"/>
  <c r="AR41" i="22" s="1"/>
  <c r="K9" i="22"/>
  <c r="J9" i="22"/>
  <c r="I9" i="22"/>
  <c r="H9" i="22"/>
  <c r="H17" i="22" s="1"/>
  <c r="X17" i="22" s="1"/>
  <c r="AN17" i="22" s="1"/>
  <c r="G9" i="22"/>
  <c r="F9" i="22"/>
  <c r="E9" i="22"/>
  <c r="D9" i="22"/>
  <c r="D33" i="22" s="1"/>
  <c r="T33" i="22" s="1"/>
  <c r="AJ33" i="22" s="1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Q7" i="22"/>
  <c r="P7" i="22"/>
  <c r="O7" i="22"/>
  <c r="N7" i="22"/>
  <c r="M7" i="22"/>
  <c r="M15" i="22" s="1"/>
  <c r="AC15" i="22" s="1"/>
  <c r="AS15" i="22" s="1"/>
  <c r="L7" i="22"/>
  <c r="L31" i="22" s="1"/>
  <c r="AB31" i="22" s="1"/>
  <c r="AR31" i="22" s="1"/>
  <c r="K7" i="22"/>
  <c r="J7" i="22"/>
  <c r="I7" i="22"/>
  <c r="H7" i="22"/>
  <c r="H39" i="22" s="1"/>
  <c r="X39" i="22" s="1"/>
  <c r="AN39" i="22" s="1"/>
  <c r="G7" i="22"/>
  <c r="F7" i="22"/>
  <c r="E7" i="22"/>
  <c r="D7" i="22"/>
  <c r="D39" i="22" s="1"/>
  <c r="T39" i="22" s="1"/>
  <c r="AJ39" i="22" s="1"/>
  <c r="Q6" i="22"/>
  <c r="Q14" i="22" s="1"/>
  <c r="AG14" i="22" s="1"/>
  <c r="AW14" i="22" s="1"/>
  <c r="P6" i="22"/>
  <c r="O6" i="22"/>
  <c r="N6" i="22"/>
  <c r="N14" i="22" s="1"/>
  <c r="AD14" i="22" s="1"/>
  <c r="AT14" i="22" s="1"/>
  <c r="M6" i="22"/>
  <c r="M14" i="22" s="1"/>
  <c r="AC14" i="22" s="1"/>
  <c r="AS14" i="22" s="1"/>
  <c r="L6" i="22"/>
  <c r="K6" i="22"/>
  <c r="J6" i="22"/>
  <c r="J14" i="22" s="1"/>
  <c r="I6" i="22"/>
  <c r="I14" i="22" s="1"/>
  <c r="Y14" i="22" s="1"/>
  <c r="AO14" i="22" s="1"/>
  <c r="H6" i="22"/>
  <c r="G6" i="22"/>
  <c r="F6" i="22"/>
  <c r="F14" i="22" s="1"/>
  <c r="E6" i="22"/>
  <c r="E14" i="22" s="1"/>
  <c r="U14" i="22" s="1"/>
  <c r="AK14" i="22" s="1"/>
  <c r="D6" i="22"/>
  <c r="Q5" i="22"/>
  <c r="Q21" i="22" s="1"/>
  <c r="AG21" i="22" s="1"/>
  <c r="AW21" i="22" s="1"/>
  <c r="P5" i="22"/>
  <c r="P13" i="22" s="1"/>
  <c r="AF13" i="22" s="1"/>
  <c r="AV13" i="22" s="1"/>
  <c r="O5" i="22"/>
  <c r="N5" i="22"/>
  <c r="N29" i="22" s="1"/>
  <c r="AD29" i="22" s="1"/>
  <c r="AT29" i="22" s="1"/>
  <c r="M5" i="22"/>
  <c r="L5" i="22"/>
  <c r="L29" i="22" s="1"/>
  <c r="AB29" i="22" s="1"/>
  <c r="AR29" i="22" s="1"/>
  <c r="K5" i="22"/>
  <c r="J5" i="22"/>
  <c r="I5" i="22"/>
  <c r="H5" i="22"/>
  <c r="H13" i="22" s="1"/>
  <c r="X13" i="22" s="1"/>
  <c r="AN13" i="22" s="1"/>
  <c r="G5" i="22"/>
  <c r="F5" i="22"/>
  <c r="F29" i="22" s="1"/>
  <c r="V29" i="22" s="1"/>
  <c r="AL29" i="22" s="1"/>
  <c r="E5" i="22"/>
  <c r="D5" i="22"/>
  <c r="D29" i="22" s="1"/>
  <c r="T29" i="22" s="1"/>
  <c r="AJ29" i="22" s="1"/>
  <c r="F651" i="20"/>
  <c r="E651" i="20"/>
  <c r="D651" i="20" s="1"/>
  <c r="F650" i="20"/>
  <c r="E650" i="20"/>
  <c r="D650" i="20"/>
  <c r="F649" i="20"/>
  <c r="E649" i="20"/>
  <c r="D649" i="20"/>
  <c r="F648" i="20"/>
  <c r="E648" i="20"/>
  <c r="D648" i="20" s="1"/>
  <c r="F647" i="20"/>
  <c r="E647" i="20"/>
  <c r="D647" i="20" s="1"/>
  <c r="F646" i="20"/>
  <c r="E646" i="20"/>
  <c r="D646" i="20"/>
  <c r="F645" i="20"/>
  <c r="E645" i="20"/>
  <c r="D645" i="20" s="1"/>
  <c r="F644" i="20"/>
  <c r="E644" i="20"/>
  <c r="D644" i="20" s="1"/>
  <c r="F643" i="20"/>
  <c r="E643" i="20"/>
  <c r="D643" i="20" s="1"/>
  <c r="F642" i="20"/>
  <c r="E642" i="20"/>
  <c r="D642" i="20"/>
  <c r="F641" i="20"/>
  <c r="E641" i="20"/>
  <c r="D641" i="20"/>
  <c r="F640" i="20"/>
  <c r="E640" i="20"/>
  <c r="D640" i="20" s="1"/>
  <c r="F639" i="20"/>
  <c r="E639" i="20"/>
  <c r="D639" i="20" s="1"/>
  <c r="F638" i="20"/>
  <c r="E638" i="20"/>
  <c r="D638" i="20"/>
  <c r="F637" i="20"/>
  <c r="E637" i="20"/>
  <c r="D637" i="20" s="1"/>
  <c r="F636" i="20"/>
  <c r="E636" i="20"/>
  <c r="D636" i="20" s="1"/>
  <c r="F635" i="20"/>
  <c r="E635" i="20"/>
  <c r="D635" i="20" s="1"/>
  <c r="F634" i="20"/>
  <c r="E634" i="20"/>
  <c r="D634" i="20"/>
  <c r="F633" i="20"/>
  <c r="E633" i="20"/>
  <c r="D633" i="20"/>
  <c r="F632" i="20"/>
  <c r="E632" i="20"/>
  <c r="D632" i="20" s="1"/>
  <c r="F631" i="20"/>
  <c r="E631" i="20"/>
  <c r="D631" i="20" s="1"/>
  <c r="F630" i="20"/>
  <c r="E630" i="20"/>
  <c r="D630" i="20"/>
  <c r="F629" i="20"/>
  <c r="E629" i="20"/>
  <c r="D629" i="20" s="1"/>
  <c r="F628" i="20"/>
  <c r="E628" i="20"/>
  <c r="D628" i="20" s="1"/>
  <c r="F627" i="20"/>
  <c r="E627" i="20"/>
  <c r="D627" i="20" s="1"/>
  <c r="F626" i="20"/>
  <c r="E626" i="20"/>
  <c r="D626" i="20"/>
  <c r="F625" i="20"/>
  <c r="E625" i="20"/>
  <c r="D625" i="20"/>
  <c r="F624" i="20"/>
  <c r="E624" i="20"/>
  <c r="D624" i="20" s="1"/>
  <c r="F623" i="20"/>
  <c r="E623" i="20"/>
  <c r="D623" i="20" s="1"/>
  <c r="F622" i="20"/>
  <c r="E622" i="20"/>
  <c r="D622" i="20"/>
  <c r="F621" i="20"/>
  <c r="E621" i="20"/>
  <c r="D621" i="20" s="1"/>
  <c r="F620" i="20"/>
  <c r="E620" i="20"/>
  <c r="D620" i="20" s="1"/>
  <c r="F619" i="20"/>
  <c r="E619" i="20"/>
  <c r="D619" i="20" s="1"/>
  <c r="F618" i="20"/>
  <c r="E618" i="20"/>
  <c r="D618" i="20"/>
  <c r="F617" i="20"/>
  <c r="E617" i="20"/>
  <c r="D617" i="20"/>
  <c r="F616" i="20"/>
  <c r="E616" i="20"/>
  <c r="D616" i="20" s="1"/>
  <c r="F615" i="20"/>
  <c r="E615" i="20"/>
  <c r="D615" i="20" s="1"/>
  <c r="F614" i="20"/>
  <c r="E614" i="20"/>
  <c r="D614" i="20"/>
  <c r="F613" i="20"/>
  <c r="E613" i="20"/>
  <c r="D613" i="20" s="1"/>
  <c r="F612" i="20"/>
  <c r="E612" i="20"/>
  <c r="D612" i="20" s="1"/>
  <c r="F611" i="20"/>
  <c r="E611" i="20"/>
  <c r="D611" i="20" s="1"/>
  <c r="F610" i="20"/>
  <c r="E610" i="20"/>
  <c r="D610" i="20"/>
  <c r="F609" i="20"/>
  <c r="E609" i="20"/>
  <c r="D609" i="20"/>
  <c r="F608" i="20"/>
  <c r="E608" i="20"/>
  <c r="D608" i="20" s="1"/>
  <c r="F607" i="20"/>
  <c r="E607" i="20"/>
  <c r="D607" i="20" s="1"/>
  <c r="F606" i="20"/>
  <c r="E606" i="20"/>
  <c r="D606" i="20"/>
  <c r="F605" i="20"/>
  <c r="E605" i="20"/>
  <c r="D605" i="20" s="1"/>
  <c r="F604" i="20"/>
  <c r="E604" i="20"/>
  <c r="D604" i="20" s="1"/>
  <c r="F603" i="20"/>
  <c r="E603" i="20"/>
  <c r="D603" i="20" s="1"/>
  <c r="F602" i="20"/>
  <c r="E602" i="20"/>
  <c r="D602" i="20"/>
  <c r="F601" i="20"/>
  <c r="E601" i="20"/>
  <c r="D601" i="20"/>
  <c r="F600" i="20"/>
  <c r="E600" i="20"/>
  <c r="D600" i="20" s="1"/>
  <c r="F599" i="20"/>
  <c r="E599" i="20"/>
  <c r="D599" i="20"/>
  <c r="F598" i="20"/>
  <c r="E598" i="20"/>
  <c r="D598" i="20"/>
  <c r="F597" i="20"/>
  <c r="E597" i="20"/>
  <c r="D597" i="20" s="1"/>
  <c r="F596" i="20"/>
  <c r="E596" i="20"/>
  <c r="D596" i="20" s="1"/>
  <c r="F595" i="20"/>
  <c r="E595" i="20"/>
  <c r="D595" i="20"/>
  <c r="F594" i="20"/>
  <c r="E594" i="20"/>
  <c r="D594" i="20"/>
  <c r="F593" i="20"/>
  <c r="E593" i="20"/>
  <c r="D593" i="20" s="1"/>
  <c r="F592" i="20"/>
  <c r="E592" i="20"/>
  <c r="D592" i="20" s="1"/>
  <c r="F591" i="20"/>
  <c r="E591" i="20"/>
  <c r="D591" i="20" s="1"/>
  <c r="F590" i="20"/>
  <c r="E590" i="20"/>
  <c r="D590" i="20"/>
  <c r="F589" i="20"/>
  <c r="E589" i="20"/>
  <c r="D589" i="20"/>
  <c r="F588" i="20"/>
  <c r="E588" i="20"/>
  <c r="D588" i="20" s="1"/>
  <c r="F587" i="20"/>
  <c r="E587" i="20"/>
  <c r="D587" i="20"/>
  <c r="F586" i="20"/>
  <c r="E586" i="20"/>
  <c r="D586" i="20"/>
  <c r="F585" i="20"/>
  <c r="E585" i="20"/>
  <c r="D585" i="20" s="1"/>
  <c r="F584" i="20"/>
  <c r="E584" i="20"/>
  <c r="D584" i="20" s="1"/>
  <c r="F583" i="20"/>
  <c r="E583" i="20"/>
  <c r="D583" i="20"/>
  <c r="F582" i="20"/>
  <c r="E582" i="20"/>
  <c r="D582" i="20"/>
  <c r="F581" i="20"/>
  <c r="E581" i="20"/>
  <c r="D581" i="20" s="1"/>
  <c r="F580" i="20"/>
  <c r="E580" i="20"/>
  <c r="D580" i="20" s="1"/>
  <c r="F579" i="20"/>
  <c r="E579" i="20"/>
  <c r="D579" i="20"/>
  <c r="F578" i="20"/>
  <c r="E578" i="20"/>
  <c r="D578" i="20"/>
  <c r="F577" i="20"/>
  <c r="E577" i="20"/>
  <c r="D577" i="20"/>
  <c r="F576" i="20"/>
  <c r="E576" i="20"/>
  <c r="D576" i="20" s="1"/>
  <c r="F575" i="20"/>
  <c r="E575" i="20"/>
  <c r="D575" i="20" s="1"/>
  <c r="F574" i="20"/>
  <c r="E574" i="20"/>
  <c r="D574" i="20"/>
  <c r="F573" i="20"/>
  <c r="E573" i="20"/>
  <c r="D573" i="20" s="1"/>
  <c r="F572" i="20"/>
  <c r="E572" i="20"/>
  <c r="D572" i="20" s="1"/>
  <c r="F571" i="20"/>
  <c r="E571" i="20"/>
  <c r="D571" i="20" s="1"/>
  <c r="F570" i="20"/>
  <c r="E570" i="20"/>
  <c r="D570" i="20"/>
  <c r="F569" i="20"/>
  <c r="E569" i="20"/>
  <c r="D569" i="20"/>
  <c r="F568" i="20"/>
  <c r="E568" i="20"/>
  <c r="D568" i="20" s="1"/>
  <c r="F567" i="20"/>
  <c r="E567" i="20"/>
  <c r="D567" i="20" s="1"/>
  <c r="F566" i="20"/>
  <c r="E566" i="20"/>
  <c r="D566" i="20"/>
  <c r="F565" i="20"/>
  <c r="E565" i="20"/>
  <c r="D565" i="20" s="1"/>
  <c r="F564" i="20"/>
  <c r="E564" i="20"/>
  <c r="D564" i="20" s="1"/>
  <c r="F563" i="20"/>
  <c r="E563" i="20"/>
  <c r="D563" i="20" s="1"/>
  <c r="F562" i="20"/>
  <c r="E562" i="20"/>
  <c r="D562" i="20"/>
  <c r="F561" i="20"/>
  <c r="E561" i="20"/>
  <c r="D561" i="20" s="1"/>
  <c r="F560" i="20"/>
  <c r="E560" i="20"/>
  <c r="D560" i="20" s="1"/>
  <c r="F559" i="20"/>
  <c r="E559" i="20"/>
  <c r="D559" i="20" s="1"/>
  <c r="F558" i="20"/>
  <c r="E558" i="20"/>
  <c r="D558" i="20"/>
  <c r="F557" i="20"/>
  <c r="E557" i="20"/>
  <c r="D557" i="20" s="1"/>
  <c r="F556" i="20"/>
  <c r="E556" i="20"/>
  <c r="D556" i="20" s="1"/>
  <c r="F555" i="20"/>
  <c r="E555" i="20"/>
  <c r="D555" i="20" s="1"/>
  <c r="F554" i="20"/>
  <c r="E554" i="20"/>
  <c r="D554" i="20"/>
  <c r="F553" i="20"/>
  <c r="E553" i="20"/>
  <c r="D553" i="20" s="1"/>
  <c r="F552" i="20"/>
  <c r="E552" i="20"/>
  <c r="D552" i="20" s="1"/>
  <c r="F551" i="20"/>
  <c r="E551" i="20"/>
  <c r="D551" i="20"/>
  <c r="F550" i="20"/>
  <c r="E550" i="20"/>
  <c r="D550" i="20"/>
  <c r="F549" i="20"/>
  <c r="E549" i="20"/>
  <c r="D549" i="20"/>
  <c r="F548" i="20"/>
  <c r="E548" i="20"/>
  <c r="D548" i="20" s="1"/>
  <c r="F547" i="20"/>
  <c r="E547" i="20"/>
  <c r="D547" i="20"/>
  <c r="F546" i="20"/>
  <c r="E546" i="20"/>
  <c r="D546" i="20"/>
  <c r="F545" i="20"/>
  <c r="E545" i="20"/>
  <c r="D545" i="20" s="1"/>
  <c r="F544" i="20"/>
  <c r="E544" i="20"/>
  <c r="D544" i="20" s="1"/>
  <c r="F543" i="20"/>
  <c r="E543" i="20"/>
  <c r="D543" i="20" s="1"/>
  <c r="F542" i="20"/>
  <c r="E542" i="20"/>
  <c r="D542" i="20"/>
  <c r="F541" i="20"/>
  <c r="E541" i="20"/>
  <c r="D541" i="20"/>
  <c r="F540" i="20"/>
  <c r="E540" i="20"/>
  <c r="D540" i="20" s="1"/>
  <c r="F539" i="20"/>
  <c r="E539" i="20"/>
  <c r="D539" i="20" s="1"/>
  <c r="F538" i="20"/>
  <c r="E538" i="20"/>
  <c r="D538" i="20"/>
  <c r="F537" i="20"/>
  <c r="E537" i="20"/>
  <c r="D537" i="20" s="1"/>
  <c r="F536" i="20"/>
  <c r="E536" i="20"/>
  <c r="D536" i="20" s="1"/>
  <c r="F535" i="20"/>
  <c r="E535" i="20"/>
  <c r="D535" i="20"/>
  <c r="F534" i="20"/>
  <c r="E534" i="20"/>
  <c r="D534" i="20"/>
  <c r="F533" i="20"/>
  <c r="E533" i="20"/>
  <c r="D533" i="20" s="1"/>
  <c r="F532" i="20"/>
  <c r="E532" i="20"/>
  <c r="D532" i="20" s="1"/>
  <c r="F531" i="20"/>
  <c r="E531" i="20"/>
  <c r="D531" i="20"/>
  <c r="F530" i="20"/>
  <c r="E530" i="20"/>
  <c r="D530" i="20" s="1"/>
  <c r="F529" i="20"/>
  <c r="E529" i="20"/>
  <c r="D529" i="20" s="1"/>
  <c r="F528" i="20"/>
  <c r="E528" i="20"/>
  <c r="D528" i="20" s="1"/>
  <c r="F527" i="20"/>
  <c r="E527" i="20"/>
  <c r="D527" i="20"/>
  <c r="F526" i="20"/>
  <c r="E526" i="20"/>
  <c r="D526" i="20"/>
  <c r="F525" i="20"/>
  <c r="E525" i="20"/>
  <c r="D525" i="20" s="1"/>
  <c r="F524" i="20"/>
  <c r="E524" i="20"/>
  <c r="D524" i="20"/>
  <c r="F523" i="20"/>
  <c r="E523" i="20"/>
  <c r="D523" i="20"/>
  <c r="F522" i="20"/>
  <c r="E522" i="20"/>
  <c r="D522" i="20"/>
  <c r="F521" i="20"/>
  <c r="E521" i="20"/>
  <c r="D521" i="20" s="1"/>
  <c r="F520" i="20"/>
  <c r="E520" i="20"/>
  <c r="D520" i="20"/>
  <c r="F519" i="20"/>
  <c r="E519" i="20"/>
  <c r="D519" i="20"/>
  <c r="F518" i="20"/>
  <c r="E518" i="20"/>
  <c r="D518" i="20"/>
  <c r="F517" i="20"/>
  <c r="E517" i="20"/>
  <c r="D517" i="20" s="1"/>
  <c r="F516" i="20"/>
  <c r="E516" i="20"/>
  <c r="D516" i="20"/>
  <c r="F515" i="20"/>
  <c r="E515" i="20"/>
  <c r="D515" i="20" s="1"/>
  <c r="F514" i="20"/>
  <c r="E514" i="20"/>
  <c r="D514" i="20" s="1"/>
  <c r="F513" i="20"/>
  <c r="E513" i="20"/>
  <c r="D513" i="20" s="1"/>
  <c r="F512" i="20"/>
  <c r="E512" i="20"/>
  <c r="D512" i="20"/>
  <c r="F511" i="20"/>
  <c r="E511" i="20"/>
  <c r="D511" i="20" s="1"/>
  <c r="F510" i="20"/>
  <c r="E510" i="20"/>
  <c r="D510" i="20" s="1"/>
  <c r="F509" i="20"/>
  <c r="E509" i="20"/>
  <c r="D509" i="20" s="1"/>
  <c r="F508" i="20"/>
  <c r="E508" i="20"/>
  <c r="D508" i="20"/>
  <c r="F507" i="20"/>
  <c r="E507" i="20"/>
  <c r="D507" i="20"/>
  <c r="F506" i="20"/>
  <c r="E506" i="20"/>
  <c r="D506" i="20"/>
  <c r="F505" i="20"/>
  <c r="E505" i="20"/>
  <c r="D505" i="20" s="1"/>
  <c r="F504" i="20"/>
  <c r="E504" i="20"/>
  <c r="D504" i="20"/>
  <c r="F503" i="20"/>
  <c r="E503" i="20"/>
  <c r="D503" i="20"/>
  <c r="F502" i="20"/>
  <c r="E502" i="20"/>
  <c r="D502" i="20"/>
  <c r="F501" i="20"/>
  <c r="E501" i="20"/>
  <c r="D501" i="20" s="1"/>
  <c r="F500" i="20"/>
  <c r="E500" i="20"/>
  <c r="D500" i="20"/>
  <c r="F499" i="20"/>
  <c r="E499" i="20"/>
  <c r="D499" i="20" s="1"/>
  <c r="F498" i="20"/>
  <c r="E498" i="20"/>
  <c r="D498" i="20" s="1"/>
  <c r="F497" i="20"/>
  <c r="E497" i="20"/>
  <c r="D497" i="20" s="1"/>
  <c r="F496" i="20"/>
  <c r="E496" i="20"/>
  <c r="D496" i="20"/>
  <c r="F495" i="20"/>
  <c r="E495" i="20"/>
  <c r="D495" i="20" s="1"/>
  <c r="F494" i="20"/>
  <c r="E494" i="20"/>
  <c r="D494" i="20" s="1"/>
  <c r="F493" i="20"/>
  <c r="E493" i="20"/>
  <c r="D493" i="20" s="1"/>
  <c r="F492" i="20"/>
  <c r="E492" i="20"/>
  <c r="D492" i="20"/>
  <c r="F491" i="20"/>
  <c r="E491" i="20"/>
  <c r="D491" i="20"/>
  <c r="F490" i="20"/>
  <c r="E490" i="20"/>
  <c r="D490" i="20"/>
  <c r="F489" i="20"/>
  <c r="E489" i="20"/>
  <c r="D489" i="20" s="1"/>
  <c r="F488" i="20"/>
  <c r="E488" i="20"/>
  <c r="D488" i="20"/>
  <c r="F487" i="20"/>
  <c r="E487" i="20"/>
  <c r="D487" i="20"/>
  <c r="F486" i="20"/>
  <c r="E486" i="20"/>
  <c r="D486" i="20"/>
  <c r="F485" i="20"/>
  <c r="E485" i="20"/>
  <c r="D485" i="20" s="1"/>
  <c r="F484" i="20"/>
  <c r="E484" i="20"/>
  <c r="D484" i="20"/>
  <c r="F483" i="20"/>
  <c r="E483" i="20"/>
  <c r="D483" i="20" s="1"/>
  <c r="F482" i="20"/>
  <c r="E482" i="20"/>
  <c r="D482" i="20" s="1"/>
  <c r="F481" i="20"/>
  <c r="E481" i="20"/>
  <c r="D481" i="20" s="1"/>
  <c r="F480" i="20"/>
  <c r="E480" i="20"/>
  <c r="D480" i="20"/>
  <c r="F479" i="20"/>
  <c r="E479" i="20"/>
  <c r="D479" i="20" s="1"/>
  <c r="F478" i="20"/>
  <c r="E478" i="20"/>
  <c r="D478" i="20" s="1"/>
  <c r="F477" i="20"/>
  <c r="E477" i="20"/>
  <c r="D477" i="20" s="1"/>
  <c r="F476" i="20"/>
  <c r="E476" i="20"/>
  <c r="D476" i="20"/>
  <c r="F475" i="20"/>
  <c r="E475" i="20"/>
  <c r="D475" i="20"/>
  <c r="F474" i="20"/>
  <c r="E474" i="20"/>
  <c r="D474" i="20"/>
  <c r="F473" i="20"/>
  <c r="E473" i="20"/>
  <c r="D473" i="20" s="1"/>
  <c r="F472" i="20"/>
  <c r="E472" i="20"/>
  <c r="D472" i="20"/>
  <c r="F471" i="20"/>
  <c r="E471" i="20"/>
  <c r="D471" i="20"/>
  <c r="F470" i="20"/>
  <c r="E470" i="20"/>
  <c r="D470" i="20"/>
  <c r="F469" i="20"/>
  <c r="E469" i="20"/>
  <c r="D469" i="20" s="1"/>
  <c r="F468" i="20"/>
  <c r="E468" i="20"/>
  <c r="D468" i="20"/>
  <c r="F467" i="20"/>
  <c r="E467" i="20"/>
  <c r="D467" i="20" s="1"/>
  <c r="F466" i="20"/>
  <c r="E466" i="20"/>
  <c r="D466" i="20" s="1"/>
  <c r="F465" i="20"/>
  <c r="E465" i="20"/>
  <c r="D465" i="20" s="1"/>
  <c r="F464" i="20"/>
  <c r="E464" i="20"/>
  <c r="D464" i="20" s="1"/>
  <c r="F463" i="20"/>
  <c r="E463" i="20"/>
  <c r="D463" i="20"/>
  <c r="F462" i="20"/>
  <c r="E462" i="20"/>
  <c r="D462" i="20"/>
  <c r="F461" i="20"/>
  <c r="E461" i="20"/>
  <c r="D461" i="20" s="1"/>
  <c r="F460" i="20"/>
  <c r="E460" i="20"/>
  <c r="D460" i="20" s="1"/>
  <c r="F459" i="20"/>
  <c r="E459" i="20"/>
  <c r="D459" i="20"/>
  <c r="F458" i="20"/>
  <c r="E458" i="20"/>
  <c r="D458" i="20"/>
  <c r="F457" i="20"/>
  <c r="E457" i="20"/>
  <c r="D457" i="20" s="1"/>
  <c r="F456" i="20"/>
  <c r="E456" i="20"/>
  <c r="D456" i="20" s="1"/>
  <c r="F455" i="20"/>
  <c r="E455" i="20"/>
  <c r="D455" i="20"/>
  <c r="F454" i="20"/>
  <c r="E454" i="20"/>
  <c r="D454" i="20"/>
  <c r="F453" i="20"/>
  <c r="E453" i="20"/>
  <c r="D453" i="20" s="1"/>
  <c r="F452" i="20"/>
  <c r="E452" i="20"/>
  <c r="D452" i="20" s="1"/>
  <c r="F451" i="20"/>
  <c r="E451" i="20"/>
  <c r="D451" i="20"/>
  <c r="F450" i="20"/>
  <c r="E450" i="20"/>
  <c r="D450" i="20"/>
  <c r="F449" i="20"/>
  <c r="E449" i="20"/>
  <c r="D449" i="20" s="1"/>
  <c r="F448" i="20"/>
  <c r="E448" i="20"/>
  <c r="D448" i="20" s="1"/>
  <c r="F447" i="20"/>
  <c r="E447" i="20"/>
  <c r="D447" i="20"/>
  <c r="F446" i="20"/>
  <c r="E446" i="20"/>
  <c r="D446" i="20"/>
  <c r="F445" i="20"/>
  <c r="E445" i="20"/>
  <c r="D445" i="20" s="1"/>
  <c r="F444" i="20"/>
  <c r="E444" i="20"/>
  <c r="D444" i="20" s="1"/>
  <c r="F443" i="20"/>
  <c r="E443" i="20"/>
  <c r="D443" i="20"/>
  <c r="F442" i="20"/>
  <c r="E442" i="20"/>
  <c r="D442" i="20"/>
  <c r="F441" i="20"/>
  <c r="E441" i="20"/>
  <c r="D441" i="20" s="1"/>
  <c r="F440" i="20"/>
  <c r="E440" i="20"/>
  <c r="D440" i="20" s="1"/>
  <c r="F439" i="20"/>
  <c r="E439" i="20"/>
  <c r="D439" i="20"/>
  <c r="F438" i="20"/>
  <c r="E438" i="20"/>
  <c r="D438" i="20"/>
  <c r="F437" i="20"/>
  <c r="E437" i="20"/>
  <c r="D437" i="20" s="1"/>
  <c r="F436" i="20"/>
  <c r="E436" i="20"/>
  <c r="D436" i="20" s="1"/>
  <c r="F435" i="20"/>
  <c r="E435" i="20"/>
  <c r="D435" i="20"/>
  <c r="F434" i="20"/>
  <c r="E434" i="20"/>
  <c r="D434" i="20"/>
  <c r="F433" i="20"/>
  <c r="E433" i="20"/>
  <c r="D433" i="20" s="1"/>
  <c r="F432" i="20"/>
  <c r="E432" i="20"/>
  <c r="D432" i="20" s="1"/>
  <c r="F431" i="20"/>
  <c r="E431" i="20"/>
  <c r="D431" i="20"/>
  <c r="F430" i="20"/>
  <c r="E430" i="20"/>
  <c r="D430" i="20"/>
  <c r="F429" i="20"/>
  <c r="E429" i="20"/>
  <c r="D429" i="20" s="1"/>
  <c r="F428" i="20"/>
  <c r="E428" i="20"/>
  <c r="D428" i="20"/>
  <c r="F427" i="20"/>
  <c r="E427" i="20"/>
  <c r="D427" i="20"/>
  <c r="F426" i="20"/>
  <c r="E426" i="20"/>
  <c r="D426" i="20"/>
  <c r="F425" i="20"/>
  <c r="E425" i="20"/>
  <c r="D425" i="20" s="1"/>
  <c r="F424" i="20"/>
  <c r="E424" i="20"/>
  <c r="D424" i="20" s="1"/>
  <c r="F423" i="20"/>
  <c r="E423" i="20"/>
  <c r="D423" i="20"/>
  <c r="F422" i="20"/>
  <c r="E422" i="20"/>
  <c r="D422" i="20"/>
  <c r="F421" i="20"/>
  <c r="E421" i="20"/>
  <c r="D421" i="20" s="1"/>
  <c r="F420" i="20"/>
  <c r="E420" i="20"/>
  <c r="D420" i="20" s="1"/>
  <c r="F419" i="20"/>
  <c r="E419" i="20"/>
  <c r="D419" i="20"/>
  <c r="F418" i="20"/>
  <c r="E418" i="20"/>
  <c r="D418" i="20"/>
  <c r="F417" i="20"/>
  <c r="E417" i="20"/>
  <c r="D417" i="20" s="1"/>
  <c r="F416" i="20"/>
  <c r="E416" i="20"/>
  <c r="D416" i="20" s="1"/>
  <c r="F415" i="20"/>
  <c r="E415" i="20"/>
  <c r="D415" i="20"/>
  <c r="F414" i="20"/>
  <c r="E414" i="20"/>
  <c r="D414" i="20"/>
  <c r="F413" i="20"/>
  <c r="E413" i="20"/>
  <c r="D413" i="20" s="1"/>
  <c r="F412" i="20"/>
  <c r="E412" i="20"/>
  <c r="D412" i="20" s="1"/>
  <c r="F411" i="20"/>
  <c r="E411" i="20"/>
  <c r="D411" i="20"/>
  <c r="F410" i="20"/>
  <c r="E410" i="20"/>
  <c r="D410" i="20"/>
  <c r="F409" i="20"/>
  <c r="E409" i="20"/>
  <c r="D409" i="20" s="1"/>
  <c r="F408" i="20"/>
  <c r="E408" i="20"/>
  <c r="D408" i="20" s="1"/>
  <c r="F407" i="20"/>
  <c r="E407" i="20"/>
  <c r="D407" i="20"/>
  <c r="F406" i="20"/>
  <c r="E406" i="20"/>
  <c r="D406" i="20"/>
  <c r="F405" i="20"/>
  <c r="E405" i="20"/>
  <c r="D405" i="20" s="1"/>
  <c r="F404" i="20"/>
  <c r="E404" i="20"/>
  <c r="D404" i="20" s="1"/>
  <c r="F403" i="20"/>
  <c r="E403" i="20"/>
  <c r="D403" i="20"/>
  <c r="F402" i="20"/>
  <c r="E402" i="20"/>
  <c r="D402" i="20"/>
  <c r="F401" i="20"/>
  <c r="E401" i="20"/>
  <c r="D401" i="20" s="1"/>
  <c r="F400" i="20"/>
  <c r="E400" i="20"/>
  <c r="D400" i="20" s="1"/>
  <c r="F399" i="20"/>
  <c r="E399" i="20"/>
  <c r="D399" i="20"/>
  <c r="F398" i="20"/>
  <c r="E398" i="20"/>
  <c r="D398" i="20"/>
  <c r="F397" i="20"/>
  <c r="E397" i="20"/>
  <c r="D397" i="20" s="1"/>
  <c r="F396" i="20"/>
  <c r="E396" i="20"/>
  <c r="D396" i="20" s="1"/>
  <c r="F395" i="20"/>
  <c r="E395" i="20"/>
  <c r="D395" i="20"/>
  <c r="F394" i="20"/>
  <c r="E394" i="20"/>
  <c r="D394" i="20"/>
  <c r="F393" i="20"/>
  <c r="E393" i="20"/>
  <c r="D393" i="20" s="1"/>
  <c r="F392" i="20"/>
  <c r="E392" i="20"/>
  <c r="D392" i="20" s="1"/>
  <c r="F391" i="20"/>
  <c r="E391" i="20"/>
  <c r="D391" i="20"/>
  <c r="F390" i="20"/>
  <c r="E390" i="20"/>
  <c r="D390" i="20"/>
  <c r="F389" i="20"/>
  <c r="E389" i="20"/>
  <c r="D389" i="20" s="1"/>
  <c r="F388" i="20"/>
  <c r="E388" i="20"/>
  <c r="D388" i="20" s="1"/>
  <c r="F387" i="20"/>
  <c r="E387" i="20"/>
  <c r="D387" i="20"/>
  <c r="F386" i="20"/>
  <c r="E386" i="20"/>
  <c r="D386" i="20"/>
  <c r="F385" i="20"/>
  <c r="E385" i="20"/>
  <c r="D385" i="20" s="1"/>
  <c r="F384" i="20"/>
  <c r="E384" i="20"/>
  <c r="D384" i="20"/>
  <c r="F383" i="20"/>
  <c r="E383" i="20"/>
  <c r="D383" i="20" s="1"/>
  <c r="F382" i="20"/>
  <c r="E382" i="20"/>
  <c r="D382" i="20"/>
  <c r="F381" i="20"/>
  <c r="E381" i="20"/>
  <c r="D381" i="20" s="1"/>
  <c r="F380" i="20"/>
  <c r="E380" i="20"/>
  <c r="D380" i="20"/>
  <c r="F379" i="20"/>
  <c r="E379" i="20"/>
  <c r="D379" i="20" s="1"/>
  <c r="F378" i="20"/>
  <c r="E378" i="20"/>
  <c r="D378" i="20"/>
  <c r="F377" i="20"/>
  <c r="E377" i="20"/>
  <c r="D377" i="20" s="1"/>
  <c r="F376" i="20"/>
  <c r="E376" i="20"/>
  <c r="D376" i="20"/>
  <c r="F375" i="20"/>
  <c r="E375" i="20"/>
  <c r="D375" i="20"/>
  <c r="F374" i="20"/>
  <c r="E374" i="20"/>
  <c r="D374" i="20"/>
  <c r="F373" i="20"/>
  <c r="E373" i="20"/>
  <c r="D373" i="20"/>
  <c r="F372" i="20"/>
  <c r="E372" i="20"/>
  <c r="D372" i="20"/>
  <c r="F371" i="20"/>
  <c r="E371" i="20"/>
  <c r="D371" i="20" s="1"/>
  <c r="F370" i="20"/>
  <c r="E370" i="20"/>
  <c r="D370" i="20" s="1"/>
  <c r="F369" i="20"/>
  <c r="E369" i="20"/>
  <c r="D369" i="20"/>
  <c r="F368" i="20"/>
  <c r="E368" i="20"/>
  <c r="D368" i="20"/>
  <c r="F367" i="20"/>
  <c r="E367" i="20"/>
  <c r="D367" i="20" s="1"/>
  <c r="F366" i="20"/>
  <c r="E366" i="20"/>
  <c r="D366" i="20" s="1"/>
  <c r="F365" i="20"/>
  <c r="E365" i="20"/>
  <c r="D365" i="20"/>
  <c r="F364" i="20"/>
  <c r="E364" i="20"/>
  <c r="D364" i="20"/>
  <c r="F363" i="20"/>
  <c r="E363" i="20"/>
  <c r="D363" i="20" s="1"/>
  <c r="F362" i="20"/>
  <c r="E362" i="20"/>
  <c r="D362" i="20" s="1"/>
  <c r="F361" i="20"/>
  <c r="E361" i="20"/>
  <c r="D361" i="20"/>
  <c r="F360" i="20"/>
  <c r="E360" i="20"/>
  <c r="D360" i="20"/>
  <c r="F359" i="20"/>
  <c r="E359" i="20"/>
  <c r="D359" i="20" s="1"/>
  <c r="F358" i="20"/>
  <c r="E358" i="20"/>
  <c r="D358" i="20" s="1"/>
  <c r="F357" i="20"/>
  <c r="E357" i="20"/>
  <c r="D357" i="20"/>
  <c r="F356" i="20"/>
  <c r="E356" i="20"/>
  <c r="D356" i="20"/>
  <c r="F355" i="20"/>
  <c r="E355" i="20"/>
  <c r="D355" i="20" s="1"/>
  <c r="F354" i="20"/>
  <c r="E354" i="20"/>
  <c r="D354" i="20" s="1"/>
  <c r="F353" i="20"/>
  <c r="E353" i="20"/>
  <c r="D353" i="20"/>
  <c r="F352" i="20"/>
  <c r="E352" i="20"/>
  <c r="D352" i="20"/>
  <c r="F351" i="20"/>
  <c r="E351" i="20"/>
  <c r="D351" i="20" s="1"/>
  <c r="F350" i="20"/>
  <c r="E350" i="20"/>
  <c r="D350" i="20" s="1"/>
  <c r="F349" i="20"/>
  <c r="E349" i="20"/>
  <c r="D349" i="20"/>
  <c r="F348" i="20"/>
  <c r="E348" i="20"/>
  <c r="D348" i="20"/>
  <c r="F347" i="20"/>
  <c r="E347" i="20"/>
  <c r="D347" i="20" s="1"/>
  <c r="F346" i="20"/>
  <c r="E346" i="20"/>
  <c r="D346" i="20" s="1"/>
  <c r="F345" i="20"/>
  <c r="E345" i="20"/>
  <c r="D345" i="20"/>
  <c r="F344" i="20"/>
  <c r="E344" i="20"/>
  <c r="D344" i="20"/>
  <c r="F343" i="20"/>
  <c r="E343" i="20"/>
  <c r="D343" i="20" s="1"/>
  <c r="F342" i="20"/>
  <c r="E342" i="20"/>
  <c r="D342" i="20" s="1"/>
  <c r="F341" i="20"/>
  <c r="E341" i="20"/>
  <c r="D341" i="20"/>
  <c r="F340" i="20"/>
  <c r="E340" i="20"/>
  <c r="D340" i="20"/>
  <c r="F339" i="20"/>
  <c r="E339" i="20"/>
  <c r="D339" i="20" s="1"/>
  <c r="F338" i="20"/>
  <c r="E338" i="20"/>
  <c r="D338" i="20" s="1"/>
  <c r="F337" i="20"/>
  <c r="E337" i="20"/>
  <c r="D337" i="20"/>
  <c r="F336" i="20"/>
  <c r="E336" i="20"/>
  <c r="D336" i="20"/>
  <c r="F335" i="20"/>
  <c r="E335" i="20"/>
  <c r="D335" i="20" s="1"/>
  <c r="F334" i="20"/>
  <c r="E334" i="20"/>
  <c r="D334" i="20" s="1"/>
  <c r="F333" i="20"/>
  <c r="E333" i="20"/>
  <c r="D333" i="20"/>
  <c r="F332" i="20"/>
  <c r="E332" i="20"/>
  <c r="D332" i="20"/>
  <c r="F331" i="20"/>
  <c r="E331" i="20"/>
  <c r="D331" i="20" s="1"/>
  <c r="F330" i="20"/>
  <c r="E330" i="20"/>
  <c r="D330" i="20" s="1"/>
  <c r="F329" i="20"/>
  <c r="E329" i="20"/>
  <c r="D329" i="20"/>
  <c r="F328" i="20"/>
  <c r="E328" i="20"/>
  <c r="D328" i="20"/>
  <c r="F327" i="20"/>
  <c r="E327" i="20"/>
  <c r="D327" i="20" s="1"/>
  <c r="F326" i="20"/>
  <c r="E326" i="20"/>
  <c r="D326" i="20" s="1"/>
  <c r="F325" i="20"/>
  <c r="E325" i="20"/>
  <c r="D325" i="20"/>
  <c r="F324" i="20"/>
  <c r="E324" i="20"/>
  <c r="D324" i="20"/>
  <c r="F323" i="20"/>
  <c r="E323" i="20"/>
  <c r="D323" i="20" s="1"/>
  <c r="F322" i="20"/>
  <c r="E322" i="20"/>
  <c r="D322" i="20" s="1"/>
  <c r="F321" i="20"/>
  <c r="E321" i="20"/>
  <c r="D321" i="20"/>
  <c r="F320" i="20"/>
  <c r="E320" i="20"/>
  <c r="D320" i="20"/>
  <c r="F319" i="20"/>
  <c r="E319" i="20"/>
  <c r="D319" i="20" s="1"/>
  <c r="F318" i="20"/>
  <c r="E318" i="20"/>
  <c r="D318" i="20" s="1"/>
  <c r="F317" i="20"/>
  <c r="E317" i="20"/>
  <c r="D317" i="20"/>
  <c r="F316" i="20"/>
  <c r="E316" i="20"/>
  <c r="D316" i="20"/>
  <c r="F315" i="20"/>
  <c r="E315" i="20"/>
  <c r="D315" i="20" s="1"/>
  <c r="F314" i="20"/>
  <c r="E314" i="20"/>
  <c r="D314" i="20" s="1"/>
  <c r="F313" i="20"/>
  <c r="E313" i="20"/>
  <c r="D313" i="20"/>
  <c r="F312" i="20"/>
  <c r="E312" i="20"/>
  <c r="D312" i="20"/>
  <c r="F311" i="20"/>
  <c r="E311" i="20"/>
  <c r="D311" i="20" s="1"/>
  <c r="F310" i="20"/>
  <c r="E310" i="20"/>
  <c r="D310" i="20" s="1"/>
  <c r="F309" i="20"/>
  <c r="E309" i="20"/>
  <c r="D309" i="20"/>
  <c r="F308" i="20"/>
  <c r="E308" i="20"/>
  <c r="D308" i="20"/>
  <c r="F307" i="20"/>
  <c r="E307" i="20"/>
  <c r="D307" i="20" s="1"/>
  <c r="F306" i="20"/>
  <c r="E306" i="20"/>
  <c r="D306" i="20" s="1"/>
  <c r="F305" i="20"/>
  <c r="E305" i="20"/>
  <c r="D305" i="20"/>
  <c r="F304" i="20"/>
  <c r="E304" i="20"/>
  <c r="D304" i="20"/>
  <c r="F303" i="20"/>
  <c r="E303" i="20"/>
  <c r="D303" i="20" s="1"/>
  <c r="F302" i="20"/>
  <c r="E302" i="20"/>
  <c r="D302" i="20" s="1"/>
  <c r="F301" i="20"/>
  <c r="E301" i="20"/>
  <c r="D301" i="20"/>
  <c r="F300" i="20"/>
  <c r="E300" i="20"/>
  <c r="D300" i="20"/>
  <c r="F299" i="20"/>
  <c r="E299" i="20"/>
  <c r="D299" i="20" s="1"/>
  <c r="F298" i="20"/>
  <c r="E298" i="20"/>
  <c r="D298" i="20" s="1"/>
  <c r="F297" i="20"/>
  <c r="E297" i="20"/>
  <c r="D297" i="20"/>
  <c r="F296" i="20"/>
  <c r="E296" i="20"/>
  <c r="D296" i="20"/>
  <c r="F295" i="20"/>
  <c r="E295" i="20"/>
  <c r="D295" i="20" s="1"/>
  <c r="F294" i="20"/>
  <c r="E294" i="20"/>
  <c r="D294" i="20" s="1"/>
  <c r="F293" i="20"/>
  <c r="E293" i="20"/>
  <c r="D293" i="20"/>
  <c r="F292" i="20"/>
  <c r="E292" i="20"/>
  <c r="D292" i="20"/>
  <c r="F291" i="20"/>
  <c r="E291" i="20"/>
  <c r="D291" i="20" s="1"/>
  <c r="F290" i="20"/>
  <c r="E290" i="20"/>
  <c r="D290" i="20" s="1"/>
  <c r="F289" i="20"/>
  <c r="E289" i="20"/>
  <c r="D289" i="20"/>
  <c r="F288" i="20"/>
  <c r="E288" i="20"/>
  <c r="D288" i="20"/>
  <c r="F287" i="20"/>
  <c r="E287" i="20"/>
  <c r="D287" i="20" s="1"/>
  <c r="F286" i="20"/>
  <c r="E286" i="20"/>
  <c r="D286" i="20" s="1"/>
  <c r="F285" i="20"/>
  <c r="E285" i="20"/>
  <c r="D285" i="20"/>
  <c r="F284" i="20"/>
  <c r="E284" i="20"/>
  <c r="D284" i="20"/>
  <c r="F283" i="20"/>
  <c r="E283" i="20"/>
  <c r="D283" i="20" s="1"/>
  <c r="F282" i="20"/>
  <c r="E282" i="20"/>
  <c r="D282" i="20" s="1"/>
  <c r="F281" i="20"/>
  <c r="E281" i="20"/>
  <c r="D281" i="20"/>
  <c r="F280" i="20"/>
  <c r="E280" i="20"/>
  <c r="D280" i="20"/>
  <c r="F279" i="20"/>
  <c r="E279" i="20"/>
  <c r="D279" i="20" s="1"/>
  <c r="F278" i="20"/>
  <c r="E278" i="20"/>
  <c r="D278" i="20" s="1"/>
  <c r="F277" i="20"/>
  <c r="E277" i="20"/>
  <c r="D277" i="20"/>
  <c r="F276" i="20"/>
  <c r="E276" i="20"/>
  <c r="D276" i="20"/>
  <c r="F275" i="20"/>
  <c r="E275" i="20"/>
  <c r="D275" i="20" s="1"/>
  <c r="F274" i="20"/>
  <c r="E274" i="20"/>
  <c r="D274" i="20"/>
  <c r="F273" i="20"/>
  <c r="E273" i="20"/>
  <c r="D273" i="20"/>
  <c r="F272" i="20"/>
  <c r="E272" i="20"/>
  <c r="D272" i="20"/>
  <c r="F271" i="20"/>
  <c r="E271" i="20"/>
  <c r="D271" i="20" s="1"/>
  <c r="F270" i="20"/>
  <c r="E270" i="20"/>
  <c r="D270" i="20" s="1"/>
  <c r="F269" i="20"/>
  <c r="E269" i="20"/>
  <c r="D269" i="20"/>
  <c r="F268" i="20"/>
  <c r="E268" i="20"/>
  <c r="D268" i="20"/>
  <c r="F267" i="20"/>
  <c r="E267" i="20"/>
  <c r="D267" i="20" s="1"/>
  <c r="F266" i="20"/>
  <c r="E266" i="20"/>
  <c r="D266" i="20" s="1"/>
  <c r="F265" i="20"/>
  <c r="E265" i="20"/>
  <c r="D265" i="20"/>
  <c r="F264" i="20"/>
  <c r="E264" i="20"/>
  <c r="D264" i="20"/>
  <c r="F263" i="20"/>
  <c r="E263" i="20"/>
  <c r="D263" i="20" s="1"/>
  <c r="F262" i="20"/>
  <c r="E262" i="20"/>
  <c r="D262" i="20" s="1"/>
  <c r="F261" i="20"/>
  <c r="E261" i="20"/>
  <c r="D261" i="20"/>
  <c r="F260" i="20"/>
  <c r="E260" i="20"/>
  <c r="D260" i="20"/>
  <c r="F259" i="20"/>
  <c r="E259" i="20"/>
  <c r="D259" i="20" s="1"/>
  <c r="F258" i="20"/>
  <c r="E258" i="20"/>
  <c r="D258" i="20" s="1"/>
  <c r="F257" i="20"/>
  <c r="E257" i="20"/>
  <c r="D257" i="20"/>
  <c r="F256" i="20"/>
  <c r="E256" i="20"/>
  <c r="D256" i="20"/>
  <c r="F255" i="20"/>
  <c r="E255" i="20"/>
  <c r="D255" i="20" s="1"/>
  <c r="F254" i="20"/>
  <c r="E254" i="20"/>
  <c r="D254" i="20" s="1"/>
  <c r="F253" i="20"/>
  <c r="E253" i="20"/>
  <c r="D253" i="20"/>
  <c r="F252" i="20"/>
  <c r="E252" i="20"/>
  <c r="D252" i="20"/>
  <c r="F251" i="20"/>
  <c r="E251" i="20"/>
  <c r="D251" i="20" s="1"/>
  <c r="F250" i="20"/>
  <c r="E250" i="20"/>
  <c r="D250" i="20" s="1"/>
  <c r="F249" i="20"/>
  <c r="E249" i="20"/>
  <c r="D249" i="20"/>
  <c r="F248" i="20"/>
  <c r="E248" i="20"/>
  <c r="D248" i="20"/>
  <c r="F247" i="20"/>
  <c r="E247" i="20"/>
  <c r="D247" i="20" s="1"/>
  <c r="F246" i="20"/>
  <c r="E246" i="20"/>
  <c r="D246" i="20" s="1"/>
  <c r="F245" i="20"/>
  <c r="E245" i="20"/>
  <c r="D245" i="20"/>
  <c r="F244" i="20"/>
  <c r="E244" i="20"/>
  <c r="D244" i="20"/>
  <c r="F243" i="20"/>
  <c r="E243" i="20"/>
  <c r="D243" i="20" s="1"/>
  <c r="F242" i="20"/>
  <c r="E242" i="20"/>
  <c r="D242" i="20" s="1"/>
  <c r="F241" i="20"/>
  <c r="E241" i="20"/>
  <c r="D241" i="20"/>
  <c r="F240" i="20"/>
  <c r="E240" i="20"/>
  <c r="D240" i="20"/>
  <c r="F239" i="20"/>
  <c r="E239" i="20"/>
  <c r="D239" i="20" s="1"/>
  <c r="F238" i="20"/>
  <c r="E238" i="20"/>
  <c r="D238" i="20" s="1"/>
  <c r="F237" i="20"/>
  <c r="E237" i="20"/>
  <c r="D237" i="20" s="1"/>
  <c r="F236" i="20"/>
  <c r="E236" i="20"/>
  <c r="D236" i="20"/>
  <c r="F235" i="20"/>
  <c r="E235" i="20"/>
  <c r="D235" i="20" s="1"/>
  <c r="F234" i="20"/>
  <c r="E234" i="20"/>
  <c r="D234" i="20" s="1"/>
  <c r="F233" i="20"/>
  <c r="E233" i="20"/>
  <c r="D233" i="20"/>
  <c r="F232" i="20"/>
  <c r="E232" i="20"/>
  <c r="D232" i="20"/>
  <c r="F231" i="20"/>
  <c r="E231" i="20"/>
  <c r="D231" i="20" s="1"/>
  <c r="F230" i="20"/>
  <c r="E230" i="20"/>
  <c r="D230" i="20" s="1"/>
  <c r="F229" i="20"/>
  <c r="E229" i="20"/>
  <c r="D229" i="20"/>
  <c r="F228" i="20"/>
  <c r="E228" i="20"/>
  <c r="D228" i="20"/>
  <c r="F227" i="20"/>
  <c r="E227" i="20"/>
  <c r="D227" i="20" s="1"/>
  <c r="F226" i="20"/>
  <c r="E226" i="20"/>
  <c r="D226" i="20" s="1"/>
  <c r="F225" i="20"/>
  <c r="E225" i="20"/>
  <c r="D225" i="20"/>
  <c r="F224" i="20"/>
  <c r="E224" i="20"/>
  <c r="D224" i="20"/>
  <c r="F223" i="20"/>
  <c r="E223" i="20"/>
  <c r="D223" i="20" s="1"/>
  <c r="F222" i="20"/>
  <c r="E222" i="20"/>
  <c r="D222" i="20" s="1"/>
  <c r="F221" i="20"/>
  <c r="E221" i="20"/>
  <c r="D221" i="20"/>
  <c r="F220" i="20"/>
  <c r="E220" i="20"/>
  <c r="D220" i="20"/>
  <c r="F219" i="20"/>
  <c r="E219" i="20"/>
  <c r="D219" i="20" s="1"/>
  <c r="F218" i="20"/>
  <c r="E218" i="20"/>
  <c r="D218" i="20" s="1"/>
  <c r="F217" i="20"/>
  <c r="E217" i="20"/>
  <c r="D217" i="20" s="1"/>
  <c r="F216" i="20"/>
  <c r="E216" i="20"/>
  <c r="D216" i="20"/>
  <c r="F215" i="20"/>
  <c r="E215" i="20"/>
  <c r="D215" i="20" s="1"/>
  <c r="F214" i="20"/>
  <c r="E214" i="20"/>
  <c r="D214" i="20"/>
  <c r="F213" i="20"/>
  <c r="E213" i="20"/>
  <c r="D213" i="20" s="1"/>
  <c r="F212" i="20"/>
  <c r="E212" i="20"/>
  <c r="D212" i="20"/>
  <c r="F211" i="20"/>
  <c r="E211" i="20"/>
  <c r="D211" i="20" s="1"/>
  <c r="F210" i="20"/>
  <c r="E210" i="20"/>
  <c r="D210" i="20" s="1"/>
  <c r="F209" i="20"/>
  <c r="E209" i="20"/>
  <c r="D209" i="20" s="1"/>
  <c r="F208" i="20"/>
  <c r="E208" i="20"/>
  <c r="D208" i="20"/>
  <c r="F207" i="20"/>
  <c r="E207" i="20"/>
  <c r="D207" i="20" s="1"/>
  <c r="F206" i="20"/>
  <c r="E206" i="20"/>
  <c r="D206" i="20" s="1"/>
  <c r="F205" i="20"/>
  <c r="E205" i="20"/>
  <c r="D205" i="20" s="1"/>
  <c r="F204" i="20"/>
  <c r="E204" i="20"/>
  <c r="D204" i="20"/>
  <c r="F203" i="20"/>
  <c r="E203" i="20"/>
  <c r="D203" i="20" s="1"/>
  <c r="F202" i="20"/>
  <c r="E202" i="20"/>
  <c r="D202" i="20" s="1"/>
  <c r="F201" i="20"/>
  <c r="E201" i="20"/>
  <c r="D201" i="20" s="1"/>
  <c r="F200" i="20"/>
  <c r="E200" i="20"/>
  <c r="D200" i="20"/>
  <c r="F199" i="20"/>
  <c r="E199" i="20"/>
  <c r="D199" i="20" s="1"/>
  <c r="F198" i="20"/>
  <c r="E198" i="20"/>
  <c r="D198" i="20" s="1"/>
  <c r="F197" i="20"/>
  <c r="E197" i="20"/>
  <c r="D197" i="20" s="1"/>
  <c r="F196" i="20"/>
  <c r="E196" i="20"/>
  <c r="D196" i="20"/>
  <c r="F195" i="20"/>
  <c r="E195" i="20"/>
  <c r="D195" i="20" s="1"/>
  <c r="F194" i="20"/>
  <c r="E194" i="20"/>
  <c r="D194" i="20" s="1"/>
  <c r="F193" i="20"/>
  <c r="E193" i="20"/>
  <c r="D193" i="20" s="1"/>
  <c r="F192" i="20"/>
  <c r="E192" i="20"/>
  <c r="D192" i="20"/>
  <c r="F191" i="20"/>
  <c r="E191" i="20"/>
  <c r="D191" i="20" s="1"/>
  <c r="F190" i="20"/>
  <c r="E190" i="20"/>
  <c r="D190" i="20" s="1"/>
  <c r="F189" i="20"/>
  <c r="E189" i="20"/>
  <c r="D189" i="20" s="1"/>
  <c r="F188" i="20"/>
  <c r="E188" i="20"/>
  <c r="D188" i="20"/>
  <c r="F187" i="20"/>
  <c r="E187" i="20"/>
  <c r="D187" i="20" s="1"/>
  <c r="F186" i="20"/>
  <c r="E186" i="20"/>
  <c r="D186" i="20" s="1"/>
  <c r="F185" i="20"/>
  <c r="E185" i="20"/>
  <c r="D185" i="20" s="1"/>
  <c r="F184" i="20"/>
  <c r="E184" i="20"/>
  <c r="D184" i="20" s="1"/>
  <c r="F183" i="20"/>
  <c r="E183" i="20"/>
  <c r="D183" i="20"/>
  <c r="F182" i="20"/>
  <c r="E182" i="20"/>
  <c r="D182" i="20"/>
  <c r="F181" i="20"/>
  <c r="E181" i="20"/>
  <c r="D181" i="20" s="1"/>
  <c r="F180" i="20"/>
  <c r="E180" i="20"/>
  <c r="D180" i="20" s="1"/>
  <c r="F179" i="20"/>
  <c r="E179" i="20"/>
  <c r="D179" i="20"/>
  <c r="F178" i="20"/>
  <c r="E178" i="20"/>
  <c r="D178" i="20"/>
  <c r="F177" i="20"/>
  <c r="E177" i="20"/>
  <c r="D177" i="20" s="1"/>
  <c r="F176" i="20"/>
  <c r="E176" i="20"/>
  <c r="D176" i="20" s="1"/>
  <c r="F175" i="20"/>
  <c r="E175" i="20"/>
  <c r="D175" i="20"/>
  <c r="F174" i="20"/>
  <c r="E174" i="20"/>
  <c r="D174" i="20"/>
  <c r="F173" i="20"/>
  <c r="E173" i="20"/>
  <c r="D173" i="20" s="1"/>
  <c r="F172" i="20"/>
  <c r="E172" i="20"/>
  <c r="D172" i="20" s="1"/>
  <c r="F171" i="20"/>
  <c r="E171" i="20"/>
  <c r="D171" i="20"/>
  <c r="F170" i="20"/>
  <c r="E170" i="20"/>
  <c r="D170" i="20"/>
  <c r="F169" i="20"/>
  <c r="E169" i="20"/>
  <c r="D169" i="20" s="1"/>
  <c r="F168" i="20"/>
  <c r="E168" i="20"/>
  <c r="D168" i="20" s="1"/>
  <c r="F167" i="20"/>
  <c r="E167" i="20"/>
  <c r="D167" i="20"/>
  <c r="F166" i="20"/>
  <c r="E166" i="20"/>
  <c r="D166" i="20"/>
  <c r="F165" i="20"/>
  <c r="E165" i="20"/>
  <c r="D165" i="20" s="1"/>
  <c r="F164" i="20"/>
  <c r="E164" i="20"/>
  <c r="D164" i="20" s="1"/>
  <c r="F163" i="20"/>
  <c r="E163" i="20"/>
  <c r="D163" i="20"/>
  <c r="F162" i="20"/>
  <c r="E162" i="20"/>
  <c r="D162" i="20"/>
  <c r="F161" i="20"/>
  <c r="E161" i="20"/>
  <c r="D161" i="20" s="1"/>
  <c r="F160" i="20"/>
  <c r="E160" i="20"/>
  <c r="D160" i="20" s="1"/>
  <c r="F159" i="20"/>
  <c r="E159" i="20"/>
  <c r="D159" i="20"/>
  <c r="F158" i="20"/>
  <c r="E158" i="20"/>
  <c r="D158" i="20"/>
  <c r="F157" i="20"/>
  <c r="E157" i="20"/>
  <c r="D157" i="20" s="1"/>
  <c r="F156" i="20"/>
  <c r="E156" i="20"/>
  <c r="D156" i="20" s="1"/>
  <c r="F155" i="20"/>
  <c r="E155" i="20"/>
  <c r="D155" i="20"/>
  <c r="F154" i="20"/>
  <c r="E154" i="20"/>
  <c r="D154" i="20"/>
  <c r="F153" i="20"/>
  <c r="E153" i="20"/>
  <c r="D153" i="20" s="1"/>
  <c r="F152" i="20"/>
  <c r="E152" i="20"/>
  <c r="D152" i="20" s="1"/>
  <c r="F151" i="20"/>
  <c r="E151" i="20"/>
  <c r="D151" i="20"/>
  <c r="F150" i="20"/>
  <c r="E150" i="20"/>
  <c r="D150" i="20"/>
  <c r="F149" i="20"/>
  <c r="E149" i="20"/>
  <c r="D149" i="20" s="1"/>
  <c r="F148" i="20"/>
  <c r="E148" i="20"/>
  <c r="D148" i="20" s="1"/>
  <c r="F147" i="20"/>
  <c r="E147" i="20"/>
  <c r="D147" i="20"/>
  <c r="F146" i="20"/>
  <c r="E146" i="20"/>
  <c r="D146" i="20"/>
  <c r="F145" i="20"/>
  <c r="E145" i="20"/>
  <c r="D145" i="20" s="1"/>
  <c r="F144" i="20"/>
  <c r="E144" i="20"/>
  <c r="D144" i="20" s="1"/>
  <c r="F143" i="20"/>
  <c r="E143" i="20"/>
  <c r="D143" i="20"/>
  <c r="F142" i="20"/>
  <c r="E142" i="20"/>
  <c r="D142" i="20"/>
  <c r="F141" i="20"/>
  <c r="E141" i="20"/>
  <c r="D141" i="20" s="1"/>
  <c r="F140" i="20"/>
  <c r="E140" i="20"/>
  <c r="D140" i="20" s="1"/>
  <c r="F139" i="20"/>
  <c r="E139" i="20"/>
  <c r="D139" i="20"/>
  <c r="F138" i="20"/>
  <c r="E138" i="20"/>
  <c r="D138" i="20"/>
  <c r="F137" i="20"/>
  <c r="E137" i="20"/>
  <c r="D137" i="20" s="1"/>
  <c r="F136" i="20"/>
  <c r="E136" i="20"/>
  <c r="D136" i="20" s="1"/>
  <c r="F135" i="20"/>
  <c r="E135" i="20"/>
  <c r="D135" i="20"/>
  <c r="F134" i="20"/>
  <c r="E134" i="20"/>
  <c r="D134" i="20"/>
  <c r="F133" i="20"/>
  <c r="E133" i="20"/>
  <c r="D133" i="20" s="1"/>
  <c r="F132" i="20"/>
  <c r="E132" i="20"/>
  <c r="D132" i="20" s="1"/>
  <c r="F131" i="20"/>
  <c r="E131" i="20"/>
  <c r="D131" i="20"/>
  <c r="F130" i="20"/>
  <c r="E130" i="20"/>
  <c r="D130" i="20"/>
  <c r="F129" i="20"/>
  <c r="E129" i="20"/>
  <c r="D129" i="20" s="1"/>
  <c r="F128" i="20"/>
  <c r="E128" i="20"/>
  <c r="D128" i="20" s="1"/>
  <c r="F127" i="20"/>
  <c r="E127" i="20"/>
  <c r="D127" i="20"/>
  <c r="F126" i="20"/>
  <c r="E126" i="20"/>
  <c r="D126" i="20"/>
  <c r="F125" i="20"/>
  <c r="E125" i="20"/>
  <c r="D125" i="20" s="1"/>
  <c r="F124" i="20"/>
  <c r="E124" i="20"/>
  <c r="D124" i="20" s="1"/>
  <c r="F123" i="20"/>
  <c r="E123" i="20"/>
  <c r="D123" i="20"/>
  <c r="F122" i="20"/>
  <c r="E122" i="20"/>
  <c r="D122" i="20"/>
  <c r="F121" i="20"/>
  <c r="E121" i="20"/>
  <c r="D121" i="20" s="1"/>
  <c r="F120" i="20"/>
  <c r="E120" i="20"/>
  <c r="D120" i="20" s="1"/>
  <c r="F119" i="20"/>
  <c r="E119" i="20"/>
  <c r="D119" i="20"/>
  <c r="F118" i="20"/>
  <c r="E118" i="20"/>
  <c r="D118" i="20"/>
  <c r="F117" i="20"/>
  <c r="E117" i="20"/>
  <c r="D117" i="20" s="1"/>
  <c r="F116" i="20"/>
  <c r="E116" i="20"/>
  <c r="D116" i="20" s="1"/>
  <c r="F115" i="20"/>
  <c r="E115" i="20"/>
  <c r="D115" i="20"/>
  <c r="F114" i="20"/>
  <c r="E114" i="20"/>
  <c r="D114" i="20"/>
  <c r="F113" i="20"/>
  <c r="E113" i="20"/>
  <c r="D113" i="20" s="1"/>
  <c r="F112" i="20"/>
  <c r="E112" i="20"/>
  <c r="D112" i="20" s="1"/>
  <c r="F111" i="20"/>
  <c r="E111" i="20"/>
  <c r="D111" i="20"/>
  <c r="F110" i="20"/>
  <c r="E110" i="20"/>
  <c r="D110" i="20"/>
  <c r="F109" i="20"/>
  <c r="E109" i="20"/>
  <c r="D109" i="20" s="1"/>
  <c r="F108" i="20"/>
  <c r="E108" i="20"/>
  <c r="D108" i="20" s="1"/>
  <c r="F107" i="20"/>
  <c r="E107" i="20"/>
  <c r="D107" i="20"/>
  <c r="F106" i="20"/>
  <c r="E106" i="20"/>
  <c r="D106" i="20"/>
  <c r="F105" i="20"/>
  <c r="E105" i="20"/>
  <c r="D105" i="20" s="1"/>
  <c r="F104" i="20"/>
  <c r="E104" i="20"/>
  <c r="D104" i="20" s="1"/>
  <c r="F103" i="20"/>
  <c r="E103" i="20"/>
  <c r="D103" i="20"/>
  <c r="F102" i="20"/>
  <c r="E102" i="20"/>
  <c r="D102" i="20"/>
  <c r="F101" i="20"/>
  <c r="E101" i="20"/>
  <c r="D101" i="20" s="1"/>
  <c r="F100" i="20"/>
  <c r="E100" i="20"/>
  <c r="D100" i="20" s="1"/>
  <c r="F99" i="20"/>
  <c r="E99" i="20"/>
  <c r="D99" i="20"/>
  <c r="F98" i="20"/>
  <c r="E98" i="20"/>
  <c r="D98" i="20"/>
  <c r="F97" i="20"/>
  <c r="E97" i="20"/>
  <c r="D97" i="20" s="1"/>
  <c r="F96" i="20"/>
  <c r="E96" i="20"/>
  <c r="D96" i="20" s="1"/>
  <c r="F95" i="20"/>
  <c r="E95" i="20"/>
  <c r="D95" i="20"/>
  <c r="F94" i="20"/>
  <c r="E94" i="20"/>
  <c r="D94" i="20"/>
  <c r="F93" i="20"/>
  <c r="E93" i="20"/>
  <c r="D93" i="20" s="1"/>
  <c r="F92" i="20"/>
  <c r="E92" i="20"/>
  <c r="D92" i="20" s="1"/>
  <c r="F91" i="20"/>
  <c r="E91" i="20"/>
  <c r="D91" i="20"/>
  <c r="F90" i="20"/>
  <c r="E90" i="20"/>
  <c r="D90" i="20"/>
  <c r="F89" i="20"/>
  <c r="E89" i="20"/>
  <c r="D89" i="20" s="1"/>
  <c r="F88" i="20"/>
  <c r="E88" i="20"/>
  <c r="D88" i="20" s="1"/>
  <c r="F87" i="20"/>
  <c r="E87" i="20"/>
  <c r="D87" i="20"/>
  <c r="F86" i="20"/>
  <c r="E86" i="20"/>
  <c r="D86" i="20"/>
  <c r="F85" i="20"/>
  <c r="E85" i="20"/>
  <c r="D85" i="20" s="1"/>
  <c r="F84" i="20"/>
  <c r="E84" i="20"/>
  <c r="D84" i="20" s="1"/>
  <c r="F83" i="20"/>
  <c r="E83" i="20"/>
  <c r="D83" i="20"/>
  <c r="F82" i="20"/>
  <c r="E82" i="20"/>
  <c r="D82" i="20"/>
  <c r="F81" i="20"/>
  <c r="E81" i="20"/>
  <c r="D81" i="20" s="1"/>
  <c r="F80" i="20"/>
  <c r="E80" i="20"/>
  <c r="D80" i="20" s="1"/>
  <c r="F79" i="20"/>
  <c r="E79" i="20"/>
  <c r="D79" i="20"/>
  <c r="F78" i="20"/>
  <c r="E78" i="20"/>
  <c r="D78" i="20"/>
  <c r="F77" i="20"/>
  <c r="E77" i="20"/>
  <c r="D77" i="20" s="1"/>
  <c r="F76" i="20"/>
  <c r="E76" i="20"/>
  <c r="D76" i="20" s="1"/>
  <c r="F75" i="20"/>
  <c r="E75" i="20"/>
  <c r="D75" i="20"/>
  <c r="F74" i="20"/>
  <c r="E74" i="20"/>
  <c r="D74" i="20"/>
  <c r="F73" i="20"/>
  <c r="E73" i="20"/>
  <c r="D73" i="20" s="1"/>
  <c r="F72" i="20"/>
  <c r="E72" i="20"/>
  <c r="D72" i="20" s="1"/>
  <c r="F71" i="20"/>
  <c r="E71" i="20"/>
  <c r="D71" i="20"/>
  <c r="F70" i="20"/>
  <c r="E70" i="20"/>
  <c r="D70" i="20"/>
  <c r="F69" i="20"/>
  <c r="E69" i="20"/>
  <c r="D69" i="20" s="1"/>
  <c r="F68" i="20"/>
  <c r="E68" i="20"/>
  <c r="D68" i="20" s="1"/>
  <c r="F67" i="20"/>
  <c r="E67" i="20"/>
  <c r="D67" i="20"/>
  <c r="F66" i="20"/>
  <c r="E66" i="20"/>
  <c r="D66" i="20"/>
  <c r="F65" i="20"/>
  <c r="E65" i="20"/>
  <c r="D65" i="20" s="1"/>
  <c r="F64" i="20"/>
  <c r="E64" i="20"/>
  <c r="D64" i="20" s="1"/>
  <c r="F63" i="20"/>
  <c r="E63" i="20"/>
  <c r="D63" i="20"/>
  <c r="F62" i="20"/>
  <c r="E62" i="20"/>
  <c r="D62" i="20"/>
  <c r="F61" i="20"/>
  <c r="E61" i="20"/>
  <c r="D61" i="20" s="1"/>
  <c r="F60" i="20"/>
  <c r="E60" i="20"/>
  <c r="D60" i="20" s="1"/>
  <c r="F59" i="20"/>
  <c r="E59" i="20"/>
  <c r="D59" i="20"/>
  <c r="F58" i="20"/>
  <c r="E58" i="20"/>
  <c r="D58" i="20"/>
  <c r="F57" i="20"/>
  <c r="E57" i="20"/>
  <c r="D57" i="20" s="1"/>
  <c r="F56" i="20"/>
  <c r="E56" i="20"/>
  <c r="D56" i="20" s="1"/>
  <c r="F55" i="20"/>
  <c r="E55" i="20"/>
  <c r="D55" i="20"/>
  <c r="F54" i="20"/>
  <c r="E54" i="20"/>
  <c r="D54" i="20"/>
  <c r="F53" i="20"/>
  <c r="E53" i="20"/>
  <c r="D53" i="20" s="1"/>
  <c r="F52" i="20"/>
  <c r="E52" i="20"/>
  <c r="D52" i="20" s="1"/>
  <c r="F51" i="20"/>
  <c r="E51" i="20"/>
  <c r="D51" i="20"/>
  <c r="F50" i="20"/>
  <c r="E50" i="20"/>
  <c r="D50" i="20"/>
  <c r="F49" i="20"/>
  <c r="E49" i="20"/>
  <c r="D49" i="20"/>
  <c r="F48" i="20"/>
  <c r="E48" i="20"/>
  <c r="D48" i="20" s="1"/>
  <c r="F47" i="20"/>
  <c r="E47" i="20"/>
  <c r="D47" i="20"/>
  <c r="F46" i="20"/>
  <c r="E46" i="20"/>
  <c r="D46" i="20" s="1"/>
  <c r="F45" i="20"/>
  <c r="E45" i="20"/>
  <c r="D45" i="20" s="1"/>
  <c r="F44" i="20"/>
  <c r="E44" i="20"/>
  <c r="D44" i="20" s="1"/>
  <c r="F43" i="20"/>
  <c r="E43" i="20"/>
  <c r="D43" i="20"/>
  <c r="F42" i="20"/>
  <c r="E42" i="20"/>
  <c r="D42" i="20"/>
  <c r="F41" i="20"/>
  <c r="E41" i="20"/>
  <c r="D41" i="20"/>
  <c r="F40" i="20"/>
  <c r="E40" i="20"/>
  <c r="D40" i="20" s="1"/>
  <c r="F39" i="20"/>
  <c r="E39" i="20"/>
  <c r="D39" i="20"/>
  <c r="F38" i="20"/>
  <c r="E38" i="20"/>
  <c r="D38" i="20" s="1"/>
  <c r="F37" i="20"/>
  <c r="E37" i="20"/>
  <c r="D37" i="20" s="1"/>
  <c r="F36" i="20"/>
  <c r="E36" i="20"/>
  <c r="D36" i="20" s="1"/>
  <c r="F35" i="20"/>
  <c r="E35" i="20"/>
  <c r="D35" i="20"/>
  <c r="F34" i="20"/>
  <c r="E34" i="20"/>
  <c r="D34" i="20"/>
  <c r="F33" i="20"/>
  <c r="E33" i="20"/>
  <c r="D33" i="20"/>
  <c r="F32" i="20"/>
  <c r="E32" i="20"/>
  <c r="D32" i="20" s="1"/>
  <c r="F31" i="20"/>
  <c r="E31" i="20"/>
  <c r="D31" i="20"/>
  <c r="F30" i="20"/>
  <c r="E30" i="20"/>
  <c r="D30" i="20" s="1"/>
  <c r="F29" i="20"/>
  <c r="E29" i="20"/>
  <c r="D29" i="20" s="1"/>
  <c r="F28" i="20"/>
  <c r="E28" i="20"/>
  <c r="D28" i="20" s="1"/>
  <c r="F27" i="20"/>
  <c r="E27" i="20"/>
  <c r="D27" i="20"/>
  <c r="F26" i="20"/>
  <c r="E26" i="20"/>
  <c r="D26" i="20"/>
  <c r="F25" i="20"/>
  <c r="E25" i="20"/>
  <c r="D25" i="20"/>
  <c r="F24" i="20"/>
  <c r="E24" i="20"/>
  <c r="D24" i="20" s="1"/>
  <c r="F23" i="20"/>
  <c r="E23" i="20"/>
  <c r="D23" i="20"/>
  <c r="F22" i="20"/>
  <c r="E22" i="20"/>
  <c r="D22" i="20" s="1"/>
  <c r="F21" i="20"/>
  <c r="E21" i="20"/>
  <c r="D21" i="20" s="1"/>
  <c r="F20" i="20"/>
  <c r="E20" i="20"/>
  <c r="D20" i="20" s="1"/>
  <c r="F19" i="20"/>
  <c r="E19" i="20"/>
  <c r="D19" i="20"/>
  <c r="F18" i="20"/>
  <c r="E18" i="20"/>
  <c r="D18" i="20"/>
  <c r="F17" i="20"/>
  <c r="E17" i="20"/>
  <c r="D17" i="20"/>
  <c r="F16" i="20"/>
  <c r="E16" i="20"/>
  <c r="D16" i="20" s="1"/>
  <c r="F15" i="20"/>
  <c r="E15" i="20"/>
  <c r="D15" i="20"/>
  <c r="F14" i="20"/>
  <c r="E14" i="20"/>
  <c r="D14" i="20" s="1"/>
  <c r="F13" i="20"/>
  <c r="E13" i="20"/>
  <c r="D13" i="20" s="1"/>
  <c r="F12" i="20"/>
  <c r="E12" i="20"/>
  <c r="D12" i="20" s="1"/>
  <c r="F11" i="20"/>
  <c r="E11" i="20"/>
  <c r="D11" i="20"/>
  <c r="F10" i="20"/>
  <c r="E10" i="20"/>
  <c r="D10" i="20"/>
  <c r="F9" i="20"/>
  <c r="E9" i="20"/>
  <c r="D9" i="20"/>
  <c r="F8" i="20"/>
  <c r="E8" i="20"/>
  <c r="D8" i="20" s="1"/>
  <c r="F7" i="20"/>
  <c r="E7" i="20"/>
  <c r="D7" i="20"/>
  <c r="F6" i="20"/>
  <c r="E6" i="20"/>
  <c r="D6" i="20" s="1"/>
  <c r="F5" i="20"/>
  <c r="E5" i="20"/>
  <c r="D5" i="20" s="1"/>
  <c r="F4" i="20"/>
  <c r="E4" i="20"/>
  <c r="D4" i="20" s="1"/>
  <c r="F3" i="20"/>
  <c r="E3" i="20"/>
  <c r="D3" i="20"/>
  <c r="F2" i="20"/>
  <c r="E2" i="20"/>
  <c r="D2" i="20"/>
  <c r="C2" i="20" s="1"/>
  <c r="E45" i="22" l="1"/>
  <c r="U45" i="22" s="1"/>
  <c r="AK45" i="22" s="1"/>
  <c r="E37" i="22"/>
  <c r="U37" i="22" s="1"/>
  <c r="AK37" i="22" s="1"/>
  <c r="E29" i="22"/>
  <c r="U29" i="22" s="1"/>
  <c r="AK29" i="22" s="1"/>
  <c r="E13" i="22"/>
  <c r="U13" i="22" s="1"/>
  <c r="AK13" i="22" s="1"/>
  <c r="I37" i="22"/>
  <c r="Y37" i="22" s="1"/>
  <c r="AO37" i="22" s="1"/>
  <c r="I45" i="22"/>
  <c r="Y45" i="22" s="1"/>
  <c r="AO45" i="22" s="1"/>
  <c r="I29" i="22"/>
  <c r="Y29" i="22" s="1"/>
  <c r="AO29" i="22" s="1"/>
  <c r="I13" i="22"/>
  <c r="Y13" i="22" s="1"/>
  <c r="AO13" i="22" s="1"/>
  <c r="M45" i="22"/>
  <c r="AC45" i="22" s="1"/>
  <c r="AS45" i="22" s="1"/>
  <c r="M37" i="22"/>
  <c r="AC37" i="22" s="1"/>
  <c r="AS37" i="22" s="1"/>
  <c r="M29" i="22"/>
  <c r="AC29" i="22" s="1"/>
  <c r="AS29" i="22" s="1"/>
  <c r="M13" i="22"/>
  <c r="AC13" i="22" s="1"/>
  <c r="AS13" i="22" s="1"/>
  <c r="Q37" i="22"/>
  <c r="AG37" i="22" s="1"/>
  <c r="AW37" i="22" s="1"/>
  <c r="Q45" i="22"/>
  <c r="AG45" i="22" s="1"/>
  <c r="AW45" i="22" s="1"/>
  <c r="Q29" i="22"/>
  <c r="AG29" i="22" s="1"/>
  <c r="AW29" i="22" s="1"/>
  <c r="Q13" i="22"/>
  <c r="AG13" i="22" s="1"/>
  <c r="AW13" i="22" s="1"/>
  <c r="G46" i="22"/>
  <c r="W46" i="22" s="1"/>
  <c r="AM46" i="22" s="1"/>
  <c r="G30" i="22"/>
  <c r="W30" i="22" s="1"/>
  <c r="AM30" i="22" s="1"/>
  <c r="G14" i="22"/>
  <c r="W14" i="22" s="1"/>
  <c r="AM14" i="22" s="1"/>
  <c r="G38" i="22"/>
  <c r="W38" i="22" s="1"/>
  <c r="AM38" i="22" s="1"/>
  <c r="G22" i="22"/>
  <c r="W22" i="22" s="1"/>
  <c r="AM22" i="22" s="1"/>
  <c r="K30" i="22"/>
  <c r="AA30" i="22" s="1"/>
  <c r="AQ30" i="22" s="1"/>
  <c r="K38" i="22"/>
  <c r="AA38" i="22" s="1"/>
  <c r="AQ38" i="22" s="1"/>
  <c r="K14" i="22"/>
  <c r="AA14" i="22" s="1"/>
  <c r="AQ14" i="22" s="1"/>
  <c r="K46" i="22"/>
  <c r="AA46" i="22" s="1"/>
  <c r="AQ46" i="22" s="1"/>
  <c r="K22" i="22"/>
  <c r="AA22" i="22" s="1"/>
  <c r="AQ22" i="22" s="1"/>
  <c r="O46" i="22"/>
  <c r="AE46" i="22" s="1"/>
  <c r="AU46" i="22" s="1"/>
  <c r="O30" i="22"/>
  <c r="AE30" i="22" s="1"/>
  <c r="AU30" i="22" s="1"/>
  <c r="O14" i="22"/>
  <c r="AE14" i="22" s="1"/>
  <c r="AU14" i="22" s="1"/>
  <c r="O22" i="22"/>
  <c r="AE22" i="22" s="1"/>
  <c r="AU22" i="22" s="1"/>
  <c r="O38" i="22"/>
  <c r="AE38" i="22" s="1"/>
  <c r="AU38" i="22" s="1"/>
  <c r="E47" i="22"/>
  <c r="U47" i="22" s="1"/>
  <c r="AK47" i="22" s="1"/>
  <c r="E39" i="22"/>
  <c r="U39" i="22" s="1"/>
  <c r="AK39" i="22" s="1"/>
  <c r="E23" i="22"/>
  <c r="U23" i="22" s="1"/>
  <c r="AK23" i="22" s="1"/>
  <c r="E31" i="22"/>
  <c r="U31" i="22" s="1"/>
  <c r="AK31" i="22" s="1"/>
  <c r="I47" i="22"/>
  <c r="Y47" i="22" s="1"/>
  <c r="AO47" i="22" s="1"/>
  <c r="I39" i="22"/>
  <c r="Y39" i="22" s="1"/>
  <c r="AO39" i="22" s="1"/>
  <c r="I23" i="22"/>
  <c r="Y23" i="22" s="1"/>
  <c r="AO23" i="22" s="1"/>
  <c r="I31" i="22"/>
  <c r="Y31" i="22" s="1"/>
  <c r="AO31" i="22" s="1"/>
  <c r="M47" i="22"/>
  <c r="AC47" i="22" s="1"/>
  <c r="AS47" i="22" s="1"/>
  <c r="M39" i="22"/>
  <c r="AC39" i="22" s="1"/>
  <c r="AS39" i="22" s="1"/>
  <c r="M23" i="22"/>
  <c r="AC23" i="22" s="1"/>
  <c r="AS23" i="22" s="1"/>
  <c r="M31" i="22"/>
  <c r="AC31" i="22" s="1"/>
  <c r="AS31" i="22" s="1"/>
  <c r="Q47" i="22"/>
  <c r="AG47" i="22" s="1"/>
  <c r="AW47" i="22" s="1"/>
  <c r="Q39" i="22"/>
  <c r="AG39" i="22" s="1"/>
  <c r="AW39" i="22" s="1"/>
  <c r="Q23" i="22"/>
  <c r="AG23" i="22" s="1"/>
  <c r="AW23" i="22" s="1"/>
  <c r="Q31" i="22"/>
  <c r="AG31" i="22" s="1"/>
  <c r="AW31" i="22" s="1"/>
  <c r="G48" i="22"/>
  <c r="W48" i="22" s="1"/>
  <c r="AM48" i="22" s="1"/>
  <c r="G24" i="22"/>
  <c r="W24" i="22" s="1"/>
  <c r="AM24" i="22" s="1"/>
  <c r="G40" i="22"/>
  <c r="W40" i="22" s="1"/>
  <c r="AM40" i="22" s="1"/>
  <c r="G32" i="22"/>
  <c r="W32" i="22" s="1"/>
  <c r="AM32" i="22" s="1"/>
  <c r="G16" i="22"/>
  <c r="W16" i="22" s="1"/>
  <c r="AM16" i="22" s="1"/>
  <c r="K48" i="22"/>
  <c r="AA48" i="22" s="1"/>
  <c r="AQ48" i="22" s="1"/>
  <c r="K40" i="22"/>
  <c r="AA40" i="22" s="1"/>
  <c r="AQ40" i="22" s="1"/>
  <c r="K24" i="22"/>
  <c r="AA24" i="22" s="1"/>
  <c r="AQ24" i="22" s="1"/>
  <c r="K16" i="22"/>
  <c r="AA16" i="22" s="1"/>
  <c r="AQ16" i="22" s="1"/>
  <c r="K32" i="22"/>
  <c r="AA32" i="22" s="1"/>
  <c r="AQ32" i="22" s="1"/>
  <c r="O48" i="22"/>
  <c r="AE48" i="22" s="1"/>
  <c r="AU48" i="22" s="1"/>
  <c r="O24" i="22"/>
  <c r="AE24" i="22" s="1"/>
  <c r="AU24" i="22" s="1"/>
  <c r="O32" i="22"/>
  <c r="AE32" i="22" s="1"/>
  <c r="AU32" i="22" s="1"/>
  <c r="O16" i="22"/>
  <c r="AE16" i="22" s="1"/>
  <c r="AU16" i="22" s="1"/>
  <c r="O40" i="22"/>
  <c r="AE40" i="22" s="1"/>
  <c r="AU40" i="22" s="1"/>
  <c r="E49" i="22"/>
  <c r="U49" i="22" s="1"/>
  <c r="AK49" i="22" s="1"/>
  <c r="E41" i="22"/>
  <c r="U41" i="22" s="1"/>
  <c r="AK41" i="22" s="1"/>
  <c r="E33" i="22"/>
  <c r="U33" i="22" s="1"/>
  <c r="AK33" i="22" s="1"/>
  <c r="E25" i="22"/>
  <c r="U25" i="22" s="1"/>
  <c r="AK25" i="22" s="1"/>
  <c r="E17" i="22"/>
  <c r="U17" i="22" s="1"/>
  <c r="AK17" i="22" s="1"/>
  <c r="I49" i="22"/>
  <c r="Y49" i="22" s="1"/>
  <c r="AO49" i="22" s="1"/>
  <c r="I41" i="22"/>
  <c r="Y41" i="22" s="1"/>
  <c r="AO41" i="22" s="1"/>
  <c r="I33" i="22"/>
  <c r="Y33" i="22" s="1"/>
  <c r="AO33" i="22" s="1"/>
  <c r="I17" i="22"/>
  <c r="Y17" i="22" s="1"/>
  <c r="AO17" i="22" s="1"/>
  <c r="M49" i="22"/>
  <c r="AC49" i="22" s="1"/>
  <c r="AS49" i="22" s="1"/>
  <c r="M41" i="22"/>
  <c r="AC41" i="22" s="1"/>
  <c r="AS41" i="22" s="1"/>
  <c r="M33" i="22"/>
  <c r="AC33" i="22" s="1"/>
  <c r="AS33" i="22" s="1"/>
  <c r="M25" i="22"/>
  <c r="AC25" i="22" s="1"/>
  <c r="AS25" i="22" s="1"/>
  <c r="M17" i="22"/>
  <c r="AC17" i="22" s="1"/>
  <c r="AS17" i="22" s="1"/>
  <c r="Q49" i="22"/>
  <c r="AG49" i="22" s="1"/>
  <c r="AW49" i="22" s="1"/>
  <c r="Q41" i="22"/>
  <c r="AG41" i="22" s="1"/>
  <c r="AW41" i="22" s="1"/>
  <c r="Q33" i="22"/>
  <c r="AG33" i="22" s="1"/>
  <c r="AW33" i="22" s="1"/>
  <c r="Q17" i="22"/>
  <c r="AG17" i="22" s="1"/>
  <c r="AW17" i="22" s="1"/>
  <c r="Q15" i="22"/>
  <c r="AG15" i="22" s="1"/>
  <c r="AW15" i="22" s="1"/>
  <c r="E21" i="22"/>
  <c r="U21" i="22" s="1"/>
  <c r="AK21" i="22" s="1"/>
  <c r="I25" i="22"/>
  <c r="Y25" i="22" s="1"/>
  <c r="AO25" i="22" s="1"/>
  <c r="J45" i="22"/>
  <c r="Z45" i="22" s="1"/>
  <c r="AP45" i="22" s="1"/>
  <c r="J29" i="22"/>
  <c r="Z29" i="22" s="1"/>
  <c r="AP29" i="22" s="1"/>
  <c r="D46" i="22"/>
  <c r="T46" i="22" s="1"/>
  <c r="AJ46" i="22" s="1"/>
  <c r="D38" i="22"/>
  <c r="T38" i="22" s="1"/>
  <c r="AJ38" i="22" s="1"/>
  <c r="H46" i="22"/>
  <c r="X46" i="22" s="1"/>
  <c r="AN46" i="22" s="1"/>
  <c r="H38" i="22"/>
  <c r="X38" i="22" s="1"/>
  <c r="AN38" i="22" s="1"/>
  <c r="L46" i="22"/>
  <c r="AB46" i="22" s="1"/>
  <c r="AR46" i="22" s="1"/>
  <c r="L38" i="22"/>
  <c r="AB38" i="22" s="1"/>
  <c r="AR38" i="22" s="1"/>
  <c r="P46" i="22"/>
  <c r="AF46" i="22" s="1"/>
  <c r="AV46" i="22" s="1"/>
  <c r="P38" i="22"/>
  <c r="AF38" i="22" s="1"/>
  <c r="AV38" i="22" s="1"/>
  <c r="F47" i="22"/>
  <c r="V47" i="22" s="1"/>
  <c r="AL47" i="22" s="1"/>
  <c r="F39" i="22"/>
  <c r="V39" i="22" s="1"/>
  <c r="AL39" i="22" s="1"/>
  <c r="F23" i="22"/>
  <c r="V23" i="22" s="1"/>
  <c r="AL23" i="22" s="1"/>
  <c r="J47" i="22"/>
  <c r="Z47" i="22" s="1"/>
  <c r="AP47" i="22" s="1"/>
  <c r="J39" i="22"/>
  <c r="Z39" i="22" s="1"/>
  <c r="AP39" i="22" s="1"/>
  <c r="J23" i="22"/>
  <c r="Z23" i="22" s="1"/>
  <c r="AP23" i="22" s="1"/>
  <c r="N47" i="22"/>
  <c r="AD47" i="22" s="1"/>
  <c r="AT47" i="22" s="1"/>
  <c r="N39" i="22"/>
  <c r="AD39" i="22" s="1"/>
  <c r="AT39" i="22" s="1"/>
  <c r="N23" i="22"/>
  <c r="AD23" i="22" s="1"/>
  <c r="AT23" i="22" s="1"/>
  <c r="D48" i="22"/>
  <c r="T48" i="22" s="1"/>
  <c r="AJ48" i="22" s="1"/>
  <c r="D40" i="22"/>
  <c r="T40" i="22" s="1"/>
  <c r="AJ40" i="22" s="1"/>
  <c r="D32" i="22"/>
  <c r="T32" i="22" s="1"/>
  <c r="AJ32" i="22" s="1"/>
  <c r="H48" i="22"/>
  <c r="X48" i="22" s="1"/>
  <c r="AN48" i="22" s="1"/>
  <c r="H40" i="22"/>
  <c r="X40" i="22" s="1"/>
  <c r="AN40" i="22" s="1"/>
  <c r="H32" i="22"/>
  <c r="X32" i="22" s="1"/>
  <c r="AN32" i="22" s="1"/>
  <c r="L48" i="22"/>
  <c r="AB48" i="22" s="1"/>
  <c r="AR48" i="22" s="1"/>
  <c r="L40" i="22"/>
  <c r="AB40" i="22" s="1"/>
  <c r="AR40" i="22" s="1"/>
  <c r="L32" i="22"/>
  <c r="AB32" i="22" s="1"/>
  <c r="AR32" i="22" s="1"/>
  <c r="P48" i="22"/>
  <c r="AF48" i="22" s="1"/>
  <c r="AV48" i="22" s="1"/>
  <c r="P40" i="22"/>
  <c r="AF40" i="22" s="1"/>
  <c r="AV40" i="22" s="1"/>
  <c r="P32" i="22"/>
  <c r="AF32" i="22" s="1"/>
  <c r="AV32" i="22" s="1"/>
  <c r="F41" i="22"/>
  <c r="V41" i="22" s="1"/>
  <c r="AL41" i="22" s="1"/>
  <c r="F49" i="22"/>
  <c r="V49" i="22" s="1"/>
  <c r="AL49" i="22" s="1"/>
  <c r="F33" i="22"/>
  <c r="V33" i="22" s="1"/>
  <c r="AL33" i="22" s="1"/>
  <c r="J41" i="22"/>
  <c r="Z41" i="22" s="1"/>
  <c r="AP41" i="22" s="1"/>
  <c r="J49" i="22"/>
  <c r="Z49" i="22" s="1"/>
  <c r="AP49" i="22" s="1"/>
  <c r="J33" i="22"/>
  <c r="Z33" i="22" s="1"/>
  <c r="AP33" i="22" s="1"/>
  <c r="N41" i="22"/>
  <c r="AD41" i="22" s="1"/>
  <c r="AT41" i="22" s="1"/>
  <c r="N33" i="22"/>
  <c r="AD33" i="22" s="1"/>
  <c r="AT33" i="22" s="1"/>
  <c r="D13" i="22"/>
  <c r="T13" i="22" s="1"/>
  <c r="AJ13" i="22" s="1"/>
  <c r="L13" i="22"/>
  <c r="AB13" i="22" s="1"/>
  <c r="AR13" i="22" s="1"/>
  <c r="F15" i="22"/>
  <c r="V15" i="22" s="1"/>
  <c r="AL15" i="22" s="1"/>
  <c r="J15" i="22"/>
  <c r="Z15" i="22" s="1"/>
  <c r="AP15" i="22" s="1"/>
  <c r="N15" i="22"/>
  <c r="AD15" i="22" s="1"/>
  <c r="AT15" i="22" s="1"/>
  <c r="D17" i="22"/>
  <c r="T17" i="22" s="1"/>
  <c r="AJ17" i="22" s="1"/>
  <c r="L17" i="22"/>
  <c r="AB17" i="22" s="1"/>
  <c r="AR17" i="22" s="1"/>
  <c r="P17" i="22"/>
  <c r="AF17" i="22" s="1"/>
  <c r="AV17" i="22" s="1"/>
  <c r="F21" i="22"/>
  <c r="V21" i="22" s="1"/>
  <c r="AL21" i="22" s="1"/>
  <c r="J21" i="22"/>
  <c r="Z21" i="22" s="1"/>
  <c r="AP21" i="22" s="1"/>
  <c r="N21" i="22"/>
  <c r="AD21" i="22" s="1"/>
  <c r="AT21" i="22" s="1"/>
  <c r="D23" i="22"/>
  <c r="T23" i="22" s="1"/>
  <c r="AJ23" i="22" s="1"/>
  <c r="L23" i="22"/>
  <c r="AB23" i="22" s="1"/>
  <c r="AR23" i="22" s="1"/>
  <c r="H24" i="22"/>
  <c r="X24" i="22" s="1"/>
  <c r="AN24" i="22" s="1"/>
  <c r="P24" i="22"/>
  <c r="AF24" i="22" s="1"/>
  <c r="AV24" i="22" s="1"/>
  <c r="J25" i="22"/>
  <c r="Z25" i="22" s="1"/>
  <c r="AP25" i="22" s="1"/>
  <c r="H30" i="22"/>
  <c r="X30" i="22" s="1"/>
  <c r="AN30" i="22" s="1"/>
  <c r="P30" i="22"/>
  <c r="AF30" i="22" s="1"/>
  <c r="AV30" i="22" s="1"/>
  <c r="J31" i="22"/>
  <c r="Z31" i="22" s="1"/>
  <c r="AP31" i="22" s="1"/>
  <c r="N37" i="22"/>
  <c r="AD37" i="22" s="1"/>
  <c r="AT37" i="22" s="1"/>
  <c r="D41" i="22"/>
  <c r="T41" i="22" s="1"/>
  <c r="AJ41" i="22" s="1"/>
  <c r="G45" i="22"/>
  <c r="W45" i="22" s="1"/>
  <c r="AM45" i="22" s="1"/>
  <c r="G37" i="22"/>
  <c r="W37" i="22" s="1"/>
  <c r="AM37" i="22" s="1"/>
  <c r="K45" i="22"/>
  <c r="AA45" i="22" s="1"/>
  <c r="AQ45" i="22" s="1"/>
  <c r="K37" i="22"/>
  <c r="AA37" i="22" s="1"/>
  <c r="AQ37" i="22" s="1"/>
  <c r="O45" i="22"/>
  <c r="AE45" i="22" s="1"/>
  <c r="AU45" i="22" s="1"/>
  <c r="O37" i="22"/>
  <c r="AE37" i="22" s="1"/>
  <c r="AU37" i="22" s="1"/>
  <c r="E46" i="22"/>
  <c r="U46" i="22" s="1"/>
  <c r="AK46" i="22" s="1"/>
  <c r="E38" i="22"/>
  <c r="U38" i="22" s="1"/>
  <c r="AK38" i="22" s="1"/>
  <c r="I46" i="22"/>
  <c r="Y46" i="22" s="1"/>
  <c r="AO46" i="22" s="1"/>
  <c r="I38" i="22"/>
  <c r="Y38" i="22" s="1"/>
  <c r="AO38" i="22" s="1"/>
  <c r="M46" i="22"/>
  <c r="AC46" i="22" s="1"/>
  <c r="AS46" i="22" s="1"/>
  <c r="M38" i="22"/>
  <c r="AC38" i="22" s="1"/>
  <c r="AS38" i="22" s="1"/>
  <c r="Q46" i="22"/>
  <c r="AG46" i="22" s="1"/>
  <c r="AW46" i="22" s="1"/>
  <c r="Q38" i="22"/>
  <c r="AG38" i="22" s="1"/>
  <c r="AW38" i="22" s="1"/>
  <c r="G47" i="22"/>
  <c r="W47" i="22" s="1"/>
  <c r="AM47" i="22" s="1"/>
  <c r="G39" i="22"/>
  <c r="W39" i="22" s="1"/>
  <c r="AM39" i="22" s="1"/>
  <c r="G31" i="22"/>
  <c r="W31" i="22" s="1"/>
  <c r="AM31" i="22" s="1"/>
  <c r="K47" i="22"/>
  <c r="AA47" i="22" s="1"/>
  <c r="AQ47" i="22" s="1"/>
  <c r="K39" i="22"/>
  <c r="AA39" i="22" s="1"/>
  <c r="AQ39" i="22" s="1"/>
  <c r="K31" i="22"/>
  <c r="AA31" i="22" s="1"/>
  <c r="AQ31" i="22" s="1"/>
  <c r="O47" i="22"/>
  <c r="AE47" i="22" s="1"/>
  <c r="AU47" i="22" s="1"/>
  <c r="O39" i="22"/>
  <c r="AE39" i="22" s="1"/>
  <c r="AU39" i="22" s="1"/>
  <c r="O31" i="22"/>
  <c r="AE31" i="22" s="1"/>
  <c r="AU31" i="22" s="1"/>
  <c r="E40" i="22"/>
  <c r="U40" i="22" s="1"/>
  <c r="AK40" i="22" s="1"/>
  <c r="E48" i="22"/>
  <c r="U48" i="22" s="1"/>
  <c r="AK48" i="22" s="1"/>
  <c r="E32" i="22"/>
  <c r="U32" i="22" s="1"/>
  <c r="AK32" i="22" s="1"/>
  <c r="I40" i="22"/>
  <c r="Y40" i="22" s="1"/>
  <c r="AO40" i="22" s="1"/>
  <c r="I48" i="22"/>
  <c r="Y48" i="22" s="1"/>
  <c r="AO48" i="22" s="1"/>
  <c r="I32" i="22"/>
  <c r="Y32" i="22" s="1"/>
  <c r="AO32" i="22" s="1"/>
  <c r="M40" i="22"/>
  <c r="AC40" i="22" s="1"/>
  <c r="AS40" i="22" s="1"/>
  <c r="M32" i="22"/>
  <c r="AC32" i="22" s="1"/>
  <c r="AS32" i="22" s="1"/>
  <c r="Q40" i="22"/>
  <c r="AG40" i="22" s="1"/>
  <c r="AW40" i="22" s="1"/>
  <c r="Q32" i="22"/>
  <c r="AG32" i="22" s="1"/>
  <c r="AW32" i="22" s="1"/>
  <c r="Q48" i="22"/>
  <c r="AG48" i="22" s="1"/>
  <c r="AW48" i="22" s="1"/>
  <c r="G49" i="22"/>
  <c r="W49" i="22" s="1"/>
  <c r="AM49" i="22" s="1"/>
  <c r="G33" i="22"/>
  <c r="W33" i="22" s="1"/>
  <c r="AM33" i="22" s="1"/>
  <c r="G41" i="22"/>
  <c r="W41" i="22" s="1"/>
  <c r="AM41" i="22" s="1"/>
  <c r="G25" i="22"/>
  <c r="W25" i="22" s="1"/>
  <c r="AM25" i="22" s="1"/>
  <c r="K49" i="22"/>
  <c r="AA49" i="22" s="1"/>
  <c r="AQ49" i="22" s="1"/>
  <c r="K41" i="22"/>
  <c r="AA41" i="22" s="1"/>
  <c r="AQ41" i="22" s="1"/>
  <c r="K33" i="22"/>
  <c r="AA33" i="22" s="1"/>
  <c r="AQ33" i="22" s="1"/>
  <c r="K25" i="22"/>
  <c r="AA25" i="22" s="1"/>
  <c r="AQ25" i="22" s="1"/>
  <c r="O49" i="22"/>
  <c r="AE49" i="22" s="1"/>
  <c r="AU49" i="22" s="1"/>
  <c r="O33" i="22"/>
  <c r="AE33" i="22" s="1"/>
  <c r="AU33" i="22" s="1"/>
  <c r="O41" i="22"/>
  <c r="AE41" i="22" s="1"/>
  <c r="AU41" i="22" s="1"/>
  <c r="O25" i="22"/>
  <c r="AE25" i="22" s="1"/>
  <c r="AU25" i="22" s="1"/>
  <c r="G15" i="22"/>
  <c r="W15" i="22" s="1"/>
  <c r="AM15" i="22" s="1"/>
  <c r="K15" i="22"/>
  <c r="AA15" i="22" s="1"/>
  <c r="AQ15" i="22" s="1"/>
  <c r="O15" i="22"/>
  <c r="AE15" i="22" s="1"/>
  <c r="AU15" i="22" s="1"/>
  <c r="G21" i="22"/>
  <c r="W21" i="22" s="1"/>
  <c r="AM21" i="22" s="1"/>
  <c r="K21" i="22"/>
  <c r="AA21" i="22" s="1"/>
  <c r="AQ21" i="22" s="1"/>
  <c r="O21" i="22"/>
  <c r="AE21" i="22" s="1"/>
  <c r="AU21" i="22" s="1"/>
  <c r="G23" i="22"/>
  <c r="W23" i="22" s="1"/>
  <c r="AM23" i="22" s="1"/>
  <c r="O23" i="22"/>
  <c r="AE23" i="22" s="1"/>
  <c r="AU23" i="22" s="1"/>
  <c r="I24" i="22"/>
  <c r="Y24" i="22" s="1"/>
  <c r="AO24" i="22" s="1"/>
  <c r="Q24" i="22"/>
  <c r="AG24" i="22" s="1"/>
  <c r="AW24" i="22" s="1"/>
  <c r="G29" i="22"/>
  <c r="W29" i="22" s="1"/>
  <c r="AM29" i="22" s="1"/>
  <c r="O29" i="22"/>
  <c r="AE29" i="22" s="1"/>
  <c r="AU29" i="22" s="1"/>
  <c r="I30" i="22"/>
  <c r="Y30" i="22" s="1"/>
  <c r="AO30" i="22" s="1"/>
  <c r="Q30" i="22"/>
  <c r="AG30" i="22" s="1"/>
  <c r="AW30" i="22" s="1"/>
  <c r="L47" i="22"/>
  <c r="AB47" i="22" s="1"/>
  <c r="AR47" i="22" s="1"/>
  <c r="M48" i="22"/>
  <c r="AC48" i="22" s="1"/>
  <c r="AS48" i="22" s="1"/>
  <c r="N49" i="22"/>
  <c r="AD49" i="22" s="1"/>
  <c r="AT49" i="22" s="1"/>
  <c r="D45" i="22"/>
  <c r="T45" i="22" s="1"/>
  <c r="AJ45" i="22" s="1"/>
  <c r="D37" i="22"/>
  <c r="T37" i="22" s="1"/>
  <c r="AJ37" i="22" s="1"/>
  <c r="H45" i="22"/>
  <c r="X45" i="22" s="1"/>
  <c r="AN45" i="22" s="1"/>
  <c r="H37" i="22"/>
  <c r="X37" i="22" s="1"/>
  <c r="AN37" i="22" s="1"/>
  <c r="L45" i="22"/>
  <c r="AB45" i="22" s="1"/>
  <c r="AR45" i="22" s="1"/>
  <c r="L37" i="22"/>
  <c r="AB37" i="22" s="1"/>
  <c r="AR37" i="22" s="1"/>
  <c r="P45" i="22"/>
  <c r="AF45" i="22" s="1"/>
  <c r="AV45" i="22" s="1"/>
  <c r="P37" i="22"/>
  <c r="AF37" i="22" s="1"/>
  <c r="AV37" i="22" s="1"/>
  <c r="F38" i="22"/>
  <c r="V38" i="22" s="1"/>
  <c r="AL38" i="22" s="1"/>
  <c r="F46" i="22"/>
  <c r="V46" i="22" s="1"/>
  <c r="AL46" i="22" s="1"/>
  <c r="F30" i="22"/>
  <c r="V30" i="22" s="1"/>
  <c r="AL30" i="22" s="1"/>
  <c r="J46" i="22"/>
  <c r="Z46" i="22" s="1"/>
  <c r="AP46" i="22" s="1"/>
  <c r="J38" i="22"/>
  <c r="Z38" i="22" s="1"/>
  <c r="AP38" i="22" s="1"/>
  <c r="J30" i="22"/>
  <c r="Z30" i="22" s="1"/>
  <c r="AP30" i="22" s="1"/>
  <c r="N38" i="22"/>
  <c r="AD38" i="22" s="1"/>
  <c r="AT38" i="22" s="1"/>
  <c r="N46" i="22"/>
  <c r="AD46" i="22" s="1"/>
  <c r="AT46" i="22" s="1"/>
  <c r="N30" i="22"/>
  <c r="AD30" i="22" s="1"/>
  <c r="AT30" i="22" s="1"/>
  <c r="D47" i="22"/>
  <c r="T47" i="22" s="1"/>
  <c r="AJ47" i="22" s="1"/>
  <c r="D31" i="22"/>
  <c r="T31" i="22" s="1"/>
  <c r="AJ31" i="22" s="1"/>
  <c r="H47" i="22"/>
  <c r="X47" i="22" s="1"/>
  <c r="AN47" i="22" s="1"/>
  <c r="H31" i="22"/>
  <c r="X31" i="22" s="1"/>
  <c r="AN31" i="22" s="1"/>
  <c r="P31" i="22"/>
  <c r="AF31" i="22" s="1"/>
  <c r="AV31" i="22" s="1"/>
  <c r="P47" i="22"/>
  <c r="AF47" i="22" s="1"/>
  <c r="AV47" i="22" s="1"/>
  <c r="F48" i="22"/>
  <c r="V48" i="22" s="1"/>
  <c r="AL48" i="22" s="1"/>
  <c r="F40" i="22"/>
  <c r="V40" i="22" s="1"/>
  <c r="AL40" i="22" s="1"/>
  <c r="F32" i="22"/>
  <c r="V32" i="22" s="1"/>
  <c r="AL32" i="22" s="1"/>
  <c r="F24" i="22"/>
  <c r="V24" i="22" s="1"/>
  <c r="AL24" i="22" s="1"/>
  <c r="J48" i="22"/>
  <c r="Z48" i="22" s="1"/>
  <c r="AP48" i="22" s="1"/>
  <c r="J32" i="22"/>
  <c r="Z32" i="22" s="1"/>
  <c r="AP32" i="22" s="1"/>
  <c r="J40" i="22"/>
  <c r="Z40" i="22" s="1"/>
  <c r="AP40" i="22" s="1"/>
  <c r="J24" i="22"/>
  <c r="Z24" i="22" s="1"/>
  <c r="AP24" i="22" s="1"/>
  <c r="N48" i="22"/>
  <c r="AD48" i="22" s="1"/>
  <c r="AT48" i="22" s="1"/>
  <c r="N40" i="22"/>
  <c r="AD40" i="22" s="1"/>
  <c r="AT40" i="22" s="1"/>
  <c r="N32" i="22"/>
  <c r="AD32" i="22" s="1"/>
  <c r="AT32" i="22" s="1"/>
  <c r="N24" i="22"/>
  <c r="AD24" i="22" s="1"/>
  <c r="AT24" i="22" s="1"/>
  <c r="D49" i="22"/>
  <c r="T49" i="22" s="1"/>
  <c r="AJ49" i="22" s="1"/>
  <c r="D25" i="22"/>
  <c r="T25" i="22" s="1"/>
  <c r="AJ25" i="22" s="1"/>
  <c r="H49" i="22"/>
  <c r="X49" i="22" s="1"/>
  <c r="AN49" i="22" s="1"/>
  <c r="H41" i="22"/>
  <c r="X41" i="22" s="1"/>
  <c r="AN41" i="22" s="1"/>
  <c r="H25" i="22"/>
  <c r="X25" i="22" s="1"/>
  <c r="AN25" i="22" s="1"/>
  <c r="L49" i="22"/>
  <c r="AB49" i="22" s="1"/>
  <c r="AR49" i="22" s="1"/>
  <c r="L25" i="22"/>
  <c r="AB25" i="22" s="1"/>
  <c r="AR25" i="22" s="1"/>
  <c r="P49" i="22"/>
  <c r="AF49" i="22" s="1"/>
  <c r="AV49" i="22" s="1"/>
  <c r="P41" i="22"/>
  <c r="AF41" i="22" s="1"/>
  <c r="AV41" i="22" s="1"/>
  <c r="P25" i="22"/>
  <c r="AF25" i="22" s="1"/>
  <c r="AV25" i="22" s="1"/>
  <c r="D15" i="22"/>
  <c r="T15" i="22" s="1"/>
  <c r="AJ15" i="22" s="1"/>
  <c r="H15" i="22"/>
  <c r="X15" i="22" s="1"/>
  <c r="AN15" i="22" s="1"/>
  <c r="L15" i="22"/>
  <c r="AB15" i="22" s="1"/>
  <c r="AR15" i="22" s="1"/>
  <c r="P15" i="22"/>
  <c r="AF15" i="22" s="1"/>
  <c r="AV15" i="22" s="1"/>
  <c r="E16" i="22"/>
  <c r="U16" i="22" s="1"/>
  <c r="AK16" i="22" s="1"/>
  <c r="I16" i="22"/>
  <c r="Y16" i="22" s="1"/>
  <c r="AO16" i="22" s="1"/>
  <c r="M16" i="22"/>
  <c r="AC16" i="22" s="1"/>
  <c r="AS16" i="22" s="1"/>
  <c r="Q16" i="22"/>
  <c r="AG16" i="22" s="1"/>
  <c r="AW16" i="22" s="1"/>
  <c r="D21" i="22"/>
  <c r="T21" i="22" s="1"/>
  <c r="AJ21" i="22" s="1"/>
  <c r="H21" i="22"/>
  <c r="X21" i="22" s="1"/>
  <c r="AN21" i="22" s="1"/>
  <c r="L21" i="22"/>
  <c r="AB21" i="22" s="1"/>
  <c r="AR21" i="22" s="1"/>
  <c r="P21" i="22"/>
  <c r="AF21" i="22" s="1"/>
  <c r="AV21" i="22" s="1"/>
  <c r="E22" i="22"/>
  <c r="U22" i="22" s="1"/>
  <c r="AK22" i="22" s="1"/>
  <c r="I22" i="22"/>
  <c r="Y22" i="22" s="1"/>
  <c r="AO22" i="22" s="1"/>
  <c r="M22" i="22"/>
  <c r="AC22" i="22" s="1"/>
  <c r="AS22" i="22" s="1"/>
  <c r="Q22" i="22"/>
  <c r="AG22" i="22" s="1"/>
  <c r="AW22" i="22" s="1"/>
  <c r="H23" i="22"/>
  <c r="X23" i="22" s="1"/>
  <c r="AN23" i="22" s="1"/>
  <c r="P23" i="22"/>
  <c r="AF23" i="22" s="1"/>
  <c r="AV23" i="22" s="1"/>
  <c r="H29" i="22"/>
  <c r="X29" i="22" s="1"/>
  <c r="AN29" i="22" s="1"/>
  <c r="P29" i="22"/>
  <c r="AF29" i="22" s="1"/>
  <c r="AV29" i="22" s="1"/>
  <c r="H33" i="22"/>
  <c r="X33" i="22" s="1"/>
  <c r="AN33" i="22" s="1"/>
  <c r="F37" i="22"/>
  <c r="V37" i="22" s="1"/>
  <c r="AL37" i="22" s="1"/>
  <c r="L39" i="22"/>
  <c r="AB39" i="22" s="1"/>
  <c r="AR39" i="22" s="1"/>
  <c r="F45" i="22"/>
  <c r="V45" i="22" s="1"/>
  <c r="AL45" i="22" s="1"/>
  <c r="C3" i="20"/>
  <c r="B3" i="20"/>
  <c r="H75" i="19"/>
  <c r="F75" i="19"/>
  <c r="E75" i="19"/>
  <c r="D75" i="19"/>
  <c r="B75" i="19"/>
  <c r="H74" i="19"/>
  <c r="F74" i="19"/>
  <c r="E74" i="19"/>
  <c r="D74" i="19" s="1"/>
  <c r="C74" i="19" s="1"/>
  <c r="B74" i="19"/>
  <c r="H73" i="19"/>
  <c r="F73" i="19"/>
  <c r="E73" i="19"/>
  <c r="D73" i="19"/>
  <c r="C73" i="19"/>
  <c r="B73" i="19"/>
  <c r="H72" i="19"/>
  <c r="F72" i="19"/>
  <c r="E72" i="19"/>
  <c r="D72" i="19" s="1"/>
  <c r="C72" i="19" s="1"/>
  <c r="B72" i="19"/>
  <c r="H71" i="19"/>
  <c r="F71" i="19"/>
  <c r="E71" i="19"/>
  <c r="D71" i="19"/>
  <c r="C71" i="19"/>
  <c r="B71" i="19"/>
  <c r="H70" i="19"/>
  <c r="F70" i="19"/>
  <c r="E70" i="19"/>
  <c r="D70" i="19" s="1"/>
  <c r="C70" i="19" s="1"/>
  <c r="B70" i="19"/>
  <c r="H69" i="19"/>
  <c r="F69" i="19"/>
  <c r="E69" i="19"/>
  <c r="D69" i="19"/>
  <c r="C69" i="19"/>
  <c r="B69" i="19"/>
  <c r="H68" i="19"/>
  <c r="F68" i="19"/>
  <c r="E68" i="19"/>
  <c r="D68" i="19" s="1"/>
  <c r="C68" i="19" s="1"/>
  <c r="B68" i="19"/>
  <c r="H67" i="19"/>
  <c r="F67" i="19"/>
  <c r="E67" i="19"/>
  <c r="D67" i="19"/>
  <c r="C67" i="19"/>
  <c r="B67" i="19"/>
  <c r="H66" i="19"/>
  <c r="F66" i="19"/>
  <c r="E66" i="19"/>
  <c r="D66" i="19" s="1"/>
  <c r="C66" i="19" s="1"/>
  <c r="B66" i="19"/>
  <c r="H65" i="19"/>
  <c r="F65" i="19"/>
  <c r="E65" i="19"/>
  <c r="D65" i="19"/>
  <c r="C65" i="19"/>
  <c r="B65" i="19"/>
  <c r="H64" i="19"/>
  <c r="F64" i="19"/>
  <c r="E64" i="19"/>
  <c r="D64" i="19" s="1"/>
  <c r="C64" i="19" s="1"/>
  <c r="B64" i="19"/>
  <c r="H63" i="19"/>
  <c r="F63" i="19"/>
  <c r="E63" i="19"/>
  <c r="D63" i="19"/>
  <c r="C63" i="19"/>
  <c r="B63" i="19"/>
  <c r="H62" i="19"/>
  <c r="F62" i="19"/>
  <c r="E62" i="19"/>
  <c r="D62" i="19" s="1"/>
  <c r="C62" i="19" s="1"/>
  <c r="B62" i="19"/>
  <c r="H61" i="19"/>
  <c r="F61" i="19"/>
  <c r="E61" i="19"/>
  <c r="D61" i="19"/>
  <c r="C61" i="19"/>
  <c r="B61" i="19"/>
  <c r="H60" i="19"/>
  <c r="F60" i="19"/>
  <c r="E60" i="19"/>
  <c r="D60" i="19" s="1"/>
  <c r="C60" i="19" s="1"/>
  <c r="B60" i="19"/>
  <c r="H59" i="19"/>
  <c r="F59" i="19"/>
  <c r="E59" i="19"/>
  <c r="D59" i="19"/>
  <c r="C59" i="19"/>
  <c r="B59" i="19"/>
  <c r="H58" i="19"/>
  <c r="F58" i="19"/>
  <c r="E58" i="19"/>
  <c r="D58" i="19" s="1"/>
  <c r="C58" i="19" s="1"/>
  <c r="B58" i="19"/>
  <c r="H57" i="19"/>
  <c r="F57" i="19"/>
  <c r="E57" i="19"/>
  <c r="D57" i="19"/>
  <c r="C57" i="19"/>
  <c r="B57" i="19"/>
  <c r="H56" i="19"/>
  <c r="F56" i="19"/>
  <c r="E56" i="19"/>
  <c r="D56" i="19" s="1"/>
  <c r="C56" i="19" s="1"/>
  <c r="B56" i="19"/>
  <c r="H55" i="19"/>
  <c r="F55" i="19"/>
  <c r="E55" i="19"/>
  <c r="D55" i="19"/>
  <c r="C55" i="19"/>
  <c r="B55" i="19"/>
  <c r="H54" i="19"/>
  <c r="F54" i="19"/>
  <c r="E54" i="19"/>
  <c r="D54" i="19" s="1"/>
  <c r="C54" i="19" s="1"/>
  <c r="B54" i="19"/>
  <c r="H53" i="19"/>
  <c r="F53" i="19"/>
  <c r="E53" i="19"/>
  <c r="D53" i="19"/>
  <c r="C53" i="19"/>
  <c r="B53" i="19"/>
  <c r="H52" i="19"/>
  <c r="F52" i="19"/>
  <c r="E52" i="19"/>
  <c r="D52" i="19" s="1"/>
  <c r="C52" i="19" s="1"/>
  <c r="B52" i="19"/>
  <c r="H51" i="19"/>
  <c r="F51" i="19"/>
  <c r="E51" i="19"/>
  <c r="D51" i="19"/>
  <c r="C51" i="19"/>
  <c r="B51" i="19"/>
  <c r="H50" i="19"/>
  <c r="F50" i="19"/>
  <c r="E50" i="19"/>
  <c r="D50" i="19" s="1"/>
  <c r="C50" i="19" s="1"/>
  <c r="B50" i="19"/>
  <c r="H49" i="19"/>
  <c r="F49" i="19"/>
  <c r="E49" i="19"/>
  <c r="D49" i="19"/>
  <c r="C49" i="19"/>
  <c r="B49" i="19"/>
  <c r="H48" i="19"/>
  <c r="F48" i="19"/>
  <c r="E48" i="19"/>
  <c r="D48" i="19" s="1"/>
  <c r="C48" i="19" s="1"/>
  <c r="B48" i="19"/>
  <c r="H47" i="19"/>
  <c r="F47" i="19"/>
  <c r="E47" i="19"/>
  <c r="D47" i="19"/>
  <c r="C47" i="19"/>
  <c r="B47" i="19"/>
  <c r="H46" i="19"/>
  <c r="F46" i="19"/>
  <c r="E46" i="19"/>
  <c r="D46" i="19" s="1"/>
  <c r="C46" i="19" s="1"/>
  <c r="B46" i="19"/>
  <c r="H45" i="19"/>
  <c r="F45" i="19"/>
  <c r="E45" i="19"/>
  <c r="D45" i="19"/>
  <c r="C45" i="19"/>
  <c r="B45" i="19"/>
  <c r="H44" i="19"/>
  <c r="F44" i="19"/>
  <c r="E44" i="19"/>
  <c r="D44" i="19" s="1"/>
  <c r="C44" i="19" s="1"/>
  <c r="B44" i="19"/>
  <c r="H43" i="19"/>
  <c r="F43" i="19"/>
  <c r="E43" i="19"/>
  <c r="D43" i="19"/>
  <c r="C43" i="19"/>
  <c r="B43" i="19"/>
  <c r="H42" i="19"/>
  <c r="F42" i="19"/>
  <c r="E42" i="19"/>
  <c r="D42" i="19" s="1"/>
  <c r="C42" i="19" s="1"/>
  <c r="B42" i="19"/>
  <c r="H41" i="19"/>
  <c r="F41" i="19"/>
  <c r="E41" i="19"/>
  <c r="D41" i="19"/>
  <c r="C41" i="19"/>
  <c r="B41" i="19"/>
  <c r="H40" i="19"/>
  <c r="F40" i="19"/>
  <c r="E40" i="19"/>
  <c r="D40" i="19" s="1"/>
  <c r="C40" i="19" s="1"/>
  <c r="B40" i="19"/>
  <c r="H39" i="19"/>
  <c r="F39" i="19"/>
  <c r="E39" i="19"/>
  <c r="D39" i="19"/>
  <c r="C39" i="19"/>
  <c r="B39" i="19"/>
  <c r="H38" i="19"/>
  <c r="F38" i="19"/>
  <c r="E38" i="19"/>
  <c r="D38" i="19" s="1"/>
  <c r="C38" i="19" s="1"/>
  <c r="B38" i="19"/>
  <c r="H37" i="19"/>
  <c r="F37" i="19"/>
  <c r="E37" i="19"/>
  <c r="D37" i="19"/>
  <c r="C37" i="19"/>
  <c r="B37" i="19"/>
  <c r="H36" i="19"/>
  <c r="F36" i="19"/>
  <c r="E36" i="19"/>
  <c r="D36" i="19" s="1"/>
  <c r="C36" i="19" s="1"/>
  <c r="B36" i="19"/>
  <c r="H35" i="19"/>
  <c r="F35" i="19"/>
  <c r="E35" i="19"/>
  <c r="D35" i="19"/>
  <c r="C35" i="19"/>
  <c r="B35" i="19"/>
  <c r="H34" i="19"/>
  <c r="F34" i="19"/>
  <c r="E34" i="19"/>
  <c r="D34" i="19" s="1"/>
  <c r="C34" i="19" s="1"/>
  <c r="B34" i="19"/>
  <c r="H33" i="19"/>
  <c r="F33" i="19"/>
  <c r="E33" i="19"/>
  <c r="D33" i="19"/>
  <c r="C33" i="19"/>
  <c r="B33" i="19"/>
  <c r="H32" i="19"/>
  <c r="F32" i="19"/>
  <c r="E32" i="19"/>
  <c r="D32" i="19" s="1"/>
  <c r="C32" i="19" s="1"/>
  <c r="B32" i="19"/>
  <c r="H31" i="19"/>
  <c r="F31" i="19"/>
  <c r="E31" i="19"/>
  <c r="D31" i="19"/>
  <c r="C31" i="19"/>
  <c r="B31" i="19"/>
  <c r="H30" i="19"/>
  <c r="F30" i="19"/>
  <c r="E30" i="19"/>
  <c r="D30" i="19" s="1"/>
  <c r="C30" i="19" s="1"/>
  <c r="B30" i="19"/>
  <c r="H29" i="19"/>
  <c r="F29" i="19"/>
  <c r="E29" i="19"/>
  <c r="D29" i="19"/>
  <c r="C29" i="19"/>
  <c r="B29" i="19"/>
  <c r="H28" i="19"/>
  <c r="F28" i="19"/>
  <c r="E28" i="19"/>
  <c r="D28" i="19" s="1"/>
  <c r="C28" i="19" s="1"/>
  <c r="B28" i="19"/>
  <c r="H27" i="19"/>
  <c r="F27" i="19"/>
  <c r="E27" i="19"/>
  <c r="D27" i="19"/>
  <c r="C27" i="19"/>
  <c r="B27" i="19"/>
  <c r="H26" i="19"/>
  <c r="F26" i="19"/>
  <c r="E26" i="19"/>
  <c r="D26" i="19" s="1"/>
  <c r="C26" i="19" s="1"/>
  <c r="B26" i="19"/>
  <c r="H25" i="19"/>
  <c r="F25" i="19"/>
  <c r="E25" i="19"/>
  <c r="D25" i="19"/>
  <c r="C25" i="19"/>
  <c r="B25" i="19"/>
  <c r="H24" i="19"/>
  <c r="F24" i="19"/>
  <c r="E24" i="19"/>
  <c r="D24" i="19" s="1"/>
  <c r="C24" i="19" s="1"/>
  <c r="B24" i="19"/>
  <c r="H23" i="19"/>
  <c r="F23" i="19"/>
  <c r="E23" i="19"/>
  <c r="D23" i="19"/>
  <c r="C23" i="19"/>
  <c r="B23" i="19"/>
  <c r="H22" i="19"/>
  <c r="F22" i="19"/>
  <c r="E22" i="19"/>
  <c r="D22" i="19" s="1"/>
  <c r="C22" i="19" s="1"/>
  <c r="B22" i="19"/>
  <c r="H21" i="19"/>
  <c r="F21" i="19"/>
  <c r="E21" i="19"/>
  <c r="D21" i="19"/>
  <c r="C21" i="19"/>
  <c r="B21" i="19"/>
  <c r="H20" i="19"/>
  <c r="F20" i="19"/>
  <c r="E20" i="19"/>
  <c r="D20" i="19" s="1"/>
  <c r="C20" i="19" s="1"/>
  <c r="B20" i="19"/>
  <c r="H19" i="19"/>
  <c r="F19" i="19"/>
  <c r="E19" i="19"/>
  <c r="D19" i="19"/>
  <c r="C19" i="19"/>
  <c r="B19" i="19"/>
  <c r="H18" i="19"/>
  <c r="F18" i="19"/>
  <c r="E18" i="19"/>
  <c r="D18" i="19" s="1"/>
  <c r="C18" i="19" s="1"/>
  <c r="B18" i="19"/>
  <c r="H17" i="19"/>
  <c r="F17" i="19"/>
  <c r="E17" i="19"/>
  <c r="D17" i="19"/>
  <c r="C17" i="19"/>
  <c r="B17" i="19"/>
  <c r="H16" i="19"/>
  <c r="F16" i="19"/>
  <c r="E16" i="19"/>
  <c r="D16" i="19" s="1"/>
  <c r="C16" i="19" s="1"/>
  <c r="B16" i="19"/>
  <c r="H15" i="19"/>
  <c r="F15" i="19"/>
  <c r="E15" i="19"/>
  <c r="D15" i="19"/>
  <c r="C15" i="19"/>
  <c r="B15" i="19"/>
  <c r="H14" i="19"/>
  <c r="F14" i="19"/>
  <c r="E14" i="19"/>
  <c r="D14" i="19" s="1"/>
  <c r="C14" i="19" s="1"/>
  <c r="B14" i="19"/>
  <c r="H13" i="19"/>
  <c r="F13" i="19"/>
  <c r="E13" i="19"/>
  <c r="D13" i="19"/>
  <c r="C13" i="19"/>
  <c r="B13" i="19"/>
  <c r="H12" i="19"/>
  <c r="F12" i="19"/>
  <c r="E12" i="19"/>
  <c r="D12" i="19" s="1"/>
  <c r="C12" i="19" s="1"/>
  <c r="B12" i="19"/>
  <c r="H11" i="19"/>
  <c r="F11" i="19"/>
  <c r="E11" i="19"/>
  <c r="D11" i="19"/>
  <c r="F10" i="19"/>
  <c r="E10" i="19"/>
  <c r="D10" i="19"/>
  <c r="F9" i="19"/>
  <c r="E9" i="19"/>
  <c r="D9" i="19" s="1"/>
  <c r="F8" i="19"/>
  <c r="E8" i="19"/>
  <c r="D8" i="19" s="1"/>
  <c r="N7" i="19"/>
  <c r="F7" i="19"/>
  <c r="E7" i="19"/>
  <c r="D7" i="19"/>
  <c r="M6" i="19"/>
  <c r="F6" i="19"/>
  <c r="E6" i="19"/>
  <c r="D6" i="19" s="1"/>
  <c r="M5" i="19"/>
  <c r="F5" i="19"/>
  <c r="E5" i="19"/>
  <c r="D5" i="19"/>
  <c r="M4" i="19"/>
  <c r="F4" i="19"/>
  <c r="E4" i="19"/>
  <c r="D4" i="19" s="1"/>
  <c r="M3" i="19"/>
  <c r="F3" i="19"/>
  <c r="E3" i="19"/>
  <c r="D3" i="19"/>
  <c r="M2" i="19"/>
  <c r="F2" i="19"/>
  <c r="E2" i="19"/>
  <c r="D2" i="19" s="1"/>
  <c r="C2" i="19" s="1"/>
  <c r="C4" i="20" l="1"/>
  <c r="B4" i="20"/>
  <c r="C3" i="19"/>
  <c r="B3" i="19"/>
  <c r="R422" i="4"/>
  <c r="P422" i="4"/>
  <c r="R421" i="4"/>
  <c r="P421" i="4"/>
  <c r="R420" i="4"/>
  <c r="P420" i="4"/>
  <c r="R419" i="4"/>
  <c r="P419" i="4"/>
  <c r="R418" i="4"/>
  <c r="P418" i="4"/>
  <c r="R417" i="4"/>
  <c r="P417" i="4"/>
  <c r="R416" i="4"/>
  <c r="P416" i="4"/>
  <c r="C5" i="20" l="1"/>
  <c r="B5" i="20"/>
  <c r="B4" i="19"/>
  <c r="C4" i="19"/>
  <c r="AA105" i="4"/>
  <c r="AA104" i="4"/>
  <c r="AA103" i="4"/>
  <c r="AA102" i="4"/>
  <c r="AA98" i="4"/>
  <c r="AA97" i="4"/>
  <c r="AA96" i="4"/>
  <c r="AA95" i="4"/>
  <c r="AA91" i="4"/>
  <c r="AA90" i="4"/>
  <c r="AA89" i="4"/>
  <c r="AA88" i="4"/>
  <c r="AA84" i="4"/>
  <c r="AA83" i="4"/>
  <c r="AA82" i="4"/>
  <c r="AA81" i="4"/>
  <c r="AA77" i="4"/>
  <c r="AA76" i="4"/>
  <c r="AA75" i="4"/>
  <c r="AA74" i="4"/>
  <c r="AA70" i="4"/>
  <c r="AA69" i="4"/>
  <c r="AA68" i="4"/>
  <c r="AA67" i="4"/>
  <c r="AA63" i="4"/>
  <c r="AA62" i="4"/>
  <c r="AA61" i="4"/>
  <c r="AA60" i="4"/>
  <c r="AA56" i="4"/>
  <c r="AA55" i="4"/>
  <c r="AA54" i="4"/>
  <c r="AA53" i="4"/>
  <c r="AA49" i="4"/>
  <c r="AA48" i="4"/>
  <c r="AA47" i="4"/>
  <c r="AA46" i="4"/>
  <c r="AA42" i="4"/>
  <c r="AA41" i="4"/>
  <c r="AA40" i="4"/>
  <c r="AA39" i="4"/>
  <c r="AA35" i="4"/>
  <c r="AA34" i="4"/>
  <c r="AA33" i="4"/>
  <c r="AA32" i="4"/>
  <c r="AA28" i="4"/>
  <c r="AA27" i="4"/>
  <c r="AA26" i="4"/>
  <c r="AA25" i="4"/>
  <c r="AA18" i="4"/>
  <c r="AA19" i="4"/>
  <c r="AA20" i="4"/>
  <c r="AA21" i="4"/>
  <c r="B6" i="20" l="1"/>
  <c r="C6" i="20"/>
  <c r="C5" i="19"/>
  <c r="B5" i="19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8" i="4"/>
  <c r="K127" i="4"/>
  <c r="K126" i="4"/>
  <c r="K125" i="4"/>
  <c r="K124" i="4"/>
  <c r="K123" i="4"/>
  <c r="K122" i="4"/>
  <c r="K121" i="4"/>
  <c r="K114" i="4"/>
  <c r="K113" i="4"/>
  <c r="K112" i="4"/>
  <c r="K111" i="4"/>
  <c r="K110" i="4"/>
  <c r="K109" i="4"/>
  <c r="R402" i="4"/>
  <c r="R401" i="4"/>
  <c r="R400" i="4"/>
  <c r="K18" i="4"/>
  <c r="K19" i="4"/>
  <c r="K20" i="4"/>
  <c r="K21" i="4"/>
  <c r="K22" i="4"/>
  <c r="K17" i="4"/>
  <c r="K120" i="4"/>
  <c r="K119" i="4"/>
  <c r="K118" i="4"/>
  <c r="K117" i="4"/>
  <c r="K116" i="4"/>
  <c r="K115" i="4"/>
  <c r="K106" i="4"/>
  <c r="K105" i="4"/>
  <c r="K104" i="4"/>
  <c r="K103" i="4"/>
  <c r="K102" i="4"/>
  <c r="K101" i="4"/>
  <c r="K99" i="4"/>
  <c r="K98" i="4"/>
  <c r="K97" i="4"/>
  <c r="K96" i="4"/>
  <c r="K95" i="4"/>
  <c r="K94" i="4"/>
  <c r="K92" i="4"/>
  <c r="K91" i="4"/>
  <c r="K90" i="4"/>
  <c r="K89" i="4"/>
  <c r="K88" i="4"/>
  <c r="K87" i="4"/>
  <c r="K85" i="4"/>
  <c r="K84" i="4"/>
  <c r="K83" i="4"/>
  <c r="K82" i="4"/>
  <c r="K81" i="4"/>
  <c r="K80" i="4"/>
  <c r="K78" i="4"/>
  <c r="K77" i="4"/>
  <c r="K76" i="4"/>
  <c r="K75" i="4"/>
  <c r="K74" i="4"/>
  <c r="K73" i="4"/>
  <c r="K71" i="4"/>
  <c r="K70" i="4"/>
  <c r="K69" i="4"/>
  <c r="K68" i="4"/>
  <c r="K67" i="4"/>
  <c r="K66" i="4"/>
  <c r="K64" i="4"/>
  <c r="K63" i="4"/>
  <c r="K62" i="4"/>
  <c r="K61" i="4"/>
  <c r="K60" i="4"/>
  <c r="K59" i="4"/>
  <c r="K57" i="4"/>
  <c r="K56" i="4"/>
  <c r="K55" i="4"/>
  <c r="K54" i="4"/>
  <c r="K53" i="4"/>
  <c r="K52" i="4"/>
  <c r="K50" i="4"/>
  <c r="K49" i="4"/>
  <c r="K48" i="4"/>
  <c r="K47" i="4"/>
  <c r="K46" i="4"/>
  <c r="K45" i="4"/>
  <c r="K43" i="4"/>
  <c r="K42" i="4"/>
  <c r="K41" i="4"/>
  <c r="K40" i="4"/>
  <c r="K39" i="4"/>
  <c r="K38" i="4"/>
  <c r="K36" i="4"/>
  <c r="K35" i="4"/>
  <c r="K34" i="4"/>
  <c r="K33" i="4"/>
  <c r="K32" i="4"/>
  <c r="K31" i="4"/>
  <c r="K25" i="4"/>
  <c r="K26" i="4"/>
  <c r="K27" i="4"/>
  <c r="K28" i="4"/>
  <c r="K29" i="4"/>
  <c r="K24" i="4"/>
  <c r="C7" i="20" l="1"/>
  <c r="B7" i="20"/>
  <c r="C6" i="19"/>
  <c r="B6" i="19"/>
  <c r="P409" i="4"/>
  <c r="P410" i="4"/>
  <c r="P411" i="4"/>
  <c r="P412" i="4"/>
  <c r="P413" i="4"/>
  <c r="P414" i="4"/>
  <c r="P408" i="4"/>
  <c r="R409" i="4"/>
  <c r="R410" i="4"/>
  <c r="R411" i="4"/>
  <c r="R412" i="4"/>
  <c r="R413" i="4"/>
  <c r="R414" i="4"/>
  <c r="B8" i="20" l="1"/>
  <c r="C8" i="20"/>
  <c r="C7" i="19"/>
  <c r="B7" i="19"/>
  <c r="R408" i="4"/>
  <c r="C9" i="20" l="1"/>
  <c r="B9" i="20"/>
  <c r="B8" i="19"/>
  <c r="C8" i="19"/>
  <c r="B10" i="20" l="1"/>
  <c r="C10" i="20"/>
  <c r="C9" i="19"/>
  <c r="B9" i="19"/>
  <c r="B11" i="20" l="1"/>
  <c r="C11" i="20"/>
  <c r="C10" i="19"/>
  <c r="B10" i="19"/>
  <c r="B12" i="20" l="1"/>
  <c r="C12" i="20"/>
  <c r="B11" i="19"/>
  <c r="C11" i="19"/>
  <c r="C13" i="20" l="1"/>
  <c r="B13" i="20"/>
  <c r="B14" i="20" l="1"/>
  <c r="C14" i="20"/>
  <c r="B15" i="20" l="1"/>
  <c r="C15" i="20"/>
  <c r="C16" i="20" l="1"/>
  <c r="B16" i="20"/>
  <c r="C17" i="20" l="1"/>
  <c r="B17" i="20"/>
  <c r="B18" i="20" l="1"/>
  <c r="C18" i="20"/>
  <c r="C19" i="20" l="1"/>
  <c r="B19" i="20"/>
  <c r="C20" i="20" l="1"/>
  <c r="B20" i="20"/>
  <c r="C21" i="20" l="1"/>
  <c r="B21" i="20"/>
  <c r="B22" i="20" l="1"/>
  <c r="C22" i="20"/>
  <c r="C23" i="20" l="1"/>
  <c r="B23" i="20"/>
  <c r="B24" i="20" l="1"/>
  <c r="C24" i="20"/>
  <c r="C25" i="20" l="1"/>
  <c r="B25" i="20"/>
  <c r="B26" i="20" l="1"/>
  <c r="C26" i="20"/>
  <c r="B27" i="20" l="1"/>
  <c r="C27" i="20"/>
  <c r="B28" i="20" l="1"/>
  <c r="C28" i="20"/>
  <c r="C29" i="20" l="1"/>
  <c r="B29" i="20"/>
  <c r="B30" i="20" l="1"/>
  <c r="C30" i="20"/>
  <c r="B31" i="20" l="1"/>
  <c r="C31" i="20"/>
  <c r="C32" i="20" l="1"/>
  <c r="B32" i="20"/>
  <c r="C33" i="20" l="1"/>
  <c r="B33" i="20"/>
  <c r="B34" i="20" l="1"/>
  <c r="C34" i="20"/>
  <c r="C35" i="20" l="1"/>
  <c r="B35" i="20"/>
  <c r="C36" i="20" l="1"/>
  <c r="B36" i="20"/>
  <c r="C37" i="20" l="1"/>
  <c r="B37" i="20"/>
  <c r="B38" i="20" l="1"/>
  <c r="C38" i="20"/>
  <c r="C39" i="20" l="1"/>
  <c r="B39" i="20"/>
  <c r="B40" i="20" l="1"/>
  <c r="C40" i="20"/>
  <c r="C41" i="20" l="1"/>
  <c r="B41" i="20"/>
  <c r="B42" i="20" l="1"/>
  <c r="C42" i="20"/>
  <c r="B43" i="20" l="1"/>
  <c r="C43" i="20"/>
  <c r="B44" i="20" l="1"/>
  <c r="C44" i="20"/>
  <c r="C45" i="20" l="1"/>
  <c r="B45" i="20"/>
  <c r="B46" i="20" l="1"/>
  <c r="C46" i="20"/>
  <c r="B47" i="20" l="1"/>
  <c r="C47" i="20"/>
  <c r="C48" i="20" l="1"/>
  <c r="B48" i="20"/>
  <c r="C49" i="20" l="1"/>
  <c r="B49" i="20"/>
  <c r="B50" i="20" l="1"/>
  <c r="C50" i="20"/>
  <c r="B51" i="20" l="1"/>
  <c r="C51" i="20"/>
  <c r="C52" i="20" l="1"/>
  <c r="B52" i="20"/>
  <c r="C53" i="20" l="1"/>
  <c r="B53" i="20"/>
  <c r="C54" i="20" l="1"/>
  <c r="B54" i="20"/>
  <c r="B55" i="20" l="1"/>
  <c r="C55" i="20"/>
  <c r="B56" i="20" l="1"/>
  <c r="C56" i="20"/>
  <c r="C57" i="20" l="1"/>
  <c r="B57" i="20"/>
  <c r="C58" i="20" l="1"/>
  <c r="B58" i="20"/>
  <c r="B59" i="20" l="1"/>
  <c r="C59" i="20"/>
  <c r="C60" i="20" l="1"/>
  <c r="B60" i="20"/>
  <c r="C61" i="20" l="1"/>
  <c r="B61" i="20"/>
  <c r="C62" i="20" l="1"/>
  <c r="B62" i="20"/>
  <c r="B63" i="20" l="1"/>
  <c r="C63" i="20"/>
  <c r="B64" i="20" l="1"/>
  <c r="C64" i="20"/>
  <c r="C65" i="20" l="1"/>
  <c r="B65" i="20"/>
  <c r="C66" i="20" l="1"/>
  <c r="B66" i="20"/>
  <c r="B67" i="20" l="1"/>
  <c r="C67" i="20"/>
  <c r="C68" i="20" l="1"/>
  <c r="B68" i="20"/>
  <c r="C69" i="20" l="1"/>
  <c r="B69" i="20"/>
  <c r="C70" i="20" l="1"/>
  <c r="B70" i="20"/>
  <c r="B71" i="20" l="1"/>
  <c r="C71" i="20"/>
  <c r="B72" i="20" l="1"/>
  <c r="C72" i="20"/>
  <c r="C73" i="20" l="1"/>
  <c r="B73" i="20"/>
  <c r="C74" i="20" l="1"/>
  <c r="B74" i="20"/>
  <c r="B75" i="20" l="1"/>
  <c r="C75" i="20"/>
  <c r="C76" i="20" l="1"/>
  <c r="B76" i="20"/>
  <c r="C77" i="20" l="1"/>
  <c r="B77" i="20"/>
  <c r="C78" i="20" l="1"/>
  <c r="B78" i="20"/>
  <c r="B79" i="20" l="1"/>
  <c r="C79" i="20"/>
  <c r="B80" i="20" l="1"/>
  <c r="C80" i="20"/>
  <c r="C81" i="20" l="1"/>
  <c r="B81" i="20"/>
  <c r="C82" i="20" l="1"/>
  <c r="B82" i="20"/>
  <c r="B83" i="20" l="1"/>
  <c r="C83" i="20"/>
  <c r="C84" i="20" l="1"/>
  <c r="B84" i="20"/>
  <c r="C85" i="20" l="1"/>
  <c r="B85" i="20"/>
  <c r="C86" i="20" l="1"/>
  <c r="B86" i="20"/>
  <c r="B87" i="20" l="1"/>
  <c r="C87" i="20"/>
  <c r="B88" i="20" l="1"/>
  <c r="C88" i="20"/>
  <c r="C89" i="20" l="1"/>
  <c r="B89" i="20"/>
  <c r="C90" i="20" l="1"/>
  <c r="B90" i="20"/>
  <c r="B91" i="20" l="1"/>
  <c r="C91" i="20"/>
  <c r="C92" i="20" l="1"/>
  <c r="B92" i="20"/>
  <c r="C93" i="20" l="1"/>
  <c r="B93" i="20"/>
  <c r="C94" i="20" l="1"/>
  <c r="B94" i="20"/>
  <c r="B95" i="20" l="1"/>
  <c r="C95" i="20"/>
  <c r="B96" i="20" l="1"/>
  <c r="C96" i="20"/>
  <c r="C97" i="20" l="1"/>
  <c r="B97" i="20"/>
  <c r="C98" i="20" l="1"/>
  <c r="B98" i="20"/>
  <c r="B99" i="20" l="1"/>
  <c r="C99" i="20"/>
  <c r="C100" i="20" l="1"/>
  <c r="B100" i="20"/>
  <c r="C101" i="20" l="1"/>
  <c r="B101" i="20"/>
  <c r="C102" i="20" l="1"/>
  <c r="B102" i="20"/>
  <c r="B103" i="20" l="1"/>
  <c r="C103" i="20"/>
  <c r="B104" i="20" l="1"/>
  <c r="C104" i="20"/>
  <c r="C105" i="20" l="1"/>
  <c r="B105" i="20"/>
  <c r="C106" i="20" l="1"/>
  <c r="B106" i="20"/>
  <c r="B107" i="20" l="1"/>
  <c r="C107" i="20"/>
  <c r="C108" i="20" l="1"/>
  <c r="B108" i="20"/>
  <c r="C109" i="20" l="1"/>
  <c r="B109" i="20"/>
  <c r="C110" i="20" l="1"/>
  <c r="B110" i="20"/>
  <c r="B111" i="20" l="1"/>
  <c r="C111" i="20"/>
  <c r="B112" i="20" l="1"/>
  <c r="C112" i="20"/>
  <c r="C113" i="20" l="1"/>
  <c r="B113" i="20"/>
  <c r="C114" i="20" l="1"/>
  <c r="B114" i="20"/>
  <c r="B115" i="20" l="1"/>
  <c r="C115" i="20"/>
  <c r="C116" i="20" l="1"/>
  <c r="B116" i="20"/>
  <c r="C117" i="20" l="1"/>
  <c r="B117" i="20"/>
  <c r="C118" i="20" l="1"/>
  <c r="B118" i="20"/>
  <c r="B119" i="20" l="1"/>
  <c r="C119" i="20"/>
  <c r="B120" i="20" l="1"/>
  <c r="C120" i="20"/>
  <c r="C121" i="20" l="1"/>
  <c r="B121" i="20"/>
  <c r="C122" i="20" l="1"/>
  <c r="B122" i="20"/>
  <c r="B123" i="20" l="1"/>
  <c r="C123" i="20"/>
  <c r="C124" i="20" l="1"/>
  <c r="B124" i="20"/>
  <c r="C125" i="20" l="1"/>
  <c r="B125" i="20"/>
  <c r="C126" i="20" l="1"/>
  <c r="B126" i="20"/>
  <c r="B127" i="20" l="1"/>
  <c r="C127" i="20"/>
  <c r="B128" i="20" l="1"/>
  <c r="C128" i="20"/>
  <c r="C129" i="20" l="1"/>
  <c r="B129" i="20"/>
  <c r="C130" i="20" l="1"/>
  <c r="B130" i="20"/>
  <c r="B131" i="20" l="1"/>
  <c r="C131" i="20"/>
  <c r="C132" i="20" l="1"/>
  <c r="B132" i="20"/>
  <c r="C133" i="20" l="1"/>
  <c r="B133" i="20"/>
  <c r="C134" i="20" l="1"/>
  <c r="B134" i="20"/>
  <c r="B135" i="20" l="1"/>
  <c r="C135" i="20"/>
  <c r="C136" i="20" l="1"/>
  <c r="B136" i="20"/>
  <c r="C137" i="20" l="1"/>
  <c r="B137" i="20"/>
  <c r="C138" i="20" l="1"/>
  <c r="B138" i="20"/>
  <c r="B139" i="20" l="1"/>
  <c r="C139" i="20"/>
  <c r="C140" i="20" l="1"/>
  <c r="B140" i="20"/>
  <c r="C141" i="20" l="1"/>
  <c r="B141" i="20"/>
  <c r="C142" i="20" l="1"/>
  <c r="B142" i="20"/>
  <c r="B143" i="20" l="1"/>
  <c r="C143" i="20"/>
  <c r="C144" i="20" l="1"/>
  <c r="B144" i="20"/>
  <c r="C145" i="20" l="1"/>
  <c r="B145" i="20"/>
  <c r="C146" i="20" l="1"/>
  <c r="B146" i="20"/>
  <c r="B147" i="20" l="1"/>
  <c r="C147" i="20"/>
  <c r="C148" i="20" l="1"/>
  <c r="B148" i="20"/>
  <c r="C149" i="20" l="1"/>
  <c r="B149" i="20"/>
  <c r="C150" i="20" l="1"/>
  <c r="B150" i="20"/>
  <c r="B151" i="20" l="1"/>
  <c r="C151" i="20"/>
  <c r="C152" i="20" l="1"/>
  <c r="B152" i="20"/>
  <c r="C153" i="20" l="1"/>
  <c r="B153" i="20"/>
  <c r="C154" i="20" l="1"/>
  <c r="B154" i="20"/>
  <c r="B155" i="20" l="1"/>
  <c r="C155" i="20"/>
  <c r="C156" i="20" l="1"/>
  <c r="B156" i="20"/>
  <c r="C157" i="20" l="1"/>
  <c r="B157" i="20"/>
  <c r="C158" i="20" l="1"/>
  <c r="B158" i="20"/>
  <c r="B159" i="20" l="1"/>
  <c r="C159" i="20"/>
  <c r="C160" i="20" l="1"/>
  <c r="B160" i="20"/>
  <c r="C161" i="20" l="1"/>
  <c r="B161" i="20"/>
  <c r="C162" i="20" l="1"/>
  <c r="B162" i="20"/>
  <c r="B163" i="20" l="1"/>
  <c r="C163" i="20"/>
  <c r="C164" i="20" l="1"/>
  <c r="B164" i="20"/>
  <c r="C165" i="20" l="1"/>
  <c r="B165" i="20"/>
  <c r="C166" i="20" l="1"/>
  <c r="B166" i="20"/>
  <c r="B167" i="20" l="1"/>
  <c r="C167" i="20"/>
  <c r="C168" i="20" l="1"/>
  <c r="B168" i="20"/>
  <c r="C169" i="20" l="1"/>
  <c r="B169" i="20"/>
  <c r="C170" i="20" l="1"/>
  <c r="B170" i="20"/>
  <c r="B171" i="20" l="1"/>
  <c r="C171" i="20"/>
  <c r="C172" i="20" l="1"/>
  <c r="B172" i="20"/>
  <c r="C173" i="20" l="1"/>
  <c r="B173" i="20"/>
  <c r="C174" i="20" l="1"/>
  <c r="B174" i="20"/>
  <c r="B175" i="20" l="1"/>
  <c r="C175" i="20"/>
  <c r="C176" i="20" l="1"/>
  <c r="B176" i="20"/>
  <c r="C177" i="20" l="1"/>
  <c r="B177" i="20"/>
  <c r="C178" i="20" l="1"/>
  <c r="B178" i="20"/>
  <c r="B179" i="20" l="1"/>
  <c r="C179" i="20"/>
  <c r="C180" i="20" l="1"/>
  <c r="B180" i="20"/>
  <c r="C181" i="20" l="1"/>
  <c r="B181" i="20"/>
  <c r="C182" i="20" l="1"/>
  <c r="B182" i="20"/>
  <c r="B183" i="20" l="1"/>
  <c r="C183" i="20"/>
  <c r="C184" i="20" l="1"/>
  <c r="B184" i="20"/>
  <c r="C185" i="20" l="1"/>
  <c r="B185" i="20"/>
  <c r="C186" i="20" l="1"/>
  <c r="B186" i="20"/>
  <c r="C187" i="20" l="1"/>
  <c r="B187" i="20"/>
  <c r="C188" i="20" l="1"/>
  <c r="B188" i="20"/>
  <c r="B189" i="20" l="1"/>
  <c r="C189" i="20"/>
  <c r="C190" i="20" l="1"/>
  <c r="B190" i="20"/>
  <c r="C191" i="20" l="1"/>
  <c r="B191" i="20"/>
  <c r="C192" i="20" l="1"/>
  <c r="B192" i="20"/>
  <c r="B193" i="20" l="1"/>
  <c r="C193" i="20"/>
  <c r="C194" i="20" l="1"/>
  <c r="B194" i="20"/>
  <c r="C195" i="20" l="1"/>
  <c r="B195" i="20"/>
  <c r="C196" i="20" l="1"/>
  <c r="B196" i="20"/>
  <c r="B197" i="20" l="1"/>
  <c r="C197" i="20"/>
  <c r="C198" i="20" l="1"/>
  <c r="B198" i="20"/>
  <c r="C199" i="20" l="1"/>
  <c r="B199" i="20"/>
  <c r="C200" i="20" l="1"/>
  <c r="B200" i="20"/>
  <c r="B201" i="20" l="1"/>
  <c r="C201" i="20"/>
  <c r="C202" i="20" l="1"/>
  <c r="B202" i="20"/>
  <c r="C203" i="20" l="1"/>
  <c r="B203" i="20"/>
  <c r="C204" i="20" l="1"/>
  <c r="B204" i="20"/>
  <c r="B205" i="20" l="1"/>
  <c r="C205" i="20"/>
  <c r="C206" i="20" l="1"/>
  <c r="B206" i="20"/>
  <c r="C207" i="20" l="1"/>
  <c r="B207" i="20"/>
  <c r="C208" i="20" l="1"/>
  <c r="B208" i="20"/>
  <c r="B209" i="20" l="1"/>
  <c r="C209" i="20"/>
  <c r="C210" i="20" l="1"/>
  <c r="B210" i="20"/>
  <c r="C211" i="20" l="1"/>
  <c r="B211" i="20"/>
  <c r="C212" i="20" l="1"/>
  <c r="B212" i="20"/>
  <c r="B213" i="20" l="1"/>
  <c r="C213" i="20"/>
  <c r="C214" i="20" l="1"/>
  <c r="B214" i="20"/>
  <c r="C215" i="20" l="1"/>
  <c r="B215" i="20"/>
  <c r="C216" i="20" l="1"/>
  <c r="B216" i="20"/>
  <c r="B217" i="20" l="1"/>
  <c r="C217" i="20"/>
  <c r="C218" i="20" l="1"/>
  <c r="B218" i="20"/>
  <c r="C219" i="20" l="1"/>
  <c r="B219" i="20"/>
  <c r="C220" i="20" l="1"/>
  <c r="B220" i="20"/>
  <c r="B221" i="20" l="1"/>
  <c r="C221" i="20"/>
  <c r="C222" i="20" l="1"/>
  <c r="B222" i="20"/>
  <c r="C223" i="20" l="1"/>
  <c r="B223" i="20"/>
  <c r="C224" i="20" l="1"/>
  <c r="B224" i="20"/>
  <c r="B225" i="20" l="1"/>
  <c r="C225" i="20"/>
  <c r="C226" i="20" l="1"/>
  <c r="B226" i="20"/>
  <c r="C227" i="20" l="1"/>
  <c r="B227" i="20"/>
  <c r="C228" i="20" l="1"/>
  <c r="B228" i="20"/>
  <c r="B229" i="20" l="1"/>
  <c r="C229" i="20"/>
  <c r="C230" i="20" l="1"/>
  <c r="B230" i="20"/>
  <c r="C231" i="20" l="1"/>
  <c r="B231" i="20"/>
  <c r="C232" i="20" l="1"/>
  <c r="B232" i="20"/>
  <c r="B233" i="20" l="1"/>
  <c r="C233" i="20"/>
  <c r="C234" i="20" l="1"/>
  <c r="B234" i="20"/>
  <c r="C235" i="20" l="1"/>
  <c r="B235" i="20"/>
  <c r="C236" i="20" l="1"/>
  <c r="B236" i="20"/>
  <c r="B237" i="20" l="1"/>
  <c r="C237" i="20"/>
  <c r="C238" i="20" l="1"/>
  <c r="B238" i="20"/>
  <c r="C239" i="20" l="1"/>
  <c r="B239" i="20"/>
  <c r="C240" i="20" l="1"/>
  <c r="B240" i="20"/>
  <c r="B241" i="20" l="1"/>
  <c r="C241" i="20"/>
  <c r="C242" i="20" l="1"/>
  <c r="B242" i="20"/>
  <c r="C243" i="20" l="1"/>
  <c r="B243" i="20"/>
  <c r="C244" i="20" l="1"/>
  <c r="B244" i="20"/>
  <c r="B245" i="20" l="1"/>
  <c r="C245" i="20"/>
  <c r="C246" i="20" l="1"/>
  <c r="B246" i="20"/>
  <c r="C247" i="20" l="1"/>
  <c r="B247" i="20"/>
  <c r="C248" i="20" l="1"/>
  <c r="B248" i="20"/>
  <c r="B249" i="20" l="1"/>
  <c r="C249" i="20"/>
  <c r="C250" i="20" l="1"/>
  <c r="B250" i="20"/>
  <c r="C251" i="20" l="1"/>
  <c r="B251" i="20"/>
  <c r="C252" i="20" l="1"/>
  <c r="B252" i="20"/>
  <c r="B253" i="20" l="1"/>
  <c r="C253" i="20"/>
  <c r="C254" i="20" l="1"/>
  <c r="B254" i="20"/>
  <c r="C255" i="20" l="1"/>
  <c r="B255" i="20"/>
  <c r="C256" i="20" l="1"/>
  <c r="B256" i="20"/>
  <c r="B257" i="20" l="1"/>
  <c r="C257" i="20"/>
  <c r="C258" i="20" l="1"/>
  <c r="B258" i="20"/>
  <c r="C259" i="20" l="1"/>
  <c r="B259" i="20"/>
  <c r="C260" i="20" l="1"/>
  <c r="B260" i="20"/>
  <c r="B261" i="20" l="1"/>
  <c r="C261" i="20"/>
  <c r="C262" i="20" l="1"/>
  <c r="B262" i="20"/>
  <c r="C263" i="20" l="1"/>
  <c r="B263" i="20"/>
  <c r="C264" i="20" l="1"/>
  <c r="B264" i="20"/>
  <c r="B265" i="20" l="1"/>
  <c r="C265" i="20"/>
  <c r="C266" i="20" l="1"/>
  <c r="B266" i="20"/>
  <c r="C267" i="20" l="1"/>
  <c r="B267" i="20"/>
  <c r="C268" i="20" l="1"/>
  <c r="B268" i="20"/>
  <c r="B269" i="20" l="1"/>
  <c r="C269" i="20"/>
  <c r="C270" i="20" l="1"/>
  <c r="B270" i="20"/>
  <c r="C271" i="20" l="1"/>
  <c r="B271" i="20"/>
  <c r="C272" i="20" l="1"/>
  <c r="B272" i="20"/>
  <c r="B273" i="20" l="1"/>
  <c r="C273" i="20"/>
  <c r="C274" i="20" l="1"/>
  <c r="B274" i="20"/>
  <c r="C275" i="20" l="1"/>
  <c r="B275" i="20"/>
  <c r="C276" i="20" l="1"/>
  <c r="B276" i="20"/>
  <c r="B277" i="20" l="1"/>
  <c r="C277" i="20"/>
  <c r="C278" i="20" l="1"/>
  <c r="B278" i="20"/>
  <c r="C279" i="20" l="1"/>
  <c r="B279" i="20"/>
  <c r="C280" i="20" l="1"/>
  <c r="B280" i="20"/>
  <c r="B281" i="20" l="1"/>
  <c r="C281" i="20"/>
  <c r="C282" i="20" l="1"/>
  <c r="B282" i="20"/>
  <c r="C283" i="20" l="1"/>
  <c r="B283" i="20"/>
  <c r="C284" i="20" l="1"/>
  <c r="B284" i="20"/>
  <c r="B285" i="20" l="1"/>
  <c r="C285" i="20"/>
  <c r="C286" i="20" l="1"/>
  <c r="B286" i="20"/>
  <c r="C287" i="20" l="1"/>
  <c r="B287" i="20"/>
  <c r="C288" i="20" l="1"/>
  <c r="B288" i="20"/>
  <c r="B289" i="20" l="1"/>
  <c r="C289" i="20"/>
  <c r="C290" i="20" l="1"/>
  <c r="B290" i="20"/>
  <c r="C291" i="20" l="1"/>
  <c r="B291" i="20"/>
  <c r="C292" i="20" l="1"/>
  <c r="B292" i="20"/>
  <c r="B293" i="20" l="1"/>
  <c r="C293" i="20"/>
  <c r="C294" i="20" l="1"/>
  <c r="B294" i="20"/>
  <c r="C295" i="20" l="1"/>
  <c r="B295" i="20"/>
  <c r="C296" i="20" l="1"/>
  <c r="B296" i="20"/>
  <c r="B297" i="20" l="1"/>
  <c r="C297" i="20"/>
  <c r="C298" i="20" l="1"/>
  <c r="B298" i="20"/>
  <c r="C299" i="20" l="1"/>
  <c r="B299" i="20"/>
  <c r="C300" i="20" l="1"/>
  <c r="B300" i="20"/>
  <c r="B301" i="20" l="1"/>
  <c r="C301" i="20"/>
  <c r="C302" i="20" l="1"/>
  <c r="B302" i="20"/>
  <c r="C303" i="20" l="1"/>
  <c r="B303" i="20"/>
  <c r="C304" i="20" l="1"/>
  <c r="B304" i="20"/>
  <c r="B305" i="20" l="1"/>
  <c r="C305" i="20"/>
  <c r="C306" i="20" l="1"/>
  <c r="B306" i="20"/>
  <c r="C307" i="20" l="1"/>
  <c r="B307" i="20"/>
  <c r="C308" i="20" l="1"/>
  <c r="B308" i="20"/>
  <c r="B309" i="20" l="1"/>
  <c r="C309" i="20"/>
  <c r="C310" i="20" l="1"/>
  <c r="B310" i="20"/>
  <c r="C311" i="20" l="1"/>
  <c r="B311" i="20"/>
  <c r="C312" i="20" l="1"/>
  <c r="B312" i="20"/>
  <c r="B313" i="20" l="1"/>
  <c r="C313" i="20"/>
  <c r="C314" i="20" l="1"/>
  <c r="B314" i="20"/>
  <c r="C315" i="20" l="1"/>
  <c r="B315" i="20"/>
  <c r="C316" i="20" l="1"/>
  <c r="B316" i="20"/>
  <c r="B317" i="20" l="1"/>
  <c r="C317" i="20"/>
  <c r="C318" i="20" l="1"/>
  <c r="B318" i="20"/>
  <c r="C319" i="20" l="1"/>
  <c r="B319" i="20"/>
  <c r="C320" i="20" l="1"/>
  <c r="B320" i="20"/>
  <c r="B321" i="20" l="1"/>
  <c r="C321" i="20"/>
  <c r="C322" i="20" l="1"/>
  <c r="B322" i="20"/>
  <c r="C323" i="20" l="1"/>
  <c r="B323" i="20"/>
  <c r="C324" i="20" l="1"/>
  <c r="B324" i="20"/>
  <c r="B325" i="20" l="1"/>
  <c r="C325" i="20"/>
  <c r="C326" i="20" l="1"/>
  <c r="B326" i="20"/>
  <c r="C327" i="20" l="1"/>
  <c r="B327" i="20"/>
  <c r="C328" i="20" l="1"/>
  <c r="B328" i="20"/>
  <c r="B329" i="20" l="1"/>
  <c r="C329" i="20"/>
  <c r="C330" i="20" l="1"/>
  <c r="B330" i="20"/>
  <c r="C331" i="20" l="1"/>
  <c r="B331" i="20"/>
  <c r="C332" i="20" l="1"/>
  <c r="B332" i="20"/>
  <c r="B333" i="20" l="1"/>
  <c r="C333" i="20"/>
  <c r="C334" i="20" l="1"/>
  <c r="B334" i="20"/>
  <c r="C335" i="20" l="1"/>
  <c r="B335" i="20"/>
  <c r="C336" i="20" l="1"/>
  <c r="B336" i="20"/>
  <c r="B337" i="20" l="1"/>
  <c r="C337" i="20"/>
  <c r="C338" i="20" l="1"/>
  <c r="B338" i="20"/>
  <c r="C339" i="20" l="1"/>
  <c r="B339" i="20"/>
  <c r="C340" i="20" l="1"/>
  <c r="B340" i="20"/>
  <c r="B341" i="20" l="1"/>
  <c r="C341" i="20"/>
  <c r="C342" i="20" l="1"/>
  <c r="B342" i="20"/>
  <c r="C343" i="20" l="1"/>
  <c r="B343" i="20"/>
  <c r="C344" i="20" l="1"/>
  <c r="B344" i="20"/>
  <c r="B345" i="20" l="1"/>
  <c r="C345" i="20"/>
  <c r="C346" i="20" l="1"/>
  <c r="B346" i="20"/>
  <c r="C347" i="20" l="1"/>
  <c r="B347" i="20"/>
  <c r="C348" i="20" l="1"/>
  <c r="B348" i="20"/>
  <c r="B349" i="20" l="1"/>
  <c r="C349" i="20"/>
  <c r="C350" i="20" l="1"/>
  <c r="B350" i="20"/>
  <c r="C351" i="20" l="1"/>
  <c r="B351" i="20"/>
  <c r="C352" i="20" l="1"/>
  <c r="B352" i="20"/>
  <c r="B353" i="20" l="1"/>
  <c r="C353" i="20"/>
  <c r="C354" i="20" l="1"/>
  <c r="B354" i="20"/>
  <c r="C355" i="20" l="1"/>
  <c r="B355" i="20"/>
  <c r="C356" i="20" l="1"/>
  <c r="B356" i="20"/>
  <c r="B357" i="20" l="1"/>
  <c r="C357" i="20"/>
  <c r="C358" i="20" l="1"/>
  <c r="B358" i="20"/>
  <c r="C359" i="20" l="1"/>
  <c r="B359" i="20"/>
  <c r="C360" i="20" l="1"/>
  <c r="B360" i="20"/>
  <c r="B361" i="20" l="1"/>
  <c r="C361" i="20"/>
  <c r="C362" i="20" l="1"/>
  <c r="B362" i="20"/>
  <c r="C363" i="20" l="1"/>
  <c r="B363" i="20"/>
  <c r="C364" i="20" l="1"/>
  <c r="B364" i="20"/>
  <c r="B365" i="20" l="1"/>
  <c r="C365" i="20"/>
  <c r="C366" i="20" l="1"/>
  <c r="B366" i="20"/>
  <c r="C367" i="20" l="1"/>
  <c r="B367" i="20"/>
  <c r="C368" i="20" l="1"/>
  <c r="B368" i="20"/>
  <c r="B369" i="20" l="1"/>
  <c r="C369" i="20"/>
  <c r="C370" i="20" l="1"/>
  <c r="B370" i="20"/>
  <c r="C371" i="20" l="1"/>
  <c r="B371" i="20"/>
  <c r="C372" i="20" l="1"/>
  <c r="B372" i="20"/>
  <c r="B373" i="20" l="1"/>
  <c r="C373" i="20"/>
  <c r="C374" i="20" l="1"/>
  <c r="B374" i="20"/>
  <c r="B375" i="20" l="1"/>
  <c r="C375" i="20"/>
  <c r="C376" i="20" l="1"/>
  <c r="B376" i="20"/>
  <c r="C377" i="20" l="1"/>
  <c r="B377" i="20"/>
  <c r="C378" i="20" l="1"/>
  <c r="B378" i="20"/>
  <c r="B379" i="20" l="1"/>
  <c r="C379" i="20"/>
  <c r="C380" i="20" l="1"/>
  <c r="B380" i="20"/>
  <c r="C381" i="20" l="1"/>
  <c r="B381" i="20"/>
  <c r="C382" i="20" l="1"/>
  <c r="B382" i="20"/>
  <c r="B383" i="20" l="1"/>
  <c r="C383" i="20"/>
  <c r="C384" i="20" l="1"/>
  <c r="B384" i="20"/>
  <c r="C385" i="20" l="1"/>
  <c r="B385" i="20"/>
  <c r="C386" i="20" l="1"/>
  <c r="B386" i="20"/>
  <c r="B387" i="20" l="1"/>
  <c r="C387" i="20"/>
  <c r="C388" i="20" l="1"/>
  <c r="B388" i="20"/>
  <c r="C389" i="20" l="1"/>
  <c r="B389" i="20"/>
  <c r="C390" i="20" l="1"/>
  <c r="B390" i="20"/>
  <c r="B391" i="20" l="1"/>
  <c r="C391" i="20"/>
  <c r="C392" i="20" l="1"/>
  <c r="B392" i="20"/>
  <c r="C393" i="20" l="1"/>
  <c r="B393" i="20"/>
  <c r="C394" i="20" l="1"/>
  <c r="B394" i="20"/>
  <c r="B395" i="20" l="1"/>
  <c r="C395" i="20"/>
  <c r="C396" i="20" l="1"/>
  <c r="B396" i="20"/>
  <c r="C397" i="20" l="1"/>
  <c r="B397" i="20"/>
  <c r="C398" i="20" l="1"/>
  <c r="B398" i="20"/>
  <c r="B399" i="20" l="1"/>
  <c r="C399" i="20"/>
  <c r="C400" i="20" l="1"/>
  <c r="B400" i="20"/>
  <c r="C401" i="20" l="1"/>
  <c r="B401" i="20"/>
  <c r="C402" i="20" l="1"/>
  <c r="B402" i="20"/>
  <c r="B403" i="20" l="1"/>
  <c r="C403" i="20"/>
  <c r="C404" i="20" l="1"/>
  <c r="B404" i="20"/>
  <c r="C405" i="20" l="1"/>
  <c r="B405" i="20"/>
  <c r="C406" i="20" l="1"/>
  <c r="B406" i="20"/>
  <c r="B407" i="20" l="1"/>
  <c r="C407" i="20"/>
  <c r="C408" i="20" l="1"/>
  <c r="B408" i="20"/>
  <c r="C409" i="20" l="1"/>
  <c r="B409" i="20"/>
  <c r="C410" i="20" l="1"/>
  <c r="B410" i="20"/>
  <c r="B411" i="20" l="1"/>
  <c r="C411" i="20"/>
  <c r="C412" i="20" l="1"/>
  <c r="B412" i="20"/>
  <c r="C413" i="20" l="1"/>
  <c r="B413" i="20"/>
  <c r="C414" i="20" l="1"/>
  <c r="B414" i="20"/>
  <c r="B415" i="20" l="1"/>
  <c r="C415" i="20"/>
  <c r="C416" i="20" l="1"/>
  <c r="B416" i="20"/>
  <c r="C417" i="20" l="1"/>
  <c r="B417" i="20"/>
  <c r="C418" i="20" l="1"/>
  <c r="B418" i="20"/>
  <c r="B419" i="20" l="1"/>
  <c r="C419" i="20"/>
  <c r="C420" i="20" l="1"/>
  <c r="B420" i="20"/>
  <c r="C421" i="20" l="1"/>
  <c r="B421" i="20"/>
  <c r="C422" i="20" l="1"/>
  <c r="B422" i="20"/>
  <c r="B423" i="20" l="1"/>
  <c r="C423" i="20"/>
  <c r="C424" i="20" l="1"/>
  <c r="B424" i="20"/>
  <c r="C425" i="20" l="1"/>
  <c r="B425" i="20"/>
  <c r="C426" i="20" l="1"/>
  <c r="B426" i="20"/>
  <c r="B427" i="20" l="1"/>
  <c r="C427" i="20"/>
  <c r="C428" i="20" l="1"/>
  <c r="B428" i="20"/>
  <c r="C429" i="20" l="1"/>
  <c r="B429" i="20"/>
  <c r="C430" i="20" l="1"/>
  <c r="B430" i="20"/>
  <c r="B431" i="20" l="1"/>
  <c r="C431" i="20"/>
  <c r="C432" i="20" l="1"/>
  <c r="B432" i="20"/>
  <c r="C433" i="20" l="1"/>
  <c r="B433" i="20"/>
  <c r="C434" i="20" l="1"/>
  <c r="B434" i="20"/>
  <c r="B435" i="20" l="1"/>
  <c r="C435" i="20"/>
  <c r="C436" i="20" l="1"/>
  <c r="B436" i="20"/>
  <c r="C437" i="20" l="1"/>
  <c r="B437" i="20"/>
  <c r="C438" i="20" l="1"/>
  <c r="B438" i="20"/>
  <c r="B439" i="20" l="1"/>
  <c r="C439" i="20"/>
  <c r="C440" i="20" l="1"/>
  <c r="B440" i="20"/>
  <c r="C441" i="20" l="1"/>
  <c r="B441" i="20"/>
  <c r="C442" i="20" l="1"/>
  <c r="B442" i="20"/>
  <c r="B443" i="20" l="1"/>
  <c r="C443" i="20"/>
  <c r="C444" i="20" l="1"/>
  <c r="B444" i="20"/>
  <c r="C445" i="20" l="1"/>
  <c r="B445" i="20"/>
  <c r="C446" i="20" l="1"/>
  <c r="B446" i="20"/>
  <c r="B447" i="20" l="1"/>
  <c r="C447" i="20"/>
  <c r="C448" i="20" l="1"/>
  <c r="B448" i="20"/>
  <c r="C449" i="20" l="1"/>
  <c r="B449" i="20"/>
  <c r="C450" i="20" l="1"/>
  <c r="B450" i="20"/>
  <c r="B451" i="20" l="1"/>
  <c r="C451" i="20"/>
  <c r="C452" i="20" l="1"/>
  <c r="B452" i="20"/>
  <c r="C453" i="20" l="1"/>
  <c r="B453" i="20"/>
  <c r="C454" i="20" l="1"/>
  <c r="B454" i="20"/>
  <c r="B455" i="20" l="1"/>
  <c r="C455" i="20"/>
  <c r="C456" i="20" l="1"/>
  <c r="B456" i="20"/>
  <c r="C457" i="20" l="1"/>
  <c r="B457" i="20"/>
  <c r="C458" i="20" l="1"/>
  <c r="B458" i="20"/>
  <c r="B459" i="20" l="1"/>
  <c r="C459" i="20"/>
  <c r="C460" i="20" l="1"/>
  <c r="B460" i="20"/>
  <c r="C461" i="20" l="1"/>
  <c r="B461" i="20"/>
  <c r="C462" i="20" l="1"/>
  <c r="B462" i="20"/>
  <c r="B463" i="20" l="1"/>
  <c r="C463" i="20"/>
  <c r="C464" i="20" l="1"/>
  <c r="B464" i="20"/>
  <c r="C465" i="20" l="1"/>
  <c r="B465" i="20"/>
  <c r="C466" i="20" l="1"/>
  <c r="B466" i="20"/>
  <c r="B467" i="20" l="1"/>
  <c r="C467" i="20"/>
  <c r="C468" i="20" l="1"/>
  <c r="B468" i="20"/>
  <c r="B469" i="20" l="1"/>
  <c r="C469" i="20"/>
  <c r="C470" i="20" l="1"/>
  <c r="B470" i="20"/>
  <c r="B471" i="20" l="1"/>
  <c r="C471" i="20"/>
  <c r="B472" i="20" l="1"/>
  <c r="C472" i="20"/>
  <c r="C473" i="20" l="1"/>
  <c r="B473" i="20"/>
  <c r="C474" i="20" l="1"/>
  <c r="B474" i="20"/>
  <c r="B475" i="20" l="1"/>
  <c r="C475" i="20"/>
  <c r="C476" i="20" l="1"/>
  <c r="B476" i="20"/>
  <c r="C477" i="20" l="1"/>
  <c r="B477" i="20"/>
  <c r="C478" i="20" l="1"/>
  <c r="B478" i="20"/>
  <c r="B479" i="20" l="1"/>
  <c r="C479" i="20"/>
  <c r="C480" i="20" l="1"/>
  <c r="B480" i="20"/>
  <c r="C481" i="20" l="1"/>
  <c r="B481" i="20"/>
  <c r="C482" i="20" l="1"/>
  <c r="B482" i="20"/>
  <c r="B483" i="20" l="1"/>
  <c r="C483" i="20"/>
  <c r="C484" i="20" l="1"/>
  <c r="B484" i="20"/>
  <c r="B485" i="20" l="1"/>
  <c r="C485" i="20"/>
  <c r="C486" i="20" l="1"/>
  <c r="B486" i="20"/>
  <c r="B487" i="20" l="1"/>
  <c r="C487" i="20"/>
  <c r="B488" i="20" l="1"/>
  <c r="C488" i="20"/>
  <c r="C489" i="20" l="1"/>
  <c r="B489" i="20"/>
  <c r="C490" i="20" l="1"/>
  <c r="B490" i="20"/>
  <c r="B491" i="20" l="1"/>
  <c r="C491" i="20"/>
  <c r="C492" i="20" l="1"/>
  <c r="B492" i="20"/>
  <c r="C493" i="20" l="1"/>
  <c r="B493" i="20"/>
  <c r="C494" i="20" l="1"/>
  <c r="B494" i="20"/>
  <c r="B495" i="20" l="1"/>
  <c r="C495" i="20"/>
  <c r="C496" i="20" l="1"/>
  <c r="B496" i="20"/>
  <c r="C497" i="20" l="1"/>
  <c r="B497" i="20"/>
  <c r="C498" i="20" l="1"/>
  <c r="B498" i="20"/>
  <c r="B499" i="20" l="1"/>
  <c r="C499" i="20"/>
  <c r="C500" i="20" l="1"/>
  <c r="B500" i="20"/>
  <c r="B501" i="20" l="1"/>
  <c r="C501" i="20"/>
  <c r="C502" i="20" l="1"/>
  <c r="B502" i="20"/>
  <c r="B503" i="20" l="1"/>
  <c r="C503" i="20"/>
  <c r="B504" i="20" l="1"/>
  <c r="C504" i="20"/>
  <c r="C505" i="20" l="1"/>
  <c r="B505" i="20"/>
  <c r="C506" i="20" l="1"/>
  <c r="B506" i="20"/>
  <c r="B507" i="20" l="1"/>
  <c r="C507" i="20"/>
  <c r="C508" i="20" l="1"/>
  <c r="B508" i="20"/>
  <c r="C509" i="20" l="1"/>
  <c r="B509" i="20"/>
  <c r="C510" i="20" l="1"/>
  <c r="B510" i="20"/>
  <c r="B511" i="20" l="1"/>
  <c r="C511" i="20"/>
  <c r="C512" i="20" l="1"/>
  <c r="B512" i="20"/>
  <c r="C513" i="20" l="1"/>
  <c r="B513" i="20"/>
  <c r="C514" i="20" l="1"/>
  <c r="B514" i="20"/>
  <c r="B515" i="20" l="1"/>
  <c r="C515" i="20"/>
  <c r="C516" i="20" l="1"/>
  <c r="B516" i="20"/>
  <c r="B517" i="20" l="1"/>
  <c r="C517" i="20"/>
  <c r="C518" i="20" l="1"/>
  <c r="B518" i="20"/>
  <c r="B519" i="20" l="1"/>
  <c r="C519" i="20"/>
  <c r="B520" i="20" l="1"/>
  <c r="C520" i="20"/>
  <c r="C521" i="20" l="1"/>
  <c r="B521" i="20"/>
  <c r="C522" i="20" l="1"/>
  <c r="B522" i="20"/>
  <c r="B523" i="20" l="1"/>
  <c r="C523" i="20"/>
  <c r="C524" i="20" l="1"/>
  <c r="B524" i="20"/>
  <c r="C525" i="20" l="1"/>
  <c r="B525" i="20"/>
  <c r="C526" i="20" l="1"/>
  <c r="B526" i="20"/>
  <c r="B527" i="20" l="1"/>
  <c r="C527" i="20"/>
  <c r="C528" i="20" l="1"/>
  <c r="B528" i="20"/>
  <c r="C529" i="20" l="1"/>
  <c r="B529" i="20"/>
  <c r="C530" i="20" l="1"/>
  <c r="B530" i="20"/>
  <c r="B531" i="20" l="1"/>
  <c r="C531" i="20"/>
  <c r="C532" i="20" l="1"/>
  <c r="B532" i="20"/>
  <c r="C533" i="20" l="1"/>
  <c r="B533" i="20"/>
  <c r="C534" i="20" l="1"/>
  <c r="B534" i="20"/>
  <c r="B535" i="20" l="1"/>
  <c r="C535" i="20"/>
  <c r="C536" i="20" l="1"/>
  <c r="B536" i="20"/>
  <c r="B537" i="20" l="1"/>
  <c r="C537" i="20"/>
  <c r="B538" i="20" l="1"/>
  <c r="C538" i="20"/>
  <c r="C539" i="20" l="1"/>
  <c r="B539" i="20"/>
  <c r="C540" i="20" l="1"/>
  <c r="B540" i="20"/>
  <c r="C541" i="20" l="1"/>
  <c r="B541" i="20"/>
  <c r="B542" i="20" l="1"/>
  <c r="C542" i="20"/>
  <c r="B543" i="20" l="1"/>
  <c r="C543" i="20"/>
  <c r="C544" i="20" l="1"/>
  <c r="B544" i="20"/>
  <c r="C545" i="20" l="1"/>
  <c r="B545" i="20"/>
  <c r="B546" i="20" l="1"/>
  <c r="C546" i="20"/>
  <c r="C547" i="20" l="1"/>
  <c r="B547" i="20"/>
  <c r="C548" i="20" l="1"/>
  <c r="B548" i="20"/>
  <c r="C549" i="20" l="1"/>
  <c r="B549" i="20"/>
  <c r="B550" i="20" l="1"/>
  <c r="C550" i="20"/>
  <c r="B551" i="20" l="1"/>
  <c r="C551" i="20"/>
  <c r="C552" i="20" l="1"/>
  <c r="B552" i="20"/>
  <c r="C553" i="20" l="1"/>
  <c r="B553" i="20"/>
  <c r="B554" i="20" l="1"/>
  <c r="C554" i="20"/>
  <c r="B555" i="20" l="1"/>
  <c r="C555" i="20"/>
  <c r="C556" i="20" l="1"/>
  <c r="B556" i="20"/>
  <c r="C557" i="20" l="1"/>
  <c r="B557" i="20"/>
  <c r="B558" i="20" l="1"/>
  <c r="C558" i="20"/>
  <c r="C559" i="20" l="1"/>
  <c r="B559" i="20"/>
  <c r="C560" i="20" l="1"/>
  <c r="B560" i="20"/>
  <c r="C561" i="20" l="1"/>
  <c r="B561" i="20"/>
  <c r="B562" i="20" l="1"/>
  <c r="C562" i="20"/>
  <c r="B563" i="20" l="1"/>
  <c r="C563" i="20"/>
  <c r="C564" i="20" l="1"/>
  <c r="B564" i="20"/>
  <c r="C565" i="20" l="1"/>
  <c r="B565" i="20"/>
  <c r="B566" i="20" l="1"/>
  <c r="C566" i="20"/>
  <c r="C567" i="20" l="1"/>
  <c r="B567" i="20"/>
  <c r="C568" i="20" l="1"/>
  <c r="B568" i="20"/>
  <c r="C569" i="20" l="1"/>
  <c r="B569" i="20"/>
  <c r="B570" i="20" l="1"/>
  <c r="C570" i="20"/>
  <c r="B571" i="20" l="1"/>
  <c r="C571" i="20"/>
  <c r="C572" i="20" l="1"/>
  <c r="B572" i="20"/>
  <c r="C573" i="20" l="1"/>
  <c r="B573" i="20"/>
  <c r="B574" i="20" l="1"/>
  <c r="C574" i="20"/>
  <c r="C575" i="20" l="1"/>
  <c r="B575" i="20"/>
  <c r="C576" i="20" l="1"/>
  <c r="B576" i="20"/>
  <c r="C577" i="20" l="1"/>
  <c r="B577" i="20"/>
  <c r="B578" i="20" l="1"/>
  <c r="C578" i="20"/>
  <c r="B579" i="20" l="1"/>
  <c r="C579" i="20"/>
  <c r="C580" i="20" l="1"/>
  <c r="B580" i="20"/>
  <c r="C581" i="20" l="1"/>
  <c r="B581" i="20"/>
  <c r="B582" i="20" l="1"/>
  <c r="C582" i="20"/>
  <c r="C583" i="20" l="1"/>
  <c r="B583" i="20"/>
  <c r="C584" i="20" l="1"/>
  <c r="B584" i="20"/>
  <c r="C585" i="20" l="1"/>
  <c r="B585" i="20"/>
  <c r="B586" i="20" l="1"/>
  <c r="C586" i="20"/>
  <c r="C587" i="20" l="1"/>
  <c r="B587" i="20"/>
  <c r="C588" i="20" l="1"/>
  <c r="B588" i="20"/>
  <c r="C589" i="20" l="1"/>
  <c r="B589" i="20"/>
  <c r="B590" i="20" l="1"/>
  <c r="C590" i="20"/>
  <c r="C591" i="20" l="1"/>
  <c r="B591" i="20"/>
  <c r="C592" i="20" l="1"/>
  <c r="B592" i="20"/>
  <c r="C593" i="20" l="1"/>
  <c r="B593" i="20"/>
  <c r="B594" i="20" l="1"/>
  <c r="C594" i="20"/>
  <c r="C595" i="20" l="1"/>
  <c r="B595" i="20"/>
  <c r="C596" i="20" l="1"/>
  <c r="B596" i="20"/>
  <c r="C597" i="20" l="1"/>
  <c r="B597" i="20"/>
  <c r="B598" i="20" l="1"/>
  <c r="C598" i="20"/>
  <c r="C599" i="20" l="1"/>
  <c r="B599" i="20"/>
  <c r="C600" i="20" l="1"/>
  <c r="B600" i="20"/>
  <c r="C601" i="20" l="1"/>
  <c r="B601" i="20"/>
  <c r="B602" i="20" l="1"/>
  <c r="C602" i="20"/>
  <c r="C603" i="20" l="1"/>
  <c r="B603" i="20"/>
  <c r="C604" i="20" l="1"/>
  <c r="B604" i="20"/>
  <c r="C605" i="20" l="1"/>
  <c r="B605" i="20"/>
  <c r="B606" i="20" l="1"/>
  <c r="C606" i="20"/>
  <c r="C607" i="20" l="1"/>
  <c r="B607" i="20"/>
  <c r="C608" i="20" l="1"/>
  <c r="B608" i="20"/>
  <c r="C609" i="20" l="1"/>
  <c r="B609" i="20"/>
  <c r="B610" i="20" l="1"/>
  <c r="C610" i="20"/>
  <c r="C611" i="20" l="1"/>
  <c r="B611" i="20"/>
  <c r="C612" i="20" l="1"/>
  <c r="B612" i="20"/>
  <c r="C613" i="20" l="1"/>
  <c r="B613" i="20"/>
  <c r="B614" i="20" l="1"/>
  <c r="C614" i="20"/>
  <c r="C615" i="20" l="1"/>
  <c r="B615" i="20"/>
  <c r="C616" i="20" l="1"/>
  <c r="B616" i="20"/>
  <c r="C617" i="20" l="1"/>
  <c r="B617" i="20"/>
  <c r="B618" i="20" l="1"/>
  <c r="C618" i="20"/>
  <c r="C619" i="20" l="1"/>
  <c r="B619" i="20"/>
  <c r="C620" i="20" l="1"/>
  <c r="B620" i="20"/>
  <c r="C621" i="20" l="1"/>
  <c r="B621" i="20"/>
  <c r="B622" i="20" l="1"/>
  <c r="C622" i="20"/>
  <c r="C623" i="20" l="1"/>
  <c r="B623" i="20"/>
  <c r="C624" i="20" l="1"/>
  <c r="B624" i="20"/>
  <c r="C625" i="20" l="1"/>
  <c r="B625" i="20"/>
  <c r="B626" i="20" l="1"/>
  <c r="C626" i="20"/>
  <c r="B627" i="20" l="1"/>
  <c r="C627" i="20"/>
  <c r="C628" i="20" l="1"/>
  <c r="B628" i="20"/>
  <c r="C629" i="20" l="1"/>
  <c r="B629" i="20"/>
  <c r="B630" i="20" l="1"/>
  <c r="C630" i="20"/>
  <c r="C631" i="20" l="1"/>
  <c r="B631" i="20"/>
  <c r="C632" i="20" l="1"/>
  <c r="B632" i="20"/>
  <c r="C633" i="20" l="1"/>
  <c r="B633" i="20"/>
  <c r="B634" i="20" l="1"/>
  <c r="C634" i="20"/>
  <c r="C635" i="20" l="1"/>
  <c r="B635" i="20"/>
  <c r="C636" i="20" l="1"/>
  <c r="B636" i="20"/>
  <c r="C637" i="20" l="1"/>
  <c r="B637" i="20"/>
  <c r="B638" i="20" l="1"/>
  <c r="C638" i="20"/>
  <c r="C639" i="20" l="1"/>
  <c r="B639" i="20"/>
  <c r="C640" i="20" l="1"/>
  <c r="B640" i="20"/>
  <c r="C641" i="20" l="1"/>
  <c r="B641" i="20"/>
  <c r="B642" i="20" l="1"/>
  <c r="C642" i="20"/>
  <c r="C643" i="20" l="1"/>
  <c r="B643" i="20"/>
  <c r="C644" i="20" l="1"/>
  <c r="B644" i="20"/>
  <c r="C645" i="20" l="1"/>
  <c r="B645" i="20"/>
  <c r="B646" i="20" l="1"/>
  <c r="C646" i="20"/>
  <c r="C647" i="20" l="1"/>
  <c r="B647" i="20"/>
  <c r="C648" i="20" l="1"/>
  <c r="B648" i="20"/>
  <c r="C649" i="20" l="1"/>
  <c r="B649" i="20"/>
  <c r="B650" i="20" l="1"/>
  <c r="C650" i="20"/>
  <c r="C651" i="20" l="1"/>
  <c r="B651" i="20"/>
</calcChain>
</file>

<file path=xl/comments1.xml><?xml version="1.0" encoding="utf-8"?>
<comments xmlns="http://schemas.openxmlformats.org/spreadsheetml/2006/main">
  <authors>
    <author>Windows 사용자</author>
    <author>USER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멀티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수량지급용
</t>
        </r>
        <r>
          <rPr>
            <b/>
            <sz val="9"/>
            <color indexed="81"/>
            <rFont val="Tahoma"/>
            <family val="2"/>
          </rPr>
          <t xml:space="preserve">&lt;- </t>
        </r>
        <r>
          <rPr>
            <b/>
            <sz val="9"/>
            <color indexed="81"/>
            <rFont val="돋움"/>
            <family val="3"/>
            <charset val="129"/>
          </rPr>
          <t>현재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미사용상태로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U16" authorId="0" shape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W16" authorId="0" shapeId="0">
      <text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세트템을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증가량이</t>
        </r>
        <r>
          <rPr>
            <b/>
            <sz val="9"/>
            <color indexed="81"/>
            <rFont val="Tahoma"/>
            <family val="2"/>
          </rPr>
          <t xml:space="preserve"> plus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>…. (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수월하게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헬멧에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모아둠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U107" authorId="0" shapeId="0">
      <text>
        <r>
          <rPr>
            <b/>
            <sz val="9"/>
            <color indexed="81"/>
            <rFont val="돋움"/>
            <family val="3"/>
            <charset val="129"/>
          </rPr>
          <t>조합할때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동일한것을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보고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순서</t>
        </r>
        <r>
          <rPr>
            <b/>
            <sz val="9"/>
            <color indexed="81"/>
            <rFont val="Tahoma"/>
            <family val="2"/>
          </rPr>
          <t>(order)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정렬하면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성공</t>
        </r>
        <r>
          <rPr>
            <b/>
            <sz val="9"/>
            <color indexed="81"/>
            <rFont val="Tahoma"/>
            <family val="2"/>
          </rPr>
          <t xml:space="preserve"> 1 %
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  <r>
          <rPr>
            <b/>
            <sz val="9"/>
            <color indexed="81"/>
            <rFont val="Tahoma"/>
            <family val="2"/>
          </rPr>
          <t xml:space="preserve"> 99%</t>
        </r>
      </text>
    </comment>
    <comment ref="Y107" authorId="0" shapeId="0">
      <text>
        <r>
          <rPr>
            <b/>
            <sz val="9"/>
            <color indexed="81"/>
            <rFont val="돋움"/>
            <family val="3"/>
            <charset val="129"/>
          </rPr>
          <t>조각을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분해해서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만들기</t>
        </r>
        <r>
          <rPr>
            <b/>
            <sz val="9"/>
            <color indexed="81"/>
            <rFont val="Tahoma"/>
            <family val="2"/>
          </rPr>
          <t xml:space="preserve"> (80%)</t>
        </r>
      </text>
    </comment>
    <comment ref="S382" authorId="0" shapeId="0">
      <text>
        <r>
          <rPr>
            <b/>
            <sz val="8"/>
            <color indexed="81"/>
            <rFont val="돋움"/>
            <family val="3"/>
            <charset val="129"/>
          </rPr>
          <t>각조각에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있는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각각의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확률로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랜덤하게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범위내에서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나온다</t>
        </r>
        <r>
          <rPr>
            <b/>
            <sz val="8"/>
            <color indexed="81"/>
            <rFont val="Tahoma"/>
            <family val="2"/>
          </rPr>
          <t xml:space="preserve">.
</t>
        </r>
        <r>
          <rPr>
            <b/>
            <sz val="8"/>
            <color indexed="81"/>
            <rFont val="돋움"/>
            <family val="3"/>
            <charset val="129"/>
          </rPr>
          <t>나무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조각상자</t>
        </r>
        <r>
          <rPr>
            <b/>
            <sz val="8"/>
            <color indexed="81"/>
            <rFont val="Tahoma"/>
            <family val="2"/>
          </rPr>
          <t xml:space="preserve">             :  52</t>
        </r>
        <r>
          <rPr>
            <b/>
            <sz val="8"/>
            <color indexed="81"/>
            <rFont val="돋움"/>
            <family val="3"/>
            <charset val="129"/>
          </rPr>
          <t>종
동</t>
        </r>
        <r>
          <rPr>
            <b/>
            <sz val="8"/>
            <color indexed="81"/>
            <rFont val="Tahoma"/>
            <family val="2"/>
          </rPr>
          <t>~</t>
        </r>
        <r>
          <rPr>
            <b/>
            <sz val="8"/>
            <color indexed="81"/>
            <rFont val="돋움"/>
            <family val="3"/>
            <charset val="129"/>
          </rPr>
          <t>티타늄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조각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상자</t>
        </r>
        <r>
          <rPr>
            <b/>
            <sz val="8"/>
            <color indexed="81"/>
            <rFont val="Tahoma"/>
            <family val="2"/>
          </rPr>
          <t xml:space="preserve"> : 52</t>
        </r>
        <r>
          <rPr>
            <b/>
            <sz val="8"/>
            <color indexed="81"/>
            <rFont val="돋움"/>
            <family val="3"/>
            <charset val="129"/>
          </rPr>
          <t>종</t>
        </r>
        <r>
          <rPr>
            <b/>
            <sz val="8"/>
            <color indexed="81"/>
            <rFont val="Tahoma"/>
            <family val="2"/>
          </rPr>
          <t xml:space="preserve"> + 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 =&gt; </t>
        </r>
        <r>
          <rPr>
            <b/>
            <sz val="8"/>
            <color indexed="81"/>
            <rFont val="돋움"/>
            <family val="3"/>
            <charset val="129"/>
          </rPr>
          <t>랜덤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 xml:space="preserve">하나
</t>
        </r>
        <r>
          <rPr>
            <b/>
            <sz val="8"/>
            <color indexed="81"/>
            <rFont val="Tahoma"/>
            <family val="2"/>
          </rPr>
          <t xml:space="preserve">A(2.435%), D(0.395%),…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(0.29%)</t>
        </r>
      </text>
    </comment>
    <comment ref="S394" authorId="0" shapeId="0">
      <text>
        <r>
          <rPr>
            <b/>
            <sz val="9"/>
            <color indexed="81"/>
            <rFont val="Tahoma"/>
            <family val="2"/>
          </rPr>
          <t xml:space="preserve">7% -&gt; </t>
        </r>
        <r>
          <rPr>
            <b/>
            <sz val="9"/>
            <color indexed="81"/>
            <rFont val="돋움"/>
            <family val="3"/>
            <charset val="129"/>
          </rPr>
          <t>코치의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주문서
</t>
        </r>
        <r>
          <rPr>
            <b/>
            <sz val="9"/>
            <color indexed="81"/>
            <rFont val="Tahoma"/>
            <family val="2"/>
          </rPr>
          <t xml:space="preserve">3% -&gt; </t>
        </r>
        <r>
          <rPr>
            <b/>
            <sz val="9"/>
            <color indexed="81"/>
            <rFont val="돋움"/>
            <family val="3"/>
            <charset val="129"/>
          </rPr>
          <t>감독의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주문서
</t>
        </r>
        <r>
          <rPr>
            <b/>
            <sz val="9"/>
            <color indexed="81"/>
            <rFont val="Tahoma"/>
            <family val="2"/>
          </rPr>
          <t xml:space="preserve">90% -&gt; </t>
        </r>
        <r>
          <rPr>
            <b/>
            <sz val="9"/>
            <color indexed="81"/>
            <rFont val="돋움"/>
            <family val="3"/>
            <charset val="129"/>
          </rPr>
          <t>꽝</t>
        </r>
      </text>
    </comment>
    <comment ref="T399" authorId="0" shapeId="0">
      <text>
        <r>
          <rPr>
            <b/>
            <sz val="9"/>
            <color indexed="81"/>
            <rFont val="돋움"/>
            <family val="3"/>
            <charset val="129"/>
          </rPr>
          <t>추가로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수수랴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차감율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만분률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200 -&gt; 2%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300 -&gt; 3%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C408" authorId="0" shapeId="0">
      <text>
        <r>
          <rPr>
            <b/>
            <sz val="9"/>
            <color indexed="81"/>
            <rFont val="돋움"/>
            <family val="3"/>
            <charset val="129"/>
          </rPr>
          <t>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지급할때
다이아</t>
        </r>
        <r>
          <rPr>
            <b/>
            <sz val="9"/>
            <color indexed="81"/>
            <rFont val="Tahoma"/>
            <family val="2"/>
          </rPr>
          <t xml:space="preserve">(5000) x </t>
        </r>
        <r>
          <rPr>
            <b/>
            <sz val="9"/>
            <color indexed="81"/>
            <rFont val="돋움"/>
            <family val="3"/>
            <charset val="129"/>
          </rPr>
          <t>수량
이코드는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거래소에서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A424" authorId="1" shapeId="0">
      <text>
        <r>
          <rPr>
            <b/>
            <sz val="9"/>
            <color indexed="81"/>
            <rFont val="돋움"/>
            <family val="3"/>
            <charset val="129"/>
          </rPr>
          <t>- 관리코드는 1만개사용불가
   50004 ~ 59999</t>
        </r>
      </text>
    </comment>
  </commentList>
</comments>
</file>

<file path=xl/sharedStrings.xml><?xml version="1.0" encoding="utf-8"?>
<sst xmlns="http://schemas.openxmlformats.org/spreadsheetml/2006/main" count="5091" uniqueCount="1014">
  <si>
    <t>//</t>
  </si>
  <si>
    <t>// 상인 거래 정보</t>
  </si>
  <si>
    <t>우유 만족 명성도</t>
  </si>
  <si>
    <t>우유 수량 불만족</t>
  </si>
  <si>
    <t>신선도 불만족</t>
  </si>
  <si>
    <t>표창장받는 거래횟수</t>
  </si>
  <si>
    <t>초과 달성 배럴 (%)</t>
  </si>
  <si>
    <t>label(dealinfo)</t>
  </si>
  <si>
    <t>fameofdealok</t>
  </si>
  <si>
    <t>fameofbarrelfail</t>
  </si>
  <si>
    <t>fameoffreshfail</t>
  </si>
  <si>
    <t>presentablecount</t>
  </si>
  <si>
    <t>overdealbarrel</t>
  </si>
  <si>
    <t>색상 정보</t>
  </si>
  <si>
    <t>label(color)</t>
  </si>
  <si>
    <t>colorcode</t>
  </si>
  <si>
    <t>r</t>
  </si>
  <si>
    <t>g</t>
  </si>
  <si>
    <t>b</t>
  </si>
  <si>
    <t>무늬 정보</t>
  </si>
  <si>
    <t>label(stbody)</t>
  </si>
  <si>
    <t>stcode</t>
  </si>
  <si>
    <t>atlasname</t>
  </si>
  <si>
    <t>a1</t>
  </si>
  <si>
    <t>a2</t>
  </si>
  <si>
    <t>a3</t>
  </si>
  <si>
    <t>a4</t>
  </si>
  <si>
    <t>a5</t>
  </si>
  <si>
    <t>a6</t>
  </si>
  <si>
    <t>animal_00</t>
  </si>
  <si>
    <t>cow_b_01</t>
  </si>
  <si>
    <t>cow_b_02</t>
  </si>
  <si>
    <t>cow_b_03</t>
  </si>
  <si>
    <t>cow_b_04</t>
  </si>
  <si>
    <t>cow_b_05</t>
  </si>
  <si>
    <t>cow_b_06</t>
  </si>
  <si>
    <t>cow_bg_01</t>
  </si>
  <si>
    <t>cow_bg_02</t>
  </si>
  <si>
    <t>cow_bg_03</t>
  </si>
  <si>
    <t>cow_bg_04</t>
  </si>
  <si>
    <t>cow_bg_05</t>
  </si>
  <si>
    <t>cow_bg_06</t>
  </si>
  <si>
    <t>작물 정보</t>
  </si>
  <si>
    <t>label(cropframe)</t>
  </si>
  <si>
    <t>code</t>
  </si>
  <si>
    <t>name</t>
  </si>
  <si>
    <t>seed</t>
  </si>
  <si>
    <t>옥수수</t>
  </si>
  <si>
    <t>corn_03</t>
  </si>
  <si>
    <t>corn_02</t>
  </si>
  <si>
    <t>corn_01</t>
  </si>
  <si>
    <t>grade</t>
  </si>
  <si>
    <t>category</t>
  </si>
  <si>
    <t>//</t>
    <phoneticPr fontId="1" type="noConversion"/>
  </si>
  <si>
    <t>version</t>
    <phoneticPr fontId="1" type="noConversion"/>
  </si>
  <si>
    <t>아이템 코드</t>
    <phoneticPr fontId="1" type="noConversion"/>
  </si>
  <si>
    <t>카테고리</t>
    <phoneticPr fontId="1" type="noConversion"/>
  </si>
  <si>
    <t>서브 카테고리</t>
    <phoneticPr fontId="1" type="noConversion"/>
  </si>
  <si>
    <t>장착 슬롯</t>
    <phoneticPr fontId="1" type="noConversion"/>
  </si>
  <si>
    <t>아이템 이름</t>
    <phoneticPr fontId="1" type="noConversion"/>
  </si>
  <si>
    <t>사용 여부</t>
    <phoneticPr fontId="1" type="noConversion"/>
  </si>
  <si>
    <t>상단게시</t>
    <phoneticPr fontId="1" type="noConversion"/>
  </si>
  <si>
    <t>등급</t>
    <phoneticPr fontId="1" type="noConversion"/>
  </si>
  <si>
    <t>세일여부</t>
    <phoneticPr fontId="1" type="noConversion"/>
  </si>
  <si>
    <t>아이콘</t>
    <phoneticPr fontId="1" type="noConversion"/>
  </si>
  <si>
    <t>1회구매수량</t>
    <phoneticPr fontId="1" type="noConversion"/>
  </si>
  <si>
    <t>아이템 설명</t>
    <phoneticPr fontId="1" type="noConversion"/>
  </si>
  <si>
    <t>subcategory</t>
    <phoneticPr fontId="1" type="noConversion"/>
  </si>
  <si>
    <t>저급(0)</t>
  </si>
  <si>
    <t>cow_bh_02</t>
  </si>
  <si>
    <t>cow_bh_03</t>
  </si>
  <si>
    <t>cow_bh_04</t>
  </si>
  <si>
    <t>cow_bh_05</t>
  </si>
  <si>
    <t>cow_bh_06</t>
  </si>
  <si>
    <t>cabbage_01</t>
  </si>
  <si>
    <t>oats_01</t>
  </si>
  <si>
    <t>cow_bi_02</t>
  </si>
  <si>
    <t>cow_bi_03</t>
  </si>
  <si>
    <t>cow_bi_04</t>
  </si>
  <si>
    <t>cow_bi_05</t>
  </si>
  <si>
    <t>cow_bi_06</t>
  </si>
  <si>
    <t>cow_bj_02</t>
  </si>
  <si>
    <t>cow_bj_03</t>
  </si>
  <si>
    <t>cow_bj_04</t>
  </si>
  <si>
    <t>cow_bj_05</t>
  </si>
  <si>
    <t>cow_bj_06</t>
  </si>
  <si>
    <t>syscode</t>
  </si>
  <si>
    <t>itemcode</t>
  </si>
  <si>
    <t>desc</t>
  </si>
  <si>
    <t>판매</t>
    <phoneticPr fontId="1" type="noConversion"/>
  </si>
  <si>
    <t>일반(1)</t>
  </si>
  <si>
    <t>equpslot</t>
  </si>
  <si>
    <t>itemname</t>
  </si>
  <si>
    <t>activate</t>
  </si>
  <si>
    <t>toplist</t>
  </si>
  <si>
    <t>discount</t>
  </si>
  <si>
    <t>icon</t>
  </si>
  <si>
    <t>playerlv</t>
  </si>
  <si>
    <t>houselv</t>
  </si>
  <si>
    <t>gamecost</t>
  </si>
  <si>
    <t>cashcost</t>
  </si>
  <si>
    <t>buyamount</t>
  </si>
  <si>
    <t>sellcost</t>
  </si>
  <si>
    <t>//정보수집용</t>
  </si>
  <si>
    <t>label(staticinfo)</t>
  </si>
  <si>
    <t>단일가격</t>
    <phoneticPr fontId="1" type="noConversion"/>
  </si>
  <si>
    <t>//label(version)</t>
    <phoneticPr fontId="1" type="noConversion"/>
  </si>
  <si>
    <t>equpslot</t>
    <phoneticPr fontId="1" type="noConversion"/>
  </si>
  <si>
    <t>itemcode</t>
    <phoneticPr fontId="1" type="noConversion"/>
  </si>
  <si>
    <t>category</t>
    <phoneticPr fontId="1" type="noConversion"/>
  </si>
  <si>
    <t>activate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</si>
  <si>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</si>
  <si>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</si>
  <si>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</si>
  <si>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</si>
  <si>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</si>
  <si>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</si>
  <si>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</si>
  <si>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description</t>
    <phoneticPr fontId="1" type="noConversion"/>
  </si>
  <si>
    <t>sellcost</t>
    <phoneticPr fontId="1" type="noConversion"/>
  </si>
  <si>
    <t>필수(50000 ~ 59999(관리자가 입력:테이블사용불가)</t>
    <phoneticPr fontId="1" type="noConversion"/>
  </si>
  <si>
    <t>crystal02</t>
  </si>
  <si>
    <t>crystal03</t>
  </si>
  <si>
    <t>crystal04</t>
  </si>
  <si>
    <t>crystal05</t>
  </si>
  <si>
    <t>필드동물수량(30)</t>
  </si>
  <si>
    <t>누적건초획득(13)</t>
  </si>
  <si>
    <t>착유기(53)</t>
  </si>
  <si>
    <t>소모템농부(63)</t>
  </si>
  <si>
    <t>탱크(51)</t>
  </si>
  <si>
    <t>// 경쟁 퀘스트 목표</t>
  </si>
  <si>
    <t>label(rivalquest)</t>
  </si>
  <si>
    <t>questcode</t>
  </si>
  <si>
    <t>cow_bh_01</t>
  </si>
  <si>
    <t>cow_bi_01</t>
  </si>
  <si>
    <t>cow_bj_01</t>
  </si>
  <si>
    <t>cabbage_03</t>
  </si>
  <si>
    <t>cabbage_02</t>
  </si>
  <si>
    <t>oats_03</t>
  </si>
  <si>
    <t>oats_02</t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</si>
  <si>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</si>
  <si>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</si>
  <si>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</si>
  <si>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</si>
  <si>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</si>
  <si>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</si>
  <si>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</si>
  <si>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</si>
  <si>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</si>
  <si>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</si>
  <si>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</si>
  <si>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</si>
  <si>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</si>
  <si>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</si>
  <si>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</si>
  <si>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</si>
  <si>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itemname</t>
    <phoneticPr fontId="1" type="noConversion"/>
  </si>
  <si>
    <t>없음(0)</t>
    <phoneticPr fontId="1" type="noConversion"/>
  </si>
  <si>
    <t>저급(0)</t>
    <phoneticPr fontId="1" type="noConversion"/>
  </si>
  <si>
    <t>저급(0)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</si>
  <si>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</si>
  <si>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</si>
  <si>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</si>
  <si>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</si>
  <si>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</si>
  <si>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</si>
  <si>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</si>
  <si>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</si>
  <si>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</si>
  <si>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</si>
  <si>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</si>
  <si>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</si>
  <si>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</si>
  <si>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</si>
  <si>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</si>
  <si>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</si>
  <si>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없음(0)</t>
    <phoneticPr fontId="1" type="noConversion"/>
  </si>
  <si>
    <t>label(cashcoin)</t>
    <phoneticPr fontId="1" type="noConversion"/>
  </si>
  <si>
    <t>crystal01</t>
    <phoneticPr fontId="1" type="noConversion"/>
  </si>
  <si>
    <t>subcategory</t>
    <phoneticPr fontId="1" type="noConversion"/>
  </si>
  <si>
    <t>description</t>
    <phoneticPr fontId="1" type="noConversion"/>
  </si>
  <si>
    <t>정보수집(500)</t>
    <phoneticPr fontId="1" type="noConversion"/>
  </si>
  <si>
    <t>배추</t>
  </si>
  <si>
    <t>귀리</t>
  </si>
  <si>
    <t>목장에 가축을 최대 (n)마리 배치해보세요.</t>
  </si>
  <si>
    <t>건초를 (n)개 생산하세요.</t>
  </si>
  <si>
    <t>착유기를 (n)단계로 향상시키세요.</t>
  </si>
  <si>
    <t>우유탱크를 (n)단계로 향상시키세요.</t>
  </si>
  <si>
    <t>알바 아이템 (n)번 사용하기</t>
  </si>
  <si>
    <t>동 조각 랜덤박스</t>
  </si>
  <si>
    <t>은 조각 랜덤박스</t>
  </si>
  <si>
    <t>금 조각 랜덤박스</t>
  </si>
  <si>
    <t>티타늄 조각 랜덤박스</t>
  </si>
  <si>
    <t>다이아(50)</t>
    <phoneticPr fontId="1" type="noConversion"/>
  </si>
  <si>
    <t>다이아 뭉치</t>
    <phoneticPr fontId="1" type="noConversion"/>
  </si>
  <si>
    <t>다이아 주머니</t>
    <phoneticPr fontId="1" type="noConversion"/>
  </si>
  <si>
    <t>작은 다이아 상자</t>
    <phoneticPr fontId="1" type="noConversion"/>
  </si>
  <si>
    <t>큰 다이아 상자</t>
    <phoneticPr fontId="1" type="noConversion"/>
  </si>
  <si>
    <t>대형 다이아 상자</t>
    <phoneticPr fontId="1" type="noConversion"/>
  </si>
  <si>
    <t>다이아 소량</t>
    <phoneticPr fontId="1" type="noConversion"/>
  </si>
  <si>
    <t>crystal06</t>
    <phoneticPr fontId="1" type="noConversion"/>
  </si>
  <si>
    <t>crystal00</t>
    <phoneticPr fontId="1" type="noConversion"/>
  </si>
  <si>
    <t>소모품(40)</t>
    <phoneticPr fontId="1" type="noConversion"/>
  </si>
  <si>
    <t>없음(0)</t>
    <phoneticPr fontId="1" type="noConversion"/>
  </si>
  <si>
    <t>장착인벤(1)</t>
    <phoneticPr fontId="1" type="noConversion"/>
  </si>
  <si>
    <t>조각인벤(2)</t>
    <phoneticPr fontId="1" type="noConversion"/>
  </si>
  <si>
    <t>소비인벤(3)</t>
    <phoneticPr fontId="1" type="noConversion"/>
  </si>
  <si>
    <t>동 등급(1)</t>
    <phoneticPr fontId="1" type="noConversion"/>
  </si>
  <si>
    <t>은 등급(2)</t>
    <phoneticPr fontId="1" type="noConversion"/>
  </si>
  <si>
    <t>금 등급(3)</t>
    <phoneticPr fontId="1" type="noConversion"/>
  </si>
  <si>
    <t>티타늄 등급(4)</t>
    <phoneticPr fontId="1" type="noConversion"/>
  </si>
  <si>
    <t>box02</t>
  </si>
  <si>
    <t>box03</t>
  </si>
  <si>
    <t>box04</t>
  </si>
  <si>
    <t>box05</t>
  </si>
  <si>
    <t>판매요구 레벨</t>
    <phoneticPr fontId="1" type="noConversion"/>
  </si>
  <si>
    <t>더미파트</t>
    <phoneticPr fontId="1" type="noConversion"/>
  </si>
  <si>
    <t>캐쉬가격(다이아)</t>
    <phoneticPr fontId="1" type="noConversion"/>
  </si>
  <si>
    <t>동 조각의상 52종이나 응원의 소리 중 랜덤 하나</t>
    <phoneticPr fontId="1" type="noConversion"/>
  </si>
  <si>
    <t>은 조각의상 52종이나 응원의 소리 중 랜덤 하나</t>
    <phoneticPr fontId="1" type="noConversion"/>
  </si>
  <si>
    <t>금 조각의상 52종이나 응원의 소리 중 랜덤 하나</t>
    <phoneticPr fontId="1" type="noConversion"/>
  </si>
  <si>
    <t>티타늄 조각의상 52종이나 응원의 소리 중 랜덤 하나</t>
    <phoneticPr fontId="1" type="noConversion"/>
  </si>
  <si>
    <t>label(tooltip)</t>
    <phoneticPr fontId="1" type="noConversion"/>
  </si>
  <si>
    <t>count</t>
    <phoneticPr fontId="1" type="noConversion"/>
  </si>
  <si>
    <t>tip</t>
    <phoneticPr fontId="1" type="noConversion"/>
  </si>
  <si>
    <t>도움말을 여기에 넣어주세요.</t>
    <phoneticPr fontId="1" type="noConversion"/>
  </si>
  <si>
    <t>도움말을 여기에 넣어주세요2.</t>
    <phoneticPr fontId="1" type="noConversion"/>
  </si>
  <si>
    <t>도움말을 여기에 넣어주세요3.</t>
    <phoneticPr fontId="1" type="noConversion"/>
  </si>
  <si>
    <t>도움말을 여기에 넣어주세요4.</t>
  </si>
  <si>
    <t>도움말을 여기에 넣어주세요5.</t>
  </si>
  <si>
    <t>도움말을 여기에 넣어주세요6.</t>
  </si>
  <si>
    <t>도움말을 여기에 넣어주세요7.</t>
  </si>
  <si>
    <t>도움말을 여기에 넣어주세요8.</t>
  </si>
  <si>
    <t>도움말을 여기에 넣어주세요9.</t>
  </si>
  <si>
    <t>도움말을 여기에 넣어주세요10.</t>
  </si>
  <si>
    <t>도움말을 여기에 넣어주세요11.</t>
  </si>
  <si>
    <t>도움말을 여기에 넣어주세요12.</t>
  </si>
  <si>
    <t>도움말을 여기에 넣어주세요13.</t>
  </si>
  <si>
    <t>도움말을 여기에 넣어주세요14.</t>
  </si>
  <si>
    <t>도움말을 여기에 넣어주세요15.</t>
  </si>
  <si>
    <t>도움말을 여기에 넣어주세요16.</t>
  </si>
  <si>
    <t>다이아</t>
    <phoneticPr fontId="1" type="noConversion"/>
  </si>
  <si>
    <t>a</t>
    <phoneticPr fontId="1" type="noConversion"/>
  </si>
  <si>
    <t>multistate</t>
    <phoneticPr fontId="1" type="noConversion"/>
  </si>
  <si>
    <t>label(wearpart)</t>
    <phoneticPr fontId="1" type="noConversion"/>
  </si>
  <si>
    <t>단일템(0)</t>
    <phoneticPr fontId="1" type="noConversion"/>
  </si>
  <si>
    <t>멀티템(1)</t>
    <phoneticPr fontId="1" type="noConversion"/>
  </si>
  <si>
    <t>기본 헬멧</t>
  </si>
  <si>
    <t>동 헬멧</t>
  </si>
  <si>
    <t>은 헬멧</t>
  </si>
  <si>
    <t>금 헬멧</t>
  </si>
  <si>
    <t>티타늄 헬멧</t>
  </si>
  <si>
    <t>기본 등급(0)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</si>
  <si>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</si>
  <si>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</si>
  <si>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</si>
  <si>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</si>
  <si>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기본으로 지급되는 장비</t>
    <phoneticPr fontId="1" type="noConversion"/>
  </si>
  <si>
    <t>동 조각으로 조합한 장비</t>
    <phoneticPr fontId="1" type="noConversion"/>
  </si>
  <si>
    <t>은 조각으로 조합한 장비</t>
    <phoneticPr fontId="1" type="noConversion"/>
  </si>
  <si>
    <t>금 조각으로 조합한 장비</t>
    <phoneticPr fontId="1" type="noConversion"/>
  </si>
  <si>
    <t>티타늄 조각으로 조합한 장비</t>
    <phoneticPr fontId="1" type="noConversion"/>
  </si>
  <si>
    <t>경험치 100</t>
    <phoneticPr fontId="1" type="noConversion"/>
  </si>
  <si>
    <t>없음(0)</t>
    <phoneticPr fontId="1" type="noConversion"/>
  </si>
  <si>
    <t>상점용(1)</t>
    <phoneticPr fontId="1" type="noConversion"/>
  </si>
  <si>
    <t>세트번호</t>
    <phoneticPr fontId="1" type="noConversion"/>
  </si>
  <si>
    <t>setnum</t>
    <phoneticPr fontId="1" type="noConversion"/>
  </si>
  <si>
    <t>setcode</t>
    <phoneticPr fontId="1" type="noConversion"/>
  </si>
  <si>
    <t>세트추가경험치(헬멧에만 있음)</t>
    <phoneticPr fontId="1" type="noConversion"/>
  </si>
  <si>
    <t>기본 상의</t>
  </si>
  <si>
    <t>동 상의</t>
  </si>
  <si>
    <t>은 상의</t>
  </si>
  <si>
    <t>금 상의</t>
  </si>
  <si>
    <t>티타늄 상의</t>
  </si>
  <si>
    <t>기본 양말</t>
  </si>
  <si>
    <t>동 양말</t>
  </si>
  <si>
    <t>은 양말</t>
  </si>
  <si>
    <t>금 양말</t>
  </si>
  <si>
    <t>티타늄 양말</t>
  </si>
  <si>
    <t>기본 무릎 보호대</t>
  </si>
  <si>
    <t>동 무릎 보호대</t>
  </si>
  <si>
    <t>은 무릎 보호대</t>
  </si>
  <si>
    <t>금 무릎 보호대</t>
  </si>
  <si>
    <t>티타늄 무릎 보호대</t>
  </si>
  <si>
    <t>기본 벨트</t>
  </si>
  <si>
    <t>동 벨트</t>
  </si>
  <si>
    <t>은 벨트</t>
  </si>
  <si>
    <t>금 벨트</t>
  </si>
  <si>
    <t>티타늄 벨트</t>
  </si>
  <si>
    <t>기본 팔꿈치 보호대</t>
  </si>
  <si>
    <t>동 팔꿈치 보호대</t>
  </si>
  <si>
    <t>은 팔꿈치 보호대</t>
  </si>
  <si>
    <t>금 팔꿈치 보호대</t>
  </si>
  <si>
    <t>티타늄 팔꿈치 보호대</t>
  </si>
  <si>
    <t>기본 하의</t>
  </si>
  <si>
    <t>동 하의</t>
  </si>
  <si>
    <t>은 하의</t>
  </si>
  <si>
    <t>금 하의</t>
  </si>
  <si>
    <t>티타늄 하의</t>
  </si>
  <si>
    <t>기본 장갑</t>
  </si>
  <si>
    <t>동 장갑</t>
  </si>
  <si>
    <t>은 장갑</t>
  </si>
  <si>
    <t>금 장갑</t>
  </si>
  <si>
    <t>티타늄 장갑</t>
  </si>
  <si>
    <t>기본 신발</t>
  </si>
  <si>
    <t>동 신발</t>
  </si>
  <si>
    <t>은 신발</t>
  </si>
  <si>
    <t>금 신발</t>
  </si>
  <si>
    <t>티타늄 신발</t>
  </si>
  <si>
    <t>기본 방망이</t>
  </si>
  <si>
    <t>동 방망이</t>
  </si>
  <si>
    <t>은 방망이</t>
  </si>
  <si>
    <t>금 방망이</t>
  </si>
  <si>
    <t>티타늄 방망이</t>
  </si>
  <si>
    <t>기본 색깔공</t>
  </si>
  <si>
    <t>동 색깔공</t>
  </si>
  <si>
    <t>은 색깔공</t>
  </si>
  <si>
    <t>금 색깔공</t>
  </si>
  <si>
    <t>티타늄 색깔공</t>
  </si>
  <si>
    <t>기본 고글</t>
  </si>
  <si>
    <t>동 고글</t>
  </si>
  <si>
    <t>은 고글</t>
  </si>
  <si>
    <t>금 고글</t>
  </si>
  <si>
    <t>티타늄 고글</t>
  </si>
  <si>
    <t>기본 손목 아대</t>
  </si>
  <si>
    <t>동 손목 아대</t>
  </si>
  <si>
    <t>은 손목 아대</t>
  </si>
  <si>
    <t>금 손목 아대</t>
  </si>
  <si>
    <t>티타늄 손목 아대</t>
  </si>
  <si>
    <t>label(piecepart)</t>
    <phoneticPr fontId="1" type="noConversion"/>
  </si>
  <si>
    <t>조각 랜덤박스(40)</t>
    <phoneticPr fontId="1" type="noConversion"/>
  </si>
  <si>
    <t>additemcode</t>
    <phoneticPr fontId="1" type="noConversion"/>
  </si>
  <si>
    <t>의상 랜덤박스(41)</t>
    <phoneticPr fontId="1" type="noConversion"/>
  </si>
  <si>
    <t>동 랜덤박스</t>
  </si>
  <si>
    <t>은 랜덤박스</t>
  </si>
  <si>
    <t>금 랜덤박스</t>
  </si>
  <si>
    <t>티타늄 랜덤박스</t>
  </si>
  <si>
    <t>조합 주문서</t>
    <phoneticPr fontId="1" type="noConversion"/>
  </si>
  <si>
    <t>orderxx1</t>
  </si>
  <si>
    <t>orderxx1</t>
    <phoneticPr fontId="1" type="noConversion"/>
  </si>
  <si>
    <t>orderxx2</t>
    <phoneticPr fontId="1" type="noConversion"/>
  </si>
  <si>
    <t>조각들을 완성하는데 필요한 템</t>
    <phoneticPr fontId="1" type="noConversion"/>
  </si>
  <si>
    <t>상위 등급으로 초월하는데 필요한 소모템</t>
    <phoneticPr fontId="1" type="noConversion"/>
  </si>
  <si>
    <t>동 의상 랜덤박스</t>
    <phoneticPr fontId="1" type="noConversion"/>
  </si>
  <si>
    <t>은 의상 랜덤박스</t>
    <phoneticPr fontId="1" type="noConversion"/>
  </si>
  <si>
    <t>금 의상 랜덤박스</t>
    <phoneticPr fontId="1" type="noConversion"/>
  </si>
  <si>
    <t>티타늄 의상 랜덤박스</t>
    <phoneticPr fontId="1" type="noConversion"/>
  </si>
  <si>
    <t>동 완성의상 13종 중 랜덤 하나</t>
  </si>
  <si>
    <t>은 완성의상 13종 중 랜덤 하나</t>
  </si>
  <si>
    <t>금 완성의상 13종 중 랜덤 하나</t>
  </si>
  <si>
    <t>티타늄 완성의상 13종 중 랜덤 하나</t>
  </si>
  <si>
    <t>응원의 소리</t>
    <phoneticPr fontId="1" type="noConversion"/>
  </si>
  <si>
    <t>코치의 조언 주문서</t>
  </si>
  <si>
    <t>감독의 조언 주문서</t>
  </si>
  <si>
    <t>tax100</t>
    <phoneticPr fontId="1" type="noConversion"/>
  </si>
  <si>
    <t>gamemode</t>
    <phoneticPr fontId="1" type="noConversion"/>
  </si>
  <si>
    <t>싱글만(1)</t>
    <phoneticPr fontId="1" type="noConversion"/>
  </si>
  <si>
    <t>싱글멀티(3)</t>
    <phoneticPr fontId="1" type="noConversion"/>
  </si>
  <si>
    <t>싱글멀티(3)</t>
    <phoneticPr fontId="1" type="noConversion"/>
  </si>
  <si>
    <t>조언 패키지 박스(42)</t>
    <phoneticPr fontId="1" type="noConversion"/>
  </si>
  <si>
    <t>수수료주문서(46)</t>
    <phoneticPr fontId="1" type="noConversion"/>
  </si>
  <si>
    <t>코치나 감독의 조언 주문서가 일정 확률로 나온다.</t>
    <phoneticPr fontId="1" type="noConversion"/>
  </si>
  <si>
    <t>itemp1</t>
    <phoneticPr fontId="1" type="noConversion"/>
  </si>
  <si>
    <t>itemp2</t>
  </si>
  <si>
    <t>itemp3</t>
  </si>
  <si>
    <t>percent1</t>
    <phoneticPr fontId="1" type="noConversion"/>
  </si>
  <si>
    <t>percent2</t>
  </si>
  <si>
    <t>percent3</t>
  </si>
  <si>
    <t>//조각템 리스트</t>
    <phoneticPr fontId="1" type="noConversion"/>
  </si>
  <si>
    <t>expincrease100</t>
    <phoneticPr fontId="1" type="noConversion"/>
  </si>
  <si>
    <t>캐쉬 구매</t>
  </si>
  <si>
    <t>캐쉬 구매</t>
    <phoneticPr fontId="1" type="noConversion"/>
  </si>
  <si>
    <t>조각 의상 박스오픈</t>
  </si>
  <si>
    <t>조각 의상 박스오픈</t>
    <phoneticPr fontId="1" type="noConversion"/>
  </si>
  <si>
    <t>완성 의상박스 오픈</t>
  </si>
  <si>
    <t>완성 의상박스 오픈</t>
    <phoneticPr fontId="1" type="noConversion"/>
  </si>
  <si>
    <t>초월 사용횟수</t>
  </si>
  <si>
    <t>초월 사용횟수</t>
    <phoneticPr fontId="1" type="noConversion"/>
  </si>
  <si>
    <t>장착템(1)</t>
    <phoneticPr fontId="1" type="noConversion"/>
  </si>
  <si>
    <t>헬멧(1) ~ 양말(13)</t>
    <phoneticPr fontId="1" type="noConversion"/>
  </si>
  <si>
    <t>양말(13)</t>
    <phoneticPr fontId="1" type="noConversion"/>
  </si>
  <si>
    <t>무릎 보호대(12)</t>
    <phoneticPr fontId="1" type="noConversion"/>
  </si>
  <si>
    <t>벨트(11)</t>
    <phoneticPr fontId="1" type="noConversion"/>
  </si>
  <si>
    <t>팔꿈치 보호대(10)</t>
    <phoneticPr fontId="1" type="noConversion"/>
  </si>
  <si>
    <t>손목 아대(9)</t>
    <phoneticPr fontId="1" type="noConversion"/>
  </si>
  <si>
    <t>고글(8)</t>
    <phoneticPr fontId="1" type="noConversion"/>
  </si>
  <si>
    <t>헬멧(1)</t>
    <phoneticPr fontId="1" type="noConversion"/>
  </si>
  <si>
    <t>상의(2)</t>
    <phoneticPr fontId="1" type="noConversion"/>
  </si>
  <si>
    <t>하의(3)</t>
    <phoneticPr fontId="1" type="noConversion"/>
  </si>
  <si>
    <t>장갑(4)</t>
    <phoneticPr fontId="1" type="noConversion"/>
  </si>
  <si>
    <t>신발(5)</t>
    <phoneticPr fontId="1" type="noConversion"/>
  </si>
  <si>
    <t>방망이(6)</t>
    <phoneticPr fontId="1" type="noConversion"/>
  </si>
  <si>
    <t>색깔공(7)</t>
    <phoneticPr fontId="1" type="noConversion"/>
  </si>
  <si>
    <t>setplusexp100</t>
  </si>
  <si>
    <t>setplusexp100</t>
    <phoneticPr fontId="1" type="noConversion"/>
  </si>
  <si>
    <t>//소모템 리스트</t>
    <phoneticPr fontId="1" type="noConversion"/>
  </si>
  <si>
    <t>조각템(15)</t>
    <phoneticPr fontId="1" type="noConversion"/>
  </si>
  <si>
    <t>box01</t>
  </si>
  <si>
    <t>응원의 소리(4600)</t>
    <phoneticPr fontId="1" type="noConversion"/>
  </si>
  <si>
    <t>동 헬멧 조각 B</t>
  </si>
  <si>
    <t>동 헬멧 조각 C</t>
  </si>
  <si>
    <t>동 헬멧 조각 D</t>
  </si>
  <si>
    <t>은 헬멧 조각 A</t>
  </si>
  <si>
    <t>은 헬멧 조각 B</t>
  </si>
  <si>
    <t>은 헬멧 조각 C</t>
  </si>
  <si>
    <t>은 헬멧 조각 D</t>
  </si>
  <si>
    <t>금 헬멧 조각 A</t>
  </si>
  <si>
    <t>금 헬멧 조각 B</t>
  </si>
  <si>
    <t>금 헬멧 조각 C</t>
  </si>
  <si>
    <t>금 헬멧 조각 D</t>
  </si>
  <si>
    <t>티타늄 헬멧 조각 A</t>
  </si>
  <si>
    <t>티타늄 헬멧 조각 B</t>
  </si>
  <si>
    <t>티타늄 헬멧 조각 C</t>
  </si>
  <si>
    <t>티타늄 헬멧 조각 D</t>
  </si>
  <si>
    <t>getbox</t>
    <phoneticPr fontId="1" type="noConversion"/>
  </si>
  <si>
    <t>어느박스에서 획득</t>
    <phoneticPr fontId="1" type="noConversion"/>
  </si>
  <si>
    <t>동 조각 랜덤박스(4001)</t>
  </si>
  <si>
    <t>동 조각 랜덤박스(4001)</t>
    <phoneticPr fontId="1" type="noConversion"/>
  </si>
  <si>
    <t>은 조각 랜덤박스(4002)</t>
  </si>
  <si>
    <t>은 조각 랜덤박스(4002)</t>
    <phoneticPr fontId="1" type="noConversion"/>
  </si>
  <si>
    <t>금 조각 랜덤박스(4003)</t>
  </si>
  <si>
    <t>금 조각 랜덤박스(4003)</t>
    <phoneticPr fontId="1" type="noConversion"/>
  </si>
  <si>
    <t>티타늄 조각 랜덤박스(4004)</t>
  </si>
  <si>
    <t>티타늄 조각 랜덤박스(4004)</t>
    <phoneticPr fontId="1" type="noConversion"/>
  </si>
  <si>
    <t>얻을수 있는 확률</t>
    <phoneticPr fontId="1" type="noConversion"/>
  </si>
  <si>
    <t>getpercent1000</t>
    <phoneticPr fontId="1" type="noConversion"/>
  </si>
  <si>
    <t>xxx1000 -&gt; 1/ 1000</t>
    <phoneticPr fontId="1" type="noConversion"/>
  </si>
  <si>
    <t>xxx100 -&gt;    1/100</t>
    <phoneticPr fontId="1" type="noConversion"/>
  </si>
  <si>
    <t>헬멧 조각(15)</t>
  </si>
  <si>
    <t>헬멧 조각(15)</t>
    <phoneticPr fontId="1" type="noConversion"/>
  </si>
  <si>
    <t>헬멧 조각(15) ~</t>
    <phoneticPr fontId="1" type="noConversion"/>
  </si>
  <si>
    <t>combcode</t>
    <phoneticPr fontId="1" type="noConversion"/>
  </si>
  <si>
    <t>combsuborder</t>
    <phoneticPr fontId="1" type="noConversion"/>
  </si>
  <si>
    <t>조합서브순서</t>
    <phoneticPr fontId="1" type="noConversion"/>
  </si>
  <si>
    <t>조합그룹</t>
    <phoneticPr fontId="1" type="noConversion"/>
  </si>
  <si>
    <t>successpercent</t>
    <phoneticPr fontId="1" type="noConversion"/>
  </si>
  <si>
    <t>failpercent</t>
    <phoneticPr fontId="1" type="noConversion"/>
  </si>
  <si>
    <t>상의 조각(16)</t>
    <phoneticPr fontId="1" type="noConversion"/>
  </si>
  <si>
    <t>동 상의 조각 A</t>
  </si>
  <si>
    <t>동 상의 조각 B</t>
  </si>
  <si>
    <t>동 상의 조각 C</t>
  </si>
  <si>
    <t>동 상의 조각 D</t>
  </si>
  <si>
    <t>은 상의 조각 A</t>
  </si>
  <si>
    <t>은 상의 조각 B</t>
  </si>
  <si>
    <t>은 상의 조각 C</t>
  </si>
  <si>
    <t>은 상의 조각 D</t>
  </si>
  <si>
    <t>금 상의 조각 A</t>
  </si>
  <si>
    <t>금 상의 조각 B</t>
  </si>
  <si>
    <t>금 상의 조각 C</t>
  </si>
  <si>
    <t>금 상의 조각 D</t>
  </si>
  <si>
    <t>티타늄 상의 조각 A</t>
  </si>
  <si>
    <t>티타늄 상의 조각 B</t>
  </si>
  <si>
    <t>티타늄 상의 조각 C</t>
  </si>
  <si>
    <t>티타늄 상의 조각 D</t>
  </si>
  <si>
    <t>동 하의 조각 A</t>
  </si>
  <si>
    <t>동 하의 조각 B</t>
  </si>
  <si>
    <t>동 하의 조각 C</t>
  </si>
  <si>
    <t>동 하의 조각 D</t>
  </si>
  <si>
    <t>은 하의 조각 A</t>
  </si>
  <si>
    <t>은 하의 조각 B</t>
  </si>
  <si>
    <t>은 하의 조각 C</t>
  </si>
  <si>
    <t>은 하의 조각 D</t>
  </si>
  <si>
    <t>금 하의 조각 A</t>
  </si>
  <si>
    <t>금 하의 조각 B</t>
  </si>
  <si>
    <t>금 하의 조각 C</t>
  </si>
  <si>
    <t>금 하의 조각 D</t>
  </si>
  <si>
    <t>티타늄 하의 조각 A</t>
  </si>
  <si>
    <t>티타늄 하의 조각 B</t>
  </si>
  <si>
    <t>티타늄 하의 조각 C</t>
  </si>
  <si>
    <t>티타늄 하의 조각 D</t>
  </si>
  <si>
    <t>하의 조각(17)</t>
    <phoneticPr fontId="1" type="noConversion"/>
  </si>
  <si>
    <t>장갑 조각(18)</t>
    <phoneticPr fontId="1" type="noConversion"/>
  </si>
  <si>
    <t>동 장갑 조각 A</t>
  </si>
  <si>
    <t>동 장갑 조각 B</t>
  </si>
  <si>
    <t>동 장갑 조각 C</t>
  </si>
  <si>
    <t>동 장갑 조각 D</t>
  </si>
  <si>
    <t>은 장갑 조각 A</t>
  </si>
  <si>
    <t>은 장갑 조각 B</t>
  </si>
  <si>
    <t>은 장갑 조각 C</t>
  </si>
  <si>
    <t>은 장갑 조각 D</t>
  </si>
  <si>
    <t>금 장갑 조각 A</t>
  </si>
  <si>
    <t>금 장갑 조각 B</t>
  </si>
  <si>
    <t>금 장갑 조각 C</t>
  </si>
  <si>
    <t>금 장갑 조각 D</t>
  </si>
  <si>
    <t>티타늄 장갑 조각 A</t>
  </si>
  <si>
    <t>티타늄 장갑 조각 B</t>
  </si>
  <si>
    <t>티타늄 장갑 조각 C</t>
  </si>
  <si>
    <t>티타늄 장갑 조각 D</t>
  </si>
  <si>
    <t>동 신발 조각 A</t>
  </si>
  <si>
    <t>동 신발 조각 B</t>
  </si>
  <si>
    <t>동 신발 조각 C</t>
  </si>
  <si>
    <t>동 신발 조각 D</t>
  </si>
  <si>
    <t>은 신발 조각 A</t>
  </si>
  <si>
    <t>은 신발 조각 B</t>
  </si>
  <si>
    <t>은 신발 조각 C</t>
  </si>
  <si>
    <t>은 신발 조각 D</t>
  </si>
  <si>
    <t>금 신발 조각 A</t>
  </si>
  <si>
    <t>금 신발 조각 B</t>
  </si>
  <si>
    <t>금 신발 조각 C</t>
  </si>
  <si>
    <t>금 신발 조각 D</t>
  </si>
  <si>
    <t>티타늄 신발 조각 A</t>
  </si>
  <si>
    <t>티타늄 신발 조각 B</t>
  </si>
  <si>
    <t>티타늄 신발 조각 C</t>
  </si>
  <si>
    <t>티타늄 신발 조각 D</t>
  </si>
  <si>
    <t>신발 조각(19)</t>
    <phoneticPr fontId="1" type="noConversion"/>
  </si>
  <si>
    <t>방망이 조각(20)</t>
    <phoneticPr fontId="1" type="noConversion"/>
  </si>
  <si>
    <t>색깔공 조각(21)</t>
    <phoneticPr fontId="1" type="noConversion"/>
  </si>
  <si>
    <t>고글 조각(22)</t>
    <phoneticPr fontId="1" type="noConversion"/>
  </si>
  <si>
    <t>팔꿈치 보호대 조각(24)</t>
    <phoneticPr fontId="1" type="noConversion"/>
  </si>
  <si>
    <t>손목 아대 조각(23)</t>
    <phoneticPr fontId="1" type="noConversion"/>
  </si>
  <si>
    <t>벨트 조각(25)</t>
    <phoneticPr fontId="1" type="noConversion"/>
  </si>
  <si>
    <t>무릎 보호대 조각(26)</t>
    <phoneticPr fontId="1" type="noConversion"/>
  </si>
  <si>
    <t>동 방망이 조각 A</t>
  </si>
  <si>
    <t>동 방망이 조각 B</t>
  </si>
  <si>
    <t>동 방망이 조각 C</t>
  </si>
  <si>
    <t>동 방망이 조각 D</t>
  </si>
  <si>
    <t>은 방망이 조각 A</t>
  </si>
  <si>
    <t>은 방망이 조각 B</t>
  </si>
  <si>
    <t>은 방망이 조각 C</t>
  </si>
  <si>
    <t>은 방망이 조각 D</t>
  </si>
  <si>
    <t>금 방망이 조각 A</t>
  </si>
  <si>
    <t>금 방망이 조각 B</t>
  </si>
  <si>
    <t>금 방망이 조각 C</t>
  </si>
  <si>
    <t>금 방망이 조각 D</t>
  </si>
  <si>
    <t>티타늄 방망이 조각 A</t>
  </si>
  <si>
    <t>티타늄 방망이 조각 B</t>
  </si>
  <si>
    <t>티타늄 방망이 조각 C</t>
  </si>
  <si>
    <t>티타늄 방망이 조각 D</t>
  </si>
  <si>
    <t>동 색깔공 조각 A</t>
  </si>
  <si>
    <t>동 색깔공 조각 B</t>
  </si>
  <si>
    <t>동 색깔공 조각 C</t>
  </si>
  <si>
    <t>동 색깔공 조각 D</t>
  </si>
  <si>
    <t>은 색깔공 조각 A</t>
  </si>
  <si>
    <t>은 색깔공 조각 B</t>
  </si>
  <si>
    <t>은 색깔공 조각 C</t>
  </si>
  <si>
    <t>은 색깔공 조각 D</t>
  </si>
  <si>
    <t>금 색깔공 조각 A</t>
  </si>
  <si>
    <t>금 색깔공 조각 B</t>
  </si>
  <si>
    <t>금 색깔공 조각 C</t>
  </si>
  <si>
    <t>금 색깔공 조각 D</t>
  </si>
  <si>
    <t>티타늄 색깔공 조각 A</t>
  </si>
  <si>
    <t>티타늄 색깔공 조각 B</t>
  </si>
  <si>
    <t>티타늄 색깔공 조각 C</t>
  </si>
  <si>
    <t>티타늄 색깔공 조각 D</t>
  </si>
  <si>
    <t>동 고글 조각 A</t>
  </si>
  <si>
    <t>동 고글 조각 B</t>
  </si>
  <si>
    <t>동 고글 조각 C</t>
  </si>
  <si>
    <t>동 고글 조각 D</t>
  </si>
  <si>
    <t>은 고글 조각 A</t>
  </si>
  <si>
    <t>은 고글 조각 B</t>
  </si>
  <si>
    <t>은 고글 조각 C</t>
  </si>
  <si>
    <t>은 고글 조각 D</t>
  </si>
  <si>
    <t>금 고글 조각 A</t>
  </si>
  <si>
    <t>금 고글 조각 B</t>
  </si>
  <si>
    <t>금 고글 조각 C</t>
  </si>
  <si>
    <t>금 고글 조각 D</t>
  </si>
  <si>
    <t>티타늄 고글 조각 A</t>
  </si>
  <si>
    <t>티타늄 고글 조각 B</t>
  </si>
  <si>
    <t>티타늄 고글 조각 C</t>
  </si>
  <si>
    <t>티타늄 고글 조각 D</t>
  </si>
  <si>
    <t>동 손목 아대 조각 A</t>
  </si>
  <si>
    <t>동 손목 아대 조각 B</t>
  </si>
  <si>
    <t>동 손목 아대 조각 C</t>
  </si>
  <si>
    <t>동 손목 아대 조각 D</t>
  </si>
  <si>
    <t>은 손목 아대 조각 A</t>
  </si>
  <si>
    <t>은 손목 아대 조각 B</t>
  </si>
  <si>
    <t>은 손목 아대 조각 C</t>
  </si>
  <si>
    <t>은 손목 아대 조각 D</t>
  </si>
  <si>
    <t>금 손목 아대 조각 A</t>
  </si>
  <si>
    <t>금 손목 아대 조각 B</t>
  </si>
  <si>
    <t>금 손목 아대 조각 C</t>
  </si>
  <si>
    <t>금 손목 아대 조각 D</t>
  </si>
  <si>
    <t>티타늄 손목 아대 조각 A</t>
  </si>
  <si>
    <t>티타늄 손목 아대 조각 B</t>
  </si>
  <si>
    <t>티타늄 손목 아대 조각 C</t>
  </si>
  <si>
    <t>티타늄 손목 아대 조각 D</t>
  </si>
  <si>
    <t>동 팔꿈치 보호대 조각 A</t>
  </si>
  <si>
    <t>동 팔꿈치 보호대 조각 B</t>
  </si>
  <si>
    <t>동 팔꿈치 보호대 조각 C</t>
  </si>
  <si>
    <t>동 팔꿈치 보호대 조각 D</t>
  </si>
  <si>
    <t>은 팔꿈치 보호대 조각 A</t>
  </si>
  <si>
    <t>은 팔꿈치 보호대 조각 B</t>
  </si>
  <si>
    <t>은 팔꿈치 보호대 조각 C</t>
  </si>
  <si>
    <t>은 팔꿈치 보호대 조각 D</t>
  </si>
  <si>
    <t>금 팔꿈치 보호대 조각 A</t>
  </si>
  <si>
    <t>금 팔꿈치 보호대 조각 B</t>
  </si>
  <si>
    <t>금 팔꿈치 보호대 조각 C</t>
  </si>
  <si>
    <t>금 팔꿈치 보호대 조각 D</t>
  </si>
  <si>
    <t>티타늄 팔꿈치 보호대 조각 A</t>
  </si>
  <si>
    <t>티타늄 팔꿈치 보호대 조각 B</t>
  </si>
  <si>
    <t>티타늄 팔꿈치 보호대 조각 C</t>
  </si>
  <si>
    <t>티타늄 팔꿈치 보호대 조각 D</t>
  </si>
  <si>
    <t>동 벨트 조각 A</t>
  </si>
  <si>
    <t>동 벨트 조각 B</t>
  </si>
  <si>
    <t>동 벨트 조각 C</t>
  </si>
  <si>
    <t>동 벨트 조각 D</t>
  </si>
  <si>
    <t>은 벨트 조각 A</t>
  </si>
  <si>
    <t>은 벨트 조각 B</t>
  </si>
  <si>
    <t>은 벨트 조각 C</t>
  </si>
  <si>
    <t>은 벨트 조각 D</t>
  </si>
  <si>
    <t>금 벨트 조각 A</t>
  </si>
  <si>
    <t>금 벨트 조각 B</t>
  </si>
  <si>
    <t>금 벨트 조각 C</t>
  </si>
  <si>
    <t>금 벨트 조각 D</t>
  </si>
  <si>
    <t>티타늄 벨트 조각 A</t>
  </si>
  <si>
    <t>티타늄 벨트 조각 B</t>
  </si>
  <si>
    <t>티타늄 벨트 조각 C</t>
  </si>
  <si>
    <t>티타늄 벨트 조각 D</t>
  </si>
  <si>
    <t>동 무릎 보호대 조각 A</t>
  </si>
  <si>
    <t>동 무릎 보호대 조각 B</t>
  </si>
  <si>
    <t>동 무릎 보호대 조각 C</t>
  </si>
  <si>
    <t>동 무릎 보호대 조각 D</t>
  </si>
  <si>
    <t>은 무릎 보호대 조각 A</t>
  </si>
  <si>
    <t>은 무릎 보호대 조각 B</t>
  </si>
  <si>
    <t>은 무릎 보호대 조각 C</t>
  </si>
  <si>
    <t>은 무릎 보호대 조각 D</t>
  </si>
  <si>
    <t>금 무릎 보호대 조각 A</t>
  </si>
  <si>
    <t>금 무릎 보호대 조각 B</t>
  </si>
  <si>
    <t>금 무릎 보호대 조각 C</t>
  </si>
  <si>
    <t>금 무릎 보호대 조각 D</t>
  </si>
  <si>
    <t>티타늄 무릎 보호대 조각 A</t>
  </si>
  <si>
    <t>티타늄 무릎 보호대 조각 B</t>
  </si>
  <si>
    <t>티타늄 무릎 보호대 조각 C</t>
  </si>
  <si>
    <t>티타늄 무릎 보호대 조각 D</t>
  </si>
  <si>
    <t>동 양말 조각 A</t>
  </si>
  <si>
    <t>동 양말 조각 B</t>
  </si>
  <si>
    <t>동 양말 조각 C</t>
  </si>
  <si>
    <t>동 양말 조각 D</t>
  </si>
  <si>
    <t>은 양말 조각 A</t>
  </si>
  <si>
    <t>은 양말 조각 B</t>
  </si>
  <si>
    <t>은 양말 조각 C</t>
  </si>
  <si>
    <t>은 양말 조각 D</t>
  </si>
  <si>
    <t>금 양말 조각 A</t>
  </si>
  <si>
    <t>금 양말 조각 B</t>
  </si>
  <si>
    <t>금 양말 조각 C</t>
  </si>
  <si>
    <t>금 양말 조각 D</t>
  </si>
  <si>
    <t>티타늄 양말 조각 A</t>
  </si>
  <si>
    <t>티타늄 양말 조각 B</t>
  </si>
  <si>
    <t>티타늄 양말 조각 C</t>
  </si>
  <si>
    <t>티타늄 양말 조각 D</t>
  </si>
  <si>
    <t>label(levelupreward)</t>
    <phoneticPr fontId="1" type="noConversion"/>
  </si>
  <si>
    <t>레벨업 보상(510)</t>
    <phoneticPr fontId="1" type="noConversion"/>
  </si>
  <si>
    <t>레벨업보상1</t>
    <phoneticPr fontId="1" type="noConversion"/>
  </si>
  <si>
    <t>없음</t>
    <phoneticPr fontId="1" type="noConversion"/>
  </si>
  <si>
    <t>레벨업보상2</t>
  </si>
  <si>
    <t>레벨업보상3</t>
  </si>
  <si>
    <t>레벨업보상4</t>
  </si>
  <si>
    <t>레벨업보상5</t>
  </si>
  <si>
    <t>레벨업보상6</t>
  </si>
  <si>
    <t>레벨업보상7</t>
  </si>
  <si>
    <t>레벨업보상8</t>
  </si>
  <si>
    <t>레벨업보상9</t>
  </si>
  <si>
    <t>레벨업보상10</t>
  </si>
  <si>
    <t>레벨업보상11</t>
  </si>
  <si>
    <t>레벨업보상12</t>
  </si>
  <si>
    <t>레벨업보상13</t>
  </si>
  <si>
    <t>레벨업보상14</t>
  </si>
  <si>
    <t>레벨업보상15</t>
  </si>
  <si>
    <t>레벨업보상16</t>
  </si>
  <si>
    <t>레벨업보상17</t>
  </si>
  <si>
    <t>레벨업보상18</t>
  </si>
  <si>
    <t>레벨업보상19</t>
  </si>
  <si>
    <t>레벨업보상20</t>
  </si>
  <si>
    <t>레벨업보상21</t>
  </si>
  <si>
    <t>lvup</t>
    <phoneticPr fontId="1" type="noConversion"/>
  </si>
  <si>
    <t>lvupitem</t>
    <phoneticPr fontId="1" type="noConversion"/>
  </si>
  <si>
    <t>lvupitemcnt</t>
    <phoneticPr fontId="1" type="noConversion"/>
  </si>
  <si>
    <t>동 의상 랜덤박스(4101)</t>
  </si>
  <si>
    <t>은 의상 랜덤박스(4102)</t>
  </si>
  <si>
    <t>금 의상 랜덤박스(4103)</t>
  </si>
  <si>
    <t>티타늄 의상 랜덤박스(4104)</t>
  </si>
  <si>
    <t>레벨업보상22</t>
  </si>
  <si>
    <t>레벨업보상23</t>
  </si>
  <si>
    <t>레벨업보상24</t>
  </si>
  <si>
    <t>레벨업보상25</t>
  </si>
  <si>
    <t>레벨업보상26</t>
  </si>
  <si>
    <t>레벨업보상27</t>
  </si>
  <si>
    <t>레벨업보상28</t>
  </si>
  <si>
    <t>레벨업보상29</t>
  </si>
  <si>
    <t>레벨업보상30</t>
  </si>
  <si>
    <t>레벨업보상31</t>
  </si>
  <si>
    <t>레벨업보상32</t>
  </si>
  <si>
    <t>레벨업보상33</t>
  </si>
  <si>
    <t>레벨업보상34</t>
  </si>
  <si>
    <t>레벨업보상35</t>
  </si>
  <si>
    <t>레벨업보상36</t>
  </si>
  <si>
    <t>레벨업보상37</t>
  </si>
  <si>
    <t>레벨업보상38</t>
  </si>
  <si>
    <t>레벨업보상39</t>
  </si>
  <si>
    <t>레벨업보상40</t>
  </si>
  <si>
    <t>레벨업보상41</t>
  </si>
  <si>
    <t>레벨업보상42</t>
  </si>
  <si>
    <t>레벨업보상43</t>
  </si>
  <si>
    <t>레벨업보상44</t>
  </si>
  <si>
    <t>레벨업보상45</t>
  </si>
  <si>
    <t>레벨업보상46</t>
  </si>
  <si>
    <t>레벨업보상47</t>
  </si>
  <si>
    <t>레벨업보상48</t>
  </si>
  <si>
    <t>레벨업보상49</t>
  </si>
  <si>
    <t>레벨업보상50</t>
  </si>
  <si>
    <t>레벨업보상51</t>
  </si>
  <si>
    <t>레벨업보상52</t>
  </si>
  <si>
    <t>레벨업보상53</t>
  </si>
  <si>
    <t>레벨업보상54</t>
  </si>
  <si>
    <t>레벨업보상55</t>
  </si>
  <si>
    <t>레벨업보상56</t>
  </si>
  <si>
    <t>레벨업보상57</t>
  </si>
  <si>
    <t>레벨업보상58</t>
  </si>
  <si>
    <t>레벨업보상59</t>
  </si>
  <si>
    <t>레벨업보상60</t>
  </si>
  <si>
    <t>레벨업보상61</t>
  </si>
  <si>
    <t>레벨업보상62</t>
  </si>
  <si>
    <t>레벨업보상63</t>
  </si>
  <si>
    <t>레벨업보상64</t>
  </si>
  <si>
    <t>레벨업보상65</t>
  </si>
  <si>
    <t>multistate</t>
    <phoneticPr fontId="1" type="noConversion"/>
  </si>
  <si>
    <t>양말 조각(27)</t>
    <phoneticPr fontId="1" type="noConversion"/>
  </si>
  <si>
    <t>label(piecebox)</t>
    <phoneticPr fontId="1" type="noConversion"/>
  </si>
  <si>
    <t>label(wearbox)</t>
    <phoneticPr fontId="1" type="noConversion"/>
  </si>
  <si>
    <t>label(advicebox)</t>
    <phoneticPr fontId="1" type="noConversion"/>
  </si>
  <si>
    <t>label(spendable)</t>
    <phoneticPr fontId="1" type="noConversion"/>
  </si>
  <si>
    <t>정보용(60)</t>
    <phoneticPr fontId="1" type="noConversion"/>
  </si>
  <si>
    <t>장착템(1)</t>
    <phoneticPr fontId="1" type="noConversion"/>
  </si>
  <si>
    <t>조각템(15)</t>
    <phoneticPr fontId="1" type="noConversion"/>
  </si>
  <si>
    <t>소모품(40)</t>
    <phoneticPr fontId="1" type="noConversion"/>
  </si>
  <si>
    <t>정보용(60)</t>
    <phoneticPr fontId="1" type="noConversion"/>
  </si>
  <si>
    <t>레벨업 보상(510)</t>
    <phoneticPr fontId="1" type="noConversion"/>
  </si>
  <si>
    <t>레벨업 보상(510)</t>
    <phoneticPr fontId="1" type="noConversion"/>
  </si>
  <si>
    <t>헬멧(1)</t>
    <phoneticPr fontId="1" type="noConversion"/>
  </si>
  <si>
    <t>없음(-1)</t>
    <phoneticPr fontId="1" type="noConversion"/>
  </si>
  <si>
    <t>동 의상 랜덤박스(4101)</t>
    <phoneticPr fontId="1" type="noConversion"/>
  </si>
  <si>
    <t>은 의상 랜덤박스(4102)</t>
    <phoneticPr fontId="1" type="noConversion"/>
  </si>
  <si>
    <t>금 의상 랜덤박스(4103)</t>
    <phoneticPr fontId="1" type="noConversion"/>
  </si>
  <si>
    <t>티타늄 의상 랜덤박스(4104)</t>
    <phoneticPr fontId="1" type="noConversion"/>
  </si>
  <si>
    <t>초월성공</t>
    <phoneticPr fontId="1" type="noConversion"/>
  </si>
  <si>
    <t>초월획득템</t>
    <phoneticPr fontId="1" type="noConversion"/>
  </si>
  <si>
    <t>초월실패파괴</t>
    <phoneticPr fontId="1" type="noConversion"/>
  </si>
  <si>
    <t>evolsuccess</t>
    <phoneticPr fontId="1" type="noConversion"/>
  </si>
  <si>
    <t>evolfailkeep</t>
    <phoneticPr fontId="1" type="noConversion"/>
  </si>
  <si>
    <t>초월실패유지</t>
    <phoneticPr fontId="1" type="noConversion"/>
  </si>
  <si>
    <t>evolfaildestroy</t>
    <phoneticPr fontId="1" type="noConversion"/>
  </si>
  <si>
    <t>evolgetitem</t>
    <phoneticPr fontId="1" type="noConversion"/>
  </si>
  <si>
    <t>조언 패키지 박스</t>
    <phoneticPr fontId="1" type="noConversion"/>
  </si>
  <si>
    <t>초월 주문서</t>
    <phoneticPr fontId="1" type="noConversion"/>
  </si>
  <si>
    <t>multistate</t>
    <phoneticPr fontId="1" type="noConversion"/>
  </si>
  <si>
    <t>조합초월주문서(45)</t>
    <phoneticPr fontId="1" type="noConversion"/>
  </si>
  <si>
    <t>동 헬멧 조각 A</t>
    <phoneticPr fontId="1" type="noConversion"/>
  </si>
  <si>
    <t>돌 등급(1)</t>
  </si>
  <si>
    <t>돌 조각으로 조합한 장비</t>
  </si>
  <si>
    <t>돌 의상 랜덤박스(4100)</t>
  </si>
  <si>
    <t>돌 하의</t>
  </si>
  <si>
    <t>돌 장갑</t>
  </si>
  <si>
    <t>돌 신발</t>
  </si>
  <si>
    <t>돌 방망이</t>
  </si>
  <si>
    <t>돌 색깔공</t>
  </si>
  <si>
    <t>돌 고글</t>
  </si>
  <si>
    <t>돌 손목 아대</t>
  </si>
  <si>
    <t>돌 팔꿈치 보호대</t>
  </si>
  <si>
    <t>돌 벨트</t>
  </si>
  <si>
    <t>돌 무릎 보호대</t>
  </si>
  <si>
    <t>돌 양말</t>
  </si>
  <si>
    <t>돌 헬멧</t>
  </si>
  <si>
    <t>돌 상의</t>
  </si>
  <si>
    <t>돌 헬멧 조각 A</t>
  </si>
  <si>
    <t>돌 랜덤박스</t>
  </si>
  <si>
    <t>돌 조각 랜덤박스(4000)</t>
  </si>
  <si>
    <t>돌 헬멧 조각 B</t>
  </si>
  <si>
    <t>돌 헬멧 조각 C</t>
  </si>
  <si>
    <t>돌 헬멧 조각 D</t>
  </si>
  <si>
    <t>돌 상의 조각 A</t>
  </si>
  <si>
    <t>돌 상의 조각 B</t>
  </si>
  <si>
    <t>돌 상의 조각 C</t>
  </si>
  <si>
    <t>돌 상의 조각 D</t>
  </si>
  <si>
    <t>돌 하의 조각 A</t>
  </si>
  <si>
    <t>돌 하의 조각 B</t>
  </si>
  <si>
    <t>돌 하의 조각 C</t>
  </si>
  <si>
    <t>돌 하의 조각 D</t>
  </si>
  <si>
    <t>돌 장갑 조각 A</t>
  </si>
  <si>
    <t>돌 장갑 조각 B</t>
  </si>
  <si>
    <t>돌 장갑 조각 C</t>
  </si>
  <si>
    <t>돌 장갑 조각 D</t>
  </si>
  <si>
    <t>돌 신발 조각 A</t>
  </si>
  <si>
    <t>돌 신발 조각 B</t>
  </si>
  <si>
    <t>돌 신발 조각 C</t>
  </si>
  <si>
    <t>돌 신발 조각 D</t>
  </si>
  <si>
    <t>돌 방망이 조각 A</t>
  </si>
  <si>
    <t>돌 방망이 조각 B</t>
  </si>
  <si>
    <t>돌 방망이 조각 C</t>
  </si>
  <si>
    <t>돌 방망이 조각 D</t>
  </si>
  <si>
    <t>돌 색깔공 조각 A</t>
  </si>
  <si>
    <t>돌 색깔공 조각 B</t>
  </si>
  <si>
    <t>돌 색깔공 조각 C</t>
  </si>
  <si>
    <t>돌 색깔공 조각 D</t>
  </si>
  <si>
    <t>돌 고글 조각 A</t>
  </si>
  <si>
    <t>돌 고글 조각 B</t>
  </si>
  <si>
    <t>돌 고글 조각 C</t>
  </si>
  <si>
    <t>돌 고글 조각 D</t>
  </si>
  <si>
    <t>돌 손목 아대 조각 A</t>
  </si>
  <si>
    <t>돌 손목 아대 조각 B</t>
  </si>
  <si>
    <t>돌 손목 아대 조각 C</t>
  </si>
  <si>
    <t>돌 손목 아대 조각 D</t>
  </si>
  <si>
    <t>돌 팔꿈치 보호대 조각 A</t>
  </si>
  <si>
    <t>돌 팔꿈치 보호대 조각 B</t>
  </si>
  <si>
    <t>돌 팔꿈치 보호대 조각 C</t>
  </si>
  <si>
    <t>돌 팔꿈치 보호대 조각 D</t>
  </si>
  <si>
    <t>돌 벨트 조각 A</t>
  </si>
  <si>
    <t>돌 벨트 조각 B</t>
  </si>
  <si>
    <t>돌 벨트 조각 C</t>
  </si>
  <si>
    <t>돌 벨트 조각 D</t>
  </si>
  <si>
    <t>돌 무릎 보호대 조각 A</t>
  </si>
  <si>
    <t>돌 무릎 보호대 조각 B</t>
  </si>
  <si>
    <t>돌 무릎 보호대 조각 C</t>
  </si>
  <si>
    <t>돌 무릎 보호대 조각 D</t>
  </si>
  <si>
    <t>돌 양말 조각 A</t>
  </si>
  <si>
    <t>돌 양말 조각 B</t>
  </si>
  <si>
    <t>돌 양말 조각 C</t>
  </si>
  <si>
    <t>돌 양말 조각 D</t>
  </si>
  <si>
    <t>돌 조각 랜덤박스</t>
  </si>
  <si>
    <t>돌 등급(0)</t>
  </si>
  <si>
    <t>돌 조각의상 52종 중 랜덤 하나</t>
  </si>
  <si>
    <t>돌 의상 랜덤박스</t>
  </si>
  <si>
    <t>돌 완성의상 13종 중 랜덤 하나</t>
  </si>
  <si>
    <t>닉네임 변경권</t>
    <phoneticPr fontId="1" type="noConversion"/>
  </si>
  <si>
    <t>닉네임을 변경할때 필요한 아이템입니다.</t>
    <phoneticPr fontId="1" type="noConversion"/>
  </si>
  <si>
    <t>기타아이템(47)</t>
    <phoneticPr fontId="1" type="noConversion"/>
  </si>
  <si>
    <t>랜덤다이아(48)</t>
    <phoneticPr fontId="1" type="noConversion"/>
  </si>
  <si>
    <t>랜덤 다이아 박스</t>
    <phoneticPr fontId="1" type="noConversion"/>
  </si>
  <si>
    <t>5000에서 1000만 다이아에 코치의 조언`감독의 조언`응원의 소리 1장씩 지급됩니다.</t>
    <phoneticPr fontId="1" type="noConversion"/>
  </si>
  <si>
    <t>label(gamecost)</t>
    <phoneticPr fontId="1" type="noConversion"/>
  </si>
  <si>
    <t>볼(60)</t>
    <phoneticPr fontId="1" type="noConversion"/>
  </si>
  <si>
    <t>볼</t>
    <phoneticPr fontId="1" type="noConversion"/>
  </si>
  <si>
    <t>볼 소량</t>
    <phoneticPr fontId="1" type="noConversion"/>
  </si>
  <si>
    <t>볼 뭉치</t>
    <phoneticPr fontId="1" type="noConversion"/>
  </si>
  <si>
    <t>볼 주머니</t>
    <phoneticPr fontId="1" type="noConversion"/>
  </si>
  <si>
    <t>작은 볼 상자</t>
    <phoneticPr fontId="1" type="noConversion"/>
  </si>
  <si>
    <t>큰 볼 상자</t>
    <phoneticPr fontId="1" type="noConversion"/>
  </si>
  <si>
    <t>대형 볼 상자</t>
    <phoneticPr fontId="1" type="noConversion"/>
  </si>
  <si>
    <t>ball00</t>
    <phoneticPr fontId="1" type="noConversion"/>
  </si>
  <si>
    <t>ball01</t>
  </si>
  <si>
    <t>ball02</t>
  </si>
  <si>
    <t>ball03</t>
  </si>
  <si>
    <t>ball04</t>
  </si>
  <si>
    <t>ball05</t>
  </si>
  <si>
    <t>ball06</t>
  </si>
  <si>
    <t>분해시gamecost</t>
    <phoneticPr fontId="1" type="noConversion"/>
  </si>
  <si>
    <t>apartpercent</t>
    <phoneticPr fontId="1" type="noConversion"/>
  </si>
  <si>
    <t>ROUNDUP(SQRT(I15/100+1521/4)-39/2,0)</t>
  </si>
  <si>
    <t>나무 조각 랜덤박스(4000)</t>
  </si>
  <si>
    <t>나무 의상 랜덤박스(4100)</t>
  </si>
  <si>
    <t>레벨</t>
    <phoneticPr fontId="1" type="noConversion"/>
  </si>
  <si>
    <t>경험치 범위</t>
    <phoneticPr fontId="1" type="noConversion"/>
  </si>
  <si>
    <t>경험치범위차이</t>
    <phoneticPr fontId="1" type="noConversion"/>
  </si>
  <si>
    <t>레벨당 게임수(무템기준)</t>
    <phoneticPr fontId="1" type="noConversion"/>
  </si>
  <si>
    <t>수수료 차감효과</t>
    <phoneticPr fontId="1" type="noConversion"/>
  </si>
  <si>
    <t>보상</t>
    <phoneticPr fontId="1" type="noConversion"/>
  </si>
  <si>
    <t>배팅결과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</si>
  <si>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</si>
  <si>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</si>
  <si>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</si>
  <si>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총 경험치량</t>
    <phoneticPr fontId="1" type="noConversion"/>
  </si>
  <si>
    <t>3 HIT</t>
    <phoneticPr fontId="1" type="noConversion"/>
  </si>
  <si>
    <t>홈런</t>
    <phoneticPr fontId="1" type="noConversion"/>
  </si>
  <si>
    <t>계산식</t>
    <phoneticPr fontId="1" type="noConversion"/>
  </si>
  <si>
    <t>레벨당 게임수의 기준값</t>
    <phoneticPr fontId="1" type="noConversion"/>
  </si>
  <si>
    <t>2 HIT 기준</t>
    <phoneticPr fontId="1" type="noConversion"/>
  </si>
  <si>
    <t>나무 조각 랜덤상자 1개</t>
    <phoneticPr fontId="1" type="noConversion"/>
  </si>
  <si>
    <t>나무 조각 랜덤박스(4000)</t>
    <phoneticPr fontId="1" type="noConversion"/>
  </si>
  <si>
    <t>나무 랜덤상자 2개</t>
    <phoneticPr fontId="1" type="noConversion"/>
  </si>
  <si>
    <t>나무 랜덤상자 3개</t>
    <phoneticPr fontId="1" type="noConversion"/>
  </si>
  <si>
    <t>나무 랜덤상자 4개</t>
    <phoneticPr fontId="1" type="noConversion"/>
  </si>
  <si>
    <t>나무 의상템 랜덤상자 1개</t>
    <phoneticPr fontId="1" type="noConversion"/>
  </si>
  <si>
    <t>동 랜덤상자 1개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</si>
  <si>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</si>
  <si>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</si>
  <si>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</si>
  <si>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</si>
  <si>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</si>
  <si>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</si>
  <si>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</si>
  <si>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</si>
  <si>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4개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</si>
  <si>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</si>
  <si>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</si>
  <si>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</si>
  <si>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</si>
  <si>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</si>
  <si>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</si>
  <si>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</si>
  <si>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</si>
  <si>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</si>
  <si>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</si>
  <si>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</si>
  <si>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</si>
  <si>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티타늄 랜덤상자 4개</t>
    <phoneticPr fontId="1" type="noConversion"/>
  </si>
  <si>
    <t>E</t>
    <phoneticPr fontId="1" type="noConversion"/>
  </si>
  <si>
    <t>티타늄 의상템 랜덤상자 1개</t>
    <phoneticPr fontId="1" type="noConversion"/>
  </si>
  <si>
    <t>연습</t>
    <phoneticPr fontId="1" type="noConversion"/>
  </si>
  <si>
    <t>획득경험치(싱글)</t>
    <phoneticPr fontId="1" type="noConversion"/>
  </si>
  <si>
    <t>레벨</t>
    <phoneticPr fontId="1" type="noConversion"/>
  </si>
  <si>
    <t>경험치 범위</t>
    <phoneticPr fontId="1" type="noConversion"/>
  </si>
  <si>
    <t>경험치범위차이</t>
    <phoneticPr fontId="1" type="noConversion"/>
  </si>
  <si>
    <t>레벨당 게임수(무템기준)</t>
    <phoneticPr fontId="1" type="noConversion"/>
  </si>
  <si>
    <t>수수료 차감효과</t>
    <phoneticPr fontId="1" type="noConversion"/>
  </si>
  <si>
    <t>보상</t>
    <phoneticPr fontId="1" type="noConversion"/>
  </si>
  <si>
    <t>배팅결과</t>
    <phoneticPr fontId="1" type="noConversion"/>
  </si>
  <si>
    <t>획득경험치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</si>
  <si>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</si>
  <si>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</si>
  <si>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</si>
  <si>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3 HIT</t>
    <phoneticPr fontId="1" type="noConversion"/>
  </si>
  <si>
    <t>홈런</t>
    <phoneticPr fontId="1" type="noConversion"/>
  </si>
  <si>
    <t>레벨당 게임수의 기준값</t>
    <phoneticPr fontId="1" type="noConversion"/>
  </si>
  <si>
    <t>2 HIT 기준</t>
    <phoneticPr fontId="1" type="noConversion"/>
  </si>
  <si>
    <t>돌 랜덤 상자 1개</t>
    <phoneticPr fontId="1" type="noConversion"/>
  </si>
  <si>
    <t>돌 랜덤 상자 2개</t>
    <phoneticPr fontId="1" type="noConversion"/>
  </si>
  <si>
    <t>돌 랜덤 상자 2개</t>
    <phoneticPr fontId="1" type="noConversion"/>
  </si>
  <si>
    <t>돌 랜덤 상자 3개</t>
    <phoneticPr fontId="1" type="noConversion"/>
  </si>
  <si>
    <t>돌 랜덤 상자 3개</t>
    <phoneticPr fontId="1" type="noConversion"/>
  </si>
  <si>
    <t>돌 랜덤 상자 4개</t>
    <phoneticPr fontId="1" type="noConversion"/>
  </si>
  <si>
    <t>돌 랜덤 상자 4개</t>
    <phoneticPr fontId="1" type="noConversion"/>
  </si>
  <si>
    <t>돌 의상템 랜덤상자 1개</t>
    <phoneticPr fontId="1" type="noConversion"/>
  </si>
  <si>
    <t>동 랜덤상자 1개</t>
    <phoneticPr fontId="1" type="noConversion"/>
  </si>
  <si>
    <t>동 랜덤상자 1개</t>
    <phoneticPr fontId="1" type="noConversion"/>
  </si>
  <si>
    <t>동 랜덤상자 2개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</si>
  <si>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</si>
  <si>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</si>
  <si>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</si>
  <si>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</si>
  <si>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</si>
  <si>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</si>
  <si>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</si>
  <si>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3개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</si>
  <si>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</si>
  <si>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</si>
  <si>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</si>
  <si>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</si>
  <si>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</si>
  <si>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</si>
  <si>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3개</t>
    <phoneticPr fontId="1" type="noConversion"/>
  </si>
  <si>
    <t>금 랜덤상자 4개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</si>
  <si>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</si>
  <si>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</si>
  <si>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</si>
  <si>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</si>
  <si>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</si>
  <si>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</si>
  <si>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</si>
  <si>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</si>
  <si>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티타늄 의상템 랜덤상자 1개</t>
    <phoneticPr fontId="1" type="noConversion"/>
  </si>
  <si>
    <t>기본</t>
    <phoneticPr fontId="37" type="noConversion"/>
  </si>
  <si>
    <t>OUT</t>
    <phoneticPr fontId="37" type="noConversion"/>
  </si>
  <si>
    <t>기본</t>
    <phoneticPr fontId="37" type="noConversion"/>
  </si>
  <si>
    <t>동</t>
    <phoneticPr fontId="37" type="noConversion"/>
  </si>
  <si>
    <t>금</t>
    <phoneticPr fontId="37" type="noConversion"/>
  </si>
  <si>
    <t>티</t>
    <phoneticPr fontId="37" type="noConversion"/>
  </si>
  <si>
    <t>티</t>
    <phoneticPr fontId="37" type="noConversion"/>
  </si>
  <si>
    <t>돌</t>
    <phoneticPr fontId="37" type="noConversion"/>
  </si>
  <si>
    <t>은</t>
    <phoneticPr fontId="37" type="noConversion"/>
  </si>
  <si>
    <t>2루타</t>
    <phoneticPr fontId="37" type="noConversion"/>
  </si>
  <si>
    <t>1파츠 당 경험치 획득량</t>
    <phoneticPr fontId="37" type="noConversion"/>
  </si>
  <si>
    <t>3루타</t>
    <phoneticPr fontId="37" type="noConversion"/>
  </si>
  <si>
    <t>홈런</t>
    <phoneticPr fontId="37" type="noConversion"/>
  </si>
  <si>
    <t>장착파츠 개수</t>
    <phoneticPr fontId="37" type="noConversion"/>
  </si>
  <si>
    <t>결과</t>
    <phoneticPr fontId="37" type="noConversion"/>
  </si>
  <si>
    <t>싱글</t>
    <phoneticPr fontId="37" type="noConversion"/>
  </si>
  <si>
    <t>1파츠당 경험치 증가량(%)</t>
    <phoneticPr fontId="37" type="noConversion"/>
  </si>
  <si>
    <t>OUT</t>
    <phoneticPr fontId="37" type="noConversion"/>
  </si>
  <si>
    <t>기본</t>
    <phoneticPr fontId="37" type="noConversion"/>
  </si>
  <si>
    <t>1루타</t>
    <phoneticPr fontId="37" type="noConversion"/>
  </si>
  <si>
    <t>돌</t>
    <phoneticPr fontId="37" type="noConversion"/>
  </si>
  <si>
    <t>2루타</t>
    <phoneticPr fontId="37" type="noConversion"/>
  </si>
  <si>
    <t>동</t>
    <phoneticPr fontId="37" type="noConversion"/>
  </si>
  <si>
    <t>3루타</t>
    <phoneticPr fontId="37" type="noConversion"/>
  </si>
  <si>
    <t>은</t>
    <phoneticPr fontId="37" type="noConversion"/>
  </si>
  <si>
    <t>홈런</t>
    <phoneticPr fontId="37" type="noConversion"/>
  </si>
  <si>
    <t>금</t>
    <phoneticPr fontId="37" type="noConversion"/>
  </si>
  <si>
    <t>티</t>
    <phoneticPr fontId="37" type="noConversion"/>
  </si>
  <si>
    <t>파츠를 껴서 얻는 이득</t>
    <phoneticPr fontId="37" type="noConversion"/>
  </si>
  <si>
    <t>파츠를 껴서 얻는 이득 / 올림</t>
    <phoneticPr fontId="37" type="noConversion"/>
  </si>
  <si>
    <t>OUT</t>
    <phoneticPr fontId="37" type="noConversion"/>
  </si>
  <si>
    <t>1파츠 경험치 획득량</t>
    <phoneticPr fontId="37" type="noConversion"/>
  </si>
  <si>
    <t>OUT</t>
    <phoneticPr fontId="37" type="noConversion"/>
  </si>
  <si>
    <t>기본</t>
    <phoneticPr fontId="37" type="noConversion"/>
  </si>
  <si>
    <t>돌</t>
    <phoneticPr fontId="37" type="noConversion"/>
  </si>
  <si>
    <t>돌</t>
    <phoneticPr fontId="37" type="noConversion"/>
  </si>
  <si>
    <t>동</t>
    <phoneticPr fontId="37" type="noConversion"/>
  </si>
  <si>
    <t>동</t>
    <phoneticPr fontId="37" type="noConversion"/>
  </si>
  <si>
    <t>은</t>
    <phoneticPr fontId="37" type="noConversion"/>
  </si>
  <si>
    <t>금</t>
    <phoneticPr fontId="37" type="noConversion"/>
  </si>
  <si>
    <t>금</t>
    <phoneticPr fontId="37" type="noConversion"/>
  </si>
  <si>
    <t>티</t>
    <phoneticPr fontId="37" type="noConversion"/>
  </si>
  <si>
    <t>1루타</t>
    <phoneticPr fontId="37" type="noConversion"/>
  </si>
  <si>
    <t>1루타</t>
    <phoneticPr fontId="37" type="noConversion"/>
  </si>
  <si>
    <t>1루타</t>
    <phoneticPr fontId="37" type="noConversion"/>
  </si>
  <si>
    <t>기본</t>
    <phoneticPr fontId="37" type="noConversion"/>
  </si>
  <si>
    <t>돌</t>
    <phoneticPr fontId="37" type="noConversion"/>
  </si>
  <si>
    <t>은</t>
    <phoneticPr fontId="37" type="noConversion"/>
  </si>
  <si>
    <t>은</t>
    <phoneticPr fontId="37" type="noConversion"/>
  </si>
  <si>
    <t>금</t>
    <phoneticPr fontId="37" type="noConversion"/>
  </si>
  <si>
    <t>1파츠 당 경험치 획득량</t>
    <phoneticPr fontId="37" type="noConversion"/>
  </si>
  <si>
    <t>기본</t>
    <phoneticPr fontId="37" type="noConversion"/>
  </si>
  <si>
    <t>기본</t>
    <phoneticPr fontId="37" type="noConversion"/>
  </si>
  <si>
    <t>동</t>
    <phoneticPr fontId="37" type="noConversion"/>
  </si>
  <si>
    <t>동</t>
    <phoneticPr fontId="37" type="noConversion"/>
  </si>
  <si>
    <t>금</t>
    <phoneticPr fontId="37" type="noConversion"/>
  </si>
  <si>
    <t>티</t>
    <phoneticPr fontId="37" type="noConversion"/>
  </si>
  <si>
    <t>3루타</t>
    <phoneticPr fontId="37" type="noConversion"/>
  </si>
  <si>
    <t>은</t>
    <phoneticPr fontId="37" type="noConversion"/>
  </si>
  <si>
    <t>기본</t>
    <phoneticPr fontId="37" type="noConversion"/>
  </si>
  <si>
    <t>돌</t>
    <phoneticPr fontId="37" type="noConversion"/>
  </si>
  <si>
    <t>7% 14% 21% 28% 35%</t>
  </si>
  <si>
    <t>13파츠+셋트효과면</t>
  </si>
  <si>
    <t>20% 40% 60% 80% 100%가 됩니다.</t>
  </si>
  <si>
    <t>Lv =SQRT(exp-1+950625)/50-37/2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</si>
</sst>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76" formatCode="0_);[Red]\(0\)"/>
    <numFmt numFmtId="177" formatCode="#,##0.000_ "/>
    <numFmt numFmtId="178" formatCode="#,##0_ "/>
  </numFmts>
  <fonts count="3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8"/>
      <color indexed="81"/>
      <name val="돋움"/>
      <family val="3"/>
      <charset val="129"/>
    </font>
    <font>
      <b/>
      <sz val="8"/>
      <color indexed="81"/>
      <name val="Tahoma"/>
      <family val="2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7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6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7" fillId="0" borderId="0"/>
    <xf numFmtId="0" fontId="7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3" fillId="0" borderId="0"/>
  </cellStyleXfs>
  <cellXfs count="99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4" fillId="3" borderId="0" xfId="0" applyFont="1" applyFill="1">
      <alignment vertical="center"/>
    </xf>
    <xf numFmtId="0" fontId="23" fillId="0" borderId="0" xfId="0" applyFont="1">
      <alignment vertical="center"/>
    </xf>
    <xf numFmtId="0" fontId="5" fillId="0" borderId="0" xfId="0" applyFont="1">
      <alignment vertical="center"/>
    </xf>
    <xf numFmtId="0" fontId="5" fillId="6" borderId="0" xfId="0" applyFont="1" applyFill="1" applyBorder="1">
      <alignment vertical="center"/>
    </xf>
    <xf numFmtId="0" fontId="5" fillId="3" borderId="0" xfId="0" applyFont="1" applyFill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2" borderId="1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43" borderId="0" xfId="0" applyFont="1" applyFill="1">
      <alignment vertical="center"/>
    </xf>
    <xf numFmtId="0" fontId="5" fillId="9" borderId="0" xfId="0" applyFont="1" applyFill="1">
      <alignment vertical="center"/>
    </xf>
    <xf numFmtId="0" fontId="5" fillId="0" borderId="0" xfId="0" applyFont="1">
      <alignment vertical="center"/>
    </xf>
    <xf numFmtId="0" fontId="5" fillId="4" borderId="0" xfId="0" applyFont="1" applyFill="1">
      <alignment vertical="center"/>
    </xf>
    <xf numFmtId="0" fontId="5" fillId="42" borderId="0" xfId="0" applyFont="1" applyFill="1">
      <alignment vertical="center"/>
    </xf>
    <xf numFmtId="0" fontId="5" fillId="0" borderId="0" xfId="0" applyFont="1" applyFill="1">
      <alignment vertical="center"/>
    </xf>
    <xf numFmtId="0" fontId="26" fillId="0" borderId="0" xfId="0" applyFont="1">
      <alignment vertical="center"/>
    </xf>
    <xf numFmtId="0" fontId="5" fillId="0" borderId="0" xfId="0" applyFont="1" applyAlignment="1">
      <alignment vertical="center"/>
    </xf>
    <xf numFmtId="0" fontId="4" fillId="44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5" borderId="0" xfId="0" applyFont="1" applyFill="1">
      <alignment vertical="center"/>
    </xf>
    <xf numFmtId="0" fontId="4" fillId="0" borderId="0" xfId="0" applyFont="1">
      <alignment vertical="center"/>
    </xf>
    <xf numFmtId="0" fontId="29" fillId="7" borderId="0" xfId="0" applyFont="1" applyFill="1">
      <alignment vertical="center"/>
    </xf>
    <xf numFmtId="0" fontId="28" fillId="6" borderId="0" xfId="0" applyFont="1" applyFill="1">
      <alignment vertical="center"/>
    </xf>
    <xf numFmtId="0" fontId="28" fillId="0" borderId="0" xfId="0" applyFont="1">
      <alignment vertical="center"/>
    </xf>
    <xf numFmtId="0" fontId="28" fillId="3" borderId="0" xfId="0" applyFont="1" applyFill="1">
      <alignment vertical="center"/>
    </xf>
    <xf numFmtId="0" fontId="28" fillId="0" borderId="0" xfId="0" applyFont="1" applyFill="1">
      <alignment vertical="center"/>
    </xf>
    <xf numFmtId="0" fontId="28" fillId="0" borderId="0" xfId="0" applyFont="1" applyFill="1" applyBorder="1">
      <alignment vertical="center"/>
    </xf>
    <xf numFmtId="0" fontId="28" fillId="2" borderId="0" xfId="0" applyFont="1" applyFill="1">
      <alignment vertical="center"/>
    </xf>
    <xf numFmtId="0" fontId="28" fillId="6" borderId="0" xfId="0" applyFont="1" applyFill="1" applyAlignment="1">
      <alignment horizontal="left" vertical="center"/>
    </xf>
    <xf numFmtId="0" fontId="28" fillId="3" borderId="0" xfId="0" applyFont="1" applyFill="1" applyAlignment="1">
      <alignment horizontal="left" vertical="center"/>
    </xf>
    <xf numFmtId="0" fontId="28" fillId="8" borderId="0" xfId="0" applyFont="1" applyFill="1">
      <alignment vertical="center"/>
    </xf>
    <xf numFmtId="0" fontId="28" fillId="8" borderId="0" xfId="0" applyFont="1" applyFill="1" applyAlignment="1">
      <alignment horizontal="center" vertical="center"/>
    </xf>
    <xf numFmtId="0" fontId="28" fillId="9" borderId="0" xfId="0" applyFont="1" applyFill="1">
      <alignment vertical="center"/>
    </xf>
    <xf numFmtId="0" fontId="28" fillId="6" borderId="0" xfId="0" applyFont="1" applyFill="1" applyBorder="1" applyAlignment="1">
      <alignment horizontal="left" vertical="center"/>
    </xf>
    <xf numFmtId="0" fontId="30" fillId="5" borderId="0" xfId="0" applyFont="1" applyFill="1">
      <alignment vertical="center"/>
    </xf>
    <xf numFmtId="0" fontId="28" fillId="0" borderId="0" xfId="0" applyFont="1" applyBorder="1">
      <alignment vertical="center"/>
    </xf>
    <xf numFmtId="0" fontId="28" fillId="0" borderId="0" xfId="0" applyFont="1" applyFill="1" applyBorder="1" applyAlignment="1">
      <alignment vertical="center"/>
    </xf>
    <xf numFmtId="0" fontId="4" fillId="46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0" borderId="0" xfId="0" applyFont="1">
      <alignment vertical="center"/>
    </xf>
    <xf numFmtId="0" fontId="5" fillId="43" borderId="0" xfId="0" applyFont="1" applyFill="1">
      <alignment vertical="center"/>
    </xf>
    <xf numFmtId="0" fontId="4" fillId="41" borderId="0" xfId="0" applyFont="1" applyFill="1">
      <alignment vertical="center"/>
    </xf>
    <xf numFmtId="0" fontId="5" fillId="46" borderId="0" xfId="0" quotePrefix="1" applyFont="1" applyFill="1">
      <alignment vertical="center"/>
    </xf>
    <xf numFmtId="0" fontId="5" fillId="44" borderId="0" xfId="0" applyFont="1" applyFill="1">
      <alignment vertical="center"/>
    </xf>
    <xf numFmtId="0" fontId="4" fillId="8" borderId="0" xfId="0" applyFont="1" applyFill="1">
      <alignment vertical="center"/>
    </xf>
    <xf numFmtId="0" fontId="5" fillId="47" borderId="0" xfId="0" applyFont="1" applyFill="1">
      <alignment vertical="center"/>
    </xf>
    <xf numFmtId="0" fontId="5" fillId="48" borderId="0" xfId="0" applyFont="1" applyFill="1">
      <alignment vertical="center"/>
    </xf>
    <xf numFmtId="0" fontId="5" fillId="46" borderId="0" xfId="0" applyFont="1" applyFill="1">
      <alignment vertical="center"/>
    </xf>
    <xf numFmtId="0" fontId="0" fillId="42" borderId="1" xfId="0" applyFill="1" applyBorder="1">
      <alignment vertical="center"/>
    </xf>
    <xf numFmtId="41" fontId="0" fillId="42" borderId="1" xfId="44" applyNumberFormat="1" applyFont="1" applyFill="1" applyBorder="1">
      <alignment vertical="center"/>
    </xf>
    <xf numFmtId="0" fontId="0" fillId="42" borderId="0" xfId="0" applyFill="1" applyBorder="1">
      <alignment vertical="center"/>
    </xf>
    <xf numFmtId="0" fontId="0" fillId="42" borderId="11" xfId="0" applyFill="1" applyBorder="1">
      <alignment vertical="center"/>
    </xf>
    <xf numFmtId="41" fontId="0" fillId="0" borderId="1" xfId="44" applyFont="1" applyBorder="1">
      <alignment vertical="center"/>
    </xf>
    <xf numFmtId="176" fontId="0" fillId="0" borderId="1" xfId="44" applyNumberFormat="1" applyFont="1" applyBorder="1">
      <alignment vertical="center"/>
    </xf>
    <xf numFmtId="41" fontId="0" fillId="0" borderId="1" xfId="44" applyNumberFormat="1" applyFont="1" applyBorder="1">
      <alignment vertical="center"/>
    </xf>
    <xf numFmtId="10" fontId="0" fillId="0" borderId="1" xfId="45" applyNumberFormat="1" applyFont="1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5" fillId="0" borderId="1" xfId="0" applyFont="1" applyBorder="1" applyAlignment="1">
      <alignment horizontal="right" vertical="center"/>
    </xf>
    <xf numFmtId="41" fontId="5" fillId="0" borderId="0" xfId="0" applyNumberFormat="1" applyFont="1">
      <alignment vertical="center"/>
    </xf>
    <xf numFmtId="0" fontId="5" fillId="0" borderId="12" xfId="0" applyFont="1" applyBorder="1">
      <alignment vertical="center"/>
    </xf>
    <xf numFmtId="41" fontId="0" fillId="0" borderId="0" xfId="0" applyNumberFormat="1" applyBorder="1">
      <alignment vertical="center"/>
    </xf>
    <xf numFmtId="41" fontId="0" fillId="0" borderId="0" xfId="0" applyNumberFormat="1">
      <alignment vertical="center"/>
    </xf>
    <xf numFmtId="41" fontId="0" fillId="0" borderId="0" xfId="44" applyNumberFormat="1" applyFont="1">
      <alignment vertical="center"/>
    </xf>
    <xf numFmtId="0" fontId="33" fillId="0" borderId="0" xfId="46"/>
    <xf numFmtId="177" fontId="34" fillId="0" borderId="0" xfId="46" applyNumberFormat="1" applyFont="1"/>
    <xf numFmtId="177" fontId="34" fillId="49" borderId="0" xfId="46" applyNumberFormat="1" applyFont="1" applyFill="1"/>
    <xf numFmtId="176" fontId="35" fillId="0" borderId="0" xfId="46" applyNumberFormat="1" applyFont="1"/>
    <xf numFmtId="177" fontId="34" fillId="9" borderId="1" xfId="46" applyNumberFormat="1" applyFont="1" applyFill="1" applyBorder="1"/>
    <xf numFmtId="177" fontId="34" fillId="0" borderId="0" xfId="46" applyNumberFormat="1" applyFont="1" applyFill="1" applyBorder="1"/>
    <xf numFmtId="177" fontId="34" fillId="8" borderId="0" xfId="46" applyNumberFormat="1" applyFont="1" applyFill="1"/>
    <xf numFmtId="178" fontId="35" fillId="8" borderId="1" xfId="46" applyNumberFormat="1" applyFont="1" applyFill="1" applyBorder="1"/>
    <xf numFmtId="178" fontId="35" fillId="49" borderId="0" xfId="46" applyNumberFormat="1" applyFont="1" applyFill="1"/>
    <xf numFmtId="178" fontId="35" fillId="0" borderId="0" xfId="46" applyNumberFormat="1" applyFont="1"/>
    <xf numFmtId="178" fontId="35" fillId="9" borderId="1" xfId="46" applyNumberFormat="1" applyFont="1" applyFill="1" applyBorder="1"/>
    <xf numFmtId="0" fontId="35" fillId="9" borderId="1" xfId="46" applyFont="1" applyFill="1" applyBorder="1"/>
    <xf numFmtId="0" fontId="35" fillId="0" borderId="0" xfId="46" applyFont="1" applyFill="1" applyBorder="1"/>
    <xf numFmtId="176" fontId="35" fillId="9" borderId="1" xfId="46" applyNumberFormat="1" applyFont="1" applyFill="1" applyBorder="1"/>
    <xf numFmtId="177" fontId="34" fillId="0" borderId="0" xfId="46" applyNumberFormat="1" applyFont="1" applyFill="1"/>
    <xf numFmtId="0" fontId="33" fillId="51" borderId="0" xfId="46" applyFill="1"/>
    <xf numFmtId="177" fontId="34" fillId="51" borderId="0" xfId="46" applyNumberFormat="1" applyFont="1" applyFill="1"/>
    <xf numFmtId="177" fontId="36" fillId="8" borderId="16" xfId="46" applyNumberFormat="1" applyFont="1" applyFill="1" applyBorder="1" applyAlignment="1">
      <alignment horizontal="center"/>
    </xf>
    <xf numFmtId="177" fontId="34" fillId="50" borderId="16" xfId="46" applyNumberFormat="1" applyFont="1" applyFill="1" applyBorder="1" applyAlignment="1">
      <alignment horizontal="center"/>
    </xf>
    <xf numFmtId="0" fontId="0" fillId="42" borderId="1" xfId="0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41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3" fontId="0" fillId="0" borderId="0" xfId="0" applyNumberFormat="1">
      <alignment vertical="center"/>
    </xf>
  </cellXfs>
  <cellStyles count="47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5" builtinId="5"/>
    <cellStyle name="보통" xfId="8" builtinId="28" customBuiltin="1"/>
    <cellStyle name="설명 텍스트" xfId="16" builtinId="53" customBuiltin="1"/>
    <cellStyle name="셀 확인" xfId="13" builtinId="23" customBuiltin="1"/>
    <cellStyle name="쉼표 [0]" xfId="44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/>
    <cellStyle name="좋음" xfId="6" builtinId="26" customBuiltin="1"/>
    <cellStyle name="출력" xfId="10" builtinId="21" customBuiltin="1"/>
    <cellStyle name="표준" xfId="0" builtinId="0"/>
    <cellStyle name="표준 2" xfId="42"/>
    <cellStyle name="표준 3" xfId="46"/>
  </cellStyles>
  <dxfs count="0"/>
  <tableStyles count="0" defaultTableStyle="TableStyleMedium9" defaultPivotStyle="PivotStyleLight16"/>
  <colors>
    <mruColors>
      <color rgb="FF00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51"/>
  <sheetViews>
    <sheetView zoomScale="85" zoomScaleNormal="85" workbookViewId="0">
      <selection activeCell="Y7" sqref="Y7"/>
    </sheetView>
  </sheetViews>
  <sheetFormatPr defaultRowHeight="12" x14ac:dyDescent="0.2"/>
  <cols>
    <col min="1" max="1" width="2.125" style="74" customWidth="1"/>
    <col min="2" max="2" width="4.375" style="76" customWidth="1"/>
    <col min="3" max="3" width="17.625" style="74" bestFit="1" customWidth="1"/>
    <col min="4" max="17" width="6.75" style="74" customWidth="1"/>
    <col min="18" max="18" width="1.25" style="75" customWidth="1"/>
    <col min="19" max="19" width="6.5" style="74" customWidth="1"/>
    <col min="20" max="33" width="6" style="74" customWidth="1"/>
    <col min="34" max="34" width="1.75" style="75" customWidth="1"/>
    <col min="35" max="36" width="9" style="74"/>
    <col min="37" max="37" width="7.625" style="74" bestFit="1" customWidth="1"/>
    <col min="38" max="16384" width="9" style="74"/>
  </cols>
  <sheetData>
    <row r="1" spans="2:49" ht="16.5" x14ac:dyDescent="0.3">
      <c r="B1" s="73"/>
    </row>
    <row r="2" spans="2:49" ht="16.5" x14ac:dyDescent="0.3">
      <c r="D2" s="90" t="s">
        <v>962</v>
      </c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V2" s="77" t="s">
        <v>963</v>
      </c>
      <c r="W2" s="77" t="s">
        <v>964</v>
      </c>
    </row>
    <row r="3" spans="2:49" s="82" customFormat="1" x14ac:dyDescent="0.2">
      <c r="B3" s="76"/>
      <c r="C3" s="79" t="s">
        <v>965</v>
      </c>
      <c r="D3" s="80">
        <v>0</v>
      </c>
      <c r="E3" s="80">
        <v>1</v>
      </c>
      <c r="F3" s="80">
        <v>2</v>
      </c>
      <c r="G3" s="80">
        <v>3</v>
      </c>
      <c r="H3" s="80">
        <v>4</v>
      </c>
      <c r="I3" s="80">
        <v>5</v>
      </c>
      <c r="J3" s="80">
        <v>6</v>
      </c>
      <c r="K3" s="80">
        <v>7</v>
      </c>
      <c r="L3" s="80">
        <v>8</v>
      </c>
      <c r="M3" s="80">
        <v>9</v>
      </c>
      <c r="N3" s="80">
        <v>10</v>
      </c>
      <c r="O3" s="80">
        <v>11</v>
      </c>
      <c r="P3" s="80">
        <v>12</v>
      </c>
      <c r="Q3" s="80">
        <v>13</v>
      </c>
      <c r="R3" s="81"/>
      <c r="V3" s="83" t="s">
        <v>966</v>
      </c>
      <c r="W3" s="84">
        <v>100</v>
      </c>
      <c r="AH3" s="81"/>
    </row>
    <row r="4" spans="2:49" ht="16.5" x14ac:dyDescent="0.3">
      <c r="B4" s="74" t="s">
        <v>967</v>
      </c>
      <c r="C4" s="73">
        <v>0</v>
      </c>
      <c r="D4" s="73">
        <v>0</v>
      </c>
      <c r="E4" s="73">
        <v>0</v>
      </c>
      <c r="F4" s="73">
        <v>0</v>
      </c>
      <c r="G4" s="73">
        <v>0</v>
      </c>
      <c r="H4" s="73">
        <v>0</v>
      </c>
      <c r="I4" s="73">
        <v>0</v>
      </c>
      <c r="J4" s="73">
        <v>0</v>
      </c>
      <c r="K4" s="73">
        <v>0</v>
      </c>
      <c r="L4" s="73">
        <v>0</v>
      </c>
      <c r="M4" s="73">
        <v>0</v>
      </c>
      <c r="N4" s="73">
        <v>0</v>
      </c>
      <c r="O4" s="73">
        <v>0</v>
      </c>
      <c r="P4" s="73">
        <v>0</v>
      </c>
      <c r="Q4" s="73">
        <v>0</v>
      </c>
      <c r="V4" s="86" t="s">
        <v>968</v>
      </c>
      <c r="W4" s="84">
        <v>500</v>
      </c>
      <c r="Y4" s="78" t="s">
        <v>1010</v>
      </c>
    </row>
    <row r="5" spans="2:49" ht="16.5" x14ac:dyDescent="0.3">
      <c r="B5" s="76" t="s">
        <v>969</v>
      </c>
      <c r="C5" s="73">
        <v>1</v>
      </c>
      <c r="D5" s="73">
        <f t="shared" ref="D5:Q5" si="0">$C$5*D3</f>
        <v>0</v>
      </c>
      <c r="E5" s="73">
        <f t="shared" si="0"/>
        <v>1</v>
      </c>
      <c r="F5" s="73">
        <f t="shared" si="0"/>
        <v>2</v>
      </c>
      <c r="G5" s="73">
        <f t="shared" si="0"/>
        <v>3</v>
      </c>
      <c r="H5" s="73">
        <f t="shared" si="0"/>
        <v>4</v>
      </c>
      <c r="I5" s="73">
        <f t="shared" si="0"/>
        <v>5</v>
      </c>
      <c r="J5" s="73">
        <f t="shared" si="0"/>
        <v>6</v>
      </c>
      <c r="K5" s="73">
        <f t="shared" si="0"/>
        <v>7</v>
      </c>
      <c r="L5" s="73">
        <f t="shared" si="0"/>
        <v>8</v>
      </c>
      <c r="M5" s="73">
        <f t="shared" si="0"/>
        <v>9</v>
      </c>
      <c r="N5" s="73">
        <f t="shared" si="0"/>
        <v>10</v>
      </c>
      <c r="O5" s="73">
        <f t="shared" si="0"/>
        <v>11</v>
      </c>
      <c r="P5" s="73">
        <f t="shared" si="0"/>
        <v>12</v>
      </c>
      <c r="Q5" s="73">
        <f t="shared" si="0"/>
        <v>13</v>
      </c>
      <c r="V5" s="77" t="s">
        <v>970</v>
      </c>
      <c r="W5" s="84">
        <v>1000</v>
      </c>
      <c r="X5" s="85"/>
      <c r="Y5" s="85" t="s">
        <v>1011</v>
      </c>
    </row>
    <row r="6" spans="2:49" ht="16.5" x14ac:dyDescent="0.3">
      <c r="B6" s="76" t="s">
        <v>971</v>
      </c>
      <c r="C6" s="73">
        <v>2</v>
      </c>
      <c r="D6" s="73">
        <f t="shared" ref="D6:Q6" si="1">$C$6*D3</f>
        <v>0</v>
      </c>
      <c r="E6" s="73">
        <f t="shared" si="1"/>
        <v>2</v>
      </c>
      <c r="F6" s="73">
        <f t="shared" si="1"/>
        <v>4</v>
      </c>
      <c r="G6" s="73">
        <f t="shared" si="1"/>
        <v>6</v>
      </c>
      <c r="H6" s="73">
        <f t="shared" si="1"/>
        <v>8</v>
      </c>
      <c r="I6" s="73">
        <f t="shared" si="1"/>
        <v>10</v>
      </c>
      <c r="J6" s="73">
        <f t="shared" si="1"/>
        <v>12</v>
      </c>
      <c r="K6" s="73">
        <f t="shared" si="1"/>
        <v>14</v>
      </c>
      <c r="L6" s="73">
        <f t="shared" si="1"/>
        <v>16</v>
      </c>
      <c r="M6" s="73">
        <f t="shared" si="1"/>
        <v>18</v>
      </c>
      <c r="N6" s="73">
        <f t="shared" si="1"/>
        <v>20</v>
      </c>
      <c r="O6" s="73">
        <f t="shared" si="1"/>
        <v>22</v>
      </c>
      <c r="P6" s="73">
        <f t="shared" si="1"/>
        <v>24</v>
      </c>
      <c r="Q6" s="73">
        <f t="shared" si="1"/>
        <v>26</v>
      </c>
      <c r="V6" s="77" t="s">
        <v>972</v>
      </c>
      <c r="W6" s="84">
        <v>3000</v>
      </c>
      <c r="X6" s="85"/>
      <c r="Y6" s="85" t="s">
        <v>1012</v>
      </c>
    </row>
    <row r="7" spans="2:49" ht="16.5" x14ac:dyDescent="0.3">
      <c r="B7" s="76" t="s">
        <v>973</v>
      </c>
      <c r="C7" s="73">
        <v>3</v>
      </c>
      <c r="D7" s="73">
        <f t="shared" ref="D7:Q7" si="2">$C$7*D3</f>
        <v>0</v>
      </c>
      <c r="E7" s="73">
        <f t="shared" si="2"/>
        <v>3</v>
      </c>
      <c r="F7" s="73">
        <f t="shared" si="2"/>
        <v>6</v>
      </c>
      <c r="G7" s="73">
        <f t="shared" si="2"/>
        <v>9</v>
      </c>
      <c r="H7" s="73">
        <f t="shared" si="2"/>
        <v>12</v>
      </c>
      <c r="I7" s="73">
        <f t="shared" si="2"/>
        <v>15</v>
      </c>
      <c r="J7" s="73">
        <f t="shared" si="2"/>
        <v>18</v>
      </c>
      <c r="K7" s="73">
        <f t="shared" si="2"/>
        <v>21</v>
      </c>
      <c r="L7" s="73">
        <f t="shared" si="2"/>
        <v>24</v>
      </c>
      <c r="M7" s="73">
        <f t="shared" si="2"/>
        <v>27</v>
      </c>
      <c r="N7" s="73">
        <f t="shared" si="2"/>
        <v>30</v>
      </c>
      <c r="O7" s="73">
        <f t="shared" si="2"/>
        <v>33</v>
      </c>
      <c r="P7" s="73">
        <f t="shared" si="2"/>
        <v>36</v>
      </c>
      <c r="Q7" s="73">
        <f t="shared" si="2"/>
        <v>39</v>
      </c>
      <c r="V7" s="77" t="s">
        <v>974</v>
      </c>
      <c r="W7" s="84">
        <v>10000</v>
      </c>
      <c r="X7" s="85"/>
    </row>
    <row r="8" spans="2:49" ht="16.5" x14ac:dyDescent="0.3">
      <c r="B8" s="76" t="s">
        <v>975</v>
      </c>
      <c r="C8" s="73">
        <v>4</v>
      </c>
      <c r="D8" s="73">
        <f t="shared" ref="D8:Q8" si="3">$C$8*D3</f>
        <v>0</v>
      </c>
      <c r="E8" s="73">
        <f t="shared" si="3"/>
        <v>4</v>
      </c>
      <c r="F8" s="73">
        <f t="shared" si="3"/>
        <v>8</v>
      </c>
      <c r="G8" s="73">
        <f t="shared" si="3"/>
        <v>12</v>
      </c>
      <c r="H8" s="73">
        <f t="shared" si="3"/>
        <v>16</v>
      </c>
      <c r="I8" s="73">
        <f t="shared" si="3"/>
        <v>20</v>
      </c>
      <c r="J8" s="73">
        <f t="shared" si="3"/>
        <v>24</v>
      </c>
      <c r="K8" s="73">
        <f t="shared" si="3"/>
        <v>28</v>
      </c>
      <c r="L8" s="73">
        <f t="shared" si="3"/>
        <v>32</v>
      </c>
      <c r="M8" s="73">
        <f t="shared" si="3"/>
        <v>36</v>
      </c>
      <c r="N8" s="73">
        <f t="shared" si="3"/>
        <v>40</v>
      </c>
      <c r="O8" s="73">
        <f t="shared" si="3"/>
        <v>44</v>
      </c>
      <c r="P8" s="73">
        <f t="shared" si="3"/>
        <v>48</v>
      </c>
      <c r="Q8" s="73">
        <f t="shared" si="3"/>
        <v>52</v>
      </c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</row>
    <row r="9" spans="2:49" ht="16.5" x14ac:dyDescent="0.3">
      <c r="B9" s="76" t="s">
        <v>976</v>
      </c>
      <c r="C9" s="73">
        <v>5</v>
      </c>
      <c r="D9" s="73">
        <f t="shared" ref="D9:Q9" si="4">$C$9*D3</f>
        <v>0</v>
      </c>
      <c r="E9" s="73">
        <f t="shared" si="4"/>
        <v>5</v>
      </c>
      <c r="F9" s="73">
        <f t="shared" si="4"/>
        <v>10</v>
      </c>
      <c r="G9" s="73">
        <f t="shared" si="4"/>
        <v>15</v>
      </c>
      <c r="H9" s="73">
        <f t="shared" si="4"/>
        <v>20</v>
      </c>
      <c r="I9" s="73">
        <f t="shared" si="4"/>
        <v>25</v>
      </c>
      <c r="J9" s="73">
        <f t="shared" si="4"/>
        <v>30</v>
      </c>
      <c r="K9" s="73">
        <f t="shared" si="4"/>
        <v>35</v>
      </c>
      <c r="L9" s="73">
        <f t="shared" si="4"/>
        <v>40</v>
      </c>
      <c r="M9" s="73">
        <f t="shared" si="4"/>
        <v>45</v>
      </c>
      <c r="N9" s="73">
        <f t="shared" si="4"/>
        <v>50</v>
      </c>
      <c r="O9" s="73">
        <f t="shared" si="4"/>
        <v>55</v>
      </c>
      <c r="P9" s="73">
        <f t="shared" si="4"/>
        <v>60</v>
      </c>
      <c r="Q9" s="73">
        <f t="shared" si="4"/>
        <v>65</v>
      </c>
    </row>
    <row r="10" spans="2:49" ht="16.5" x14ac:dyDescent="0.3"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T10" s="91" t="s">
        <v>977</v>
      </c>
      <c r="U10" s="91"/>
      <c r="AJ10" s="91" t="s">
        <v>978</v>
      </c>
      <c r="AK10" s="91"/>
      <c r="AL10" s="91"/>
    </row>
    <row r="11" spans="2:49" x14ac:dyDescent="0.2">
      <c r="B11" s="76" t="s">
        <v>979</v>
      </c>
      <c r="C11" s="74" t="s">
        <v>980</v>
      </c>
      <c r="D11" s="80">
        <v>0</v>
      </c>
      <c r="E11" s="80">
        <v>1</v>
      </c>
      <c r="F11" s="80">
        <v>2</v>
      </c>
      <c r="G11" s="80">
        <v>3</v>
      </c>
      <c r="H11" s="80">
        <v>4</v>
      </c>
      <c r="I11" s="80">
        <v>5</v>
      </c>
      <c r="J11" s="80">
        <v>6</v>
      </c>
      <c r="K11" s="80">
        <v>7</v>
      </c>
      <c r="L11" s="80">
        <v>8</v>
      </c>
      <c r="M11" s="80">
        <v>9</v>
      </c>
      <c r="N11" s="80">
        <v>10</v>
      </c>
      <c r="O11" s="80">
        <v>11</v>
      </c>
      <c r="P11" s="80">
        <v>12</v>
      </c>
      <c r="Q11" s="80">
        <v>13</v>
      </c>
      <c r="S11" s="76" t="s">
        <v>981</v>
      </c>
      <c r="T11" s="80">
        <v>0</v>
      </c>
      <c r="U11" s="80">
        <v>1</v>
      </c>
      <c r="V11" s="80">
        <v>2</v>
      </c>
      <c r="W11" s="80">
        <v>3</v>
      </c>
      <c r="X11" s="80">
        <v>4</v>
      </c>
      <c r="Y11" s="80">
        <v>5</v>
      </c>
      <c r="Z11" s="80">
        <v>6</v>
      </c>
      <c r="AA11" s="80">
        <v>7</v>
      </c>
      <c r="AB11" s="80">
        <v>8</v>
      </c>
      <c r="AC11" s="80">
        <v>9</v>
      </c>
      <c r="AD11" s="80">
        <v>10</v>
      </c>
      <c r="AE11" s="80">
        <v>11</v>
      </c>
      <c r="AF11" s="80">
        <v>12</v>
      </c>
      <c r="AG11" s="80">
        <v>13</v>
      </c>
      <c r="AI11" s="76" t="s">
        <v>950</v>
      </c>
      <c r="AJ11" s="80">
        <v>0</v>
      </c>
      <c r="AK11" s="80">
        <v>1</v>
      </c>
      <c r="AL11" s="80">
        <v>2</v>
      </c>
      <c r="AM11" s="80">
        <v>3</v>
      </c>
      <c r="AN11" s="80">
        <v>4</v>
      </c>
      <c r="AO11" s="80">
        <v>5</v>
      </c>
      <c r="AP11" s="80">
        <v>6</v>
      </c>
      <c r="AQ11" s="80">
        <v>7</v>
      </c>
      <c r="AR11" s="80">
        <v>8</v>
      </c>
      <c r="AS11" s="80">
        <v>9</v>
      </c>
      <c r="AT11" s="80">
        <v>10</v>
      </c>
      <c r="AU11" s="80">
        <v>11</v>
      </c>
      <c r="AV11" s="80">
        <v>12</v>
      </c>
      <c r="AW11" s="80">
        <v>13</v>
      </c>
    </row>
    <row r="12" spans="2:49" ht="16.5" x14ac:dyDescent="0.3">
      <c r="B12" s="76" t="s">
        <v>982</v>
      </c>
      <c r="C12" s="73">
        <f>$W$3+($W$3*C$4/100)</f>
        <v>100</v>
      </c>
      <c r="D12" s="73">
        <f t="shared" ref="D12:Q17" si="5">$W$3+($W$3*D4/100)</f>
        <v>100</v>
      </c>
      <c r="E12" s="73">
        <f t="shared" si="5"/>
        <v>100</v>
      </c>
      <c r="F12" s="73">
        <f t="shared" si="5"/>
        <v>100</v>
      </c>
      <c r="G12" s="73">
        <f t="shared" si="5"/>
        <v>100</v>
      </c>
      <c r="H12" s="73">
        <f t="shared" si="5"/>
        <v>100</v>
      </c>
      <c r="I12" s="73">
        <f t="shared" si="5"/>
        <v>100</v>
      </c>
      <c r="J12" s="73">
        <f t="shared" si="5"/>
        <v>100</v>
      </c>
      <c r="K12" s="73">
        <f t="shared" si="5"/>
        <v>100</v>
      </c>
      <c r="L12" s="73">
        <f t="shared" si="5"/>
        <v>100</v>
      </c>
      <c r="M12" s="73">
        <f t="shared" si="5"/>
        <v>100</v>
      </c>
      <c r="N12" s="73">
        <f t="shared" si="5"/>
        <v>100</v>
      </c>
      <c r="O12" s="73">
        <f t="shared" si="5"/>
        <v>100</v>
      </c>
      <c r="P12" s="73">
        <f t="shared" si="5"/>
        <v>100</v>
      </c>
      <c r="Q12" s="73">
        <f t="shared" si="5"/>
        <v>100</v>
      </c>
      <c r="S12" s="76" t="s">
        <v>982</v>
      </c>
      <c r="T12" s="88">
        <f>D12-$W$3</f>
        <v>0</v>
      </c>
      <c r="U12" s="88">
        <f t="shared" ref="U12:AG17" si="6">E12-$W$3</f>
        <v>0</v>
      </c>
      <c r="V12" s="88">
        <f t="shared" si="6"/>
        <v>0</v>
      </c>
      <c r="W12" s="88">
        <f t="shared" si="6"/>
        <v>0</v>
      </c>
      <c r="X12" s="88">
        <f t="shared" si="6"/>
        <v>0</v>
      </c>
      <c r="Y12" s="88">
        <f t="shared" si="6"/>
        <v>0</v>
      </c>
      <c r="Z12" s="88">
        <f t="shared" si="6"/>
        <v>0</v>
      </c>
      <c r="AA12" s="88">
        <f t="shared" si="6"/>
        <v>0</v>
      </c>
      <c r="AB12" s="88">
        <f t="shared" si="6"/>
        <v>0</v>
      </c>
      <c r="AC12" s="88">
        <f t="shared" si="6"/>
        <v>0</v>
      </c>
      <c r="AD12" s="88">
        <f t="shared" si="6"/>
        <v>0</v>
      </c>
      <c r="AE12" s="88">
        <f t="shared" si="6"/>
        <v>0</v>
      </c>
      <c r="AF12" s="88">
        <f t="shared" si="6"/>
        <v>0</v>
      </c>
      <c r="AG12" s="88">
        <f t="shared" si="6"/>
        <v>0</v>
      </c>
      <c r="AI12" s="76" t="s">
        <v>949</v>
      </c>
      <c r="AJ12" s="88">
        <f>ROUNDUP(T12,0)</f>
        <v>0</v>
      </c>
      <c r="AK12" s="88">
        <f t="shared" ref="AK12:AW17" si="7">ROUNDUP(U12,0)</f>
        <v>0</v>
      </c>
      <c r="AL12" s="88">
        <f t="shared" si="7"/>
        <v>0</v>
      </c>
      <c r="AM12" s="88">
        <f t="shared" si="7"/>
        <v>0</v>
      </c>
      <c r="AN12" s="88">
        <f t="shared" si="7"/>
        <v>0</v>
      </c>
      <c r="AO12" s="88">
        <f t="shared" si="7"/>
        <v>0</v>
      </c>
      <c r="AP12" s="88">
        <f t="shared" si="7"/>
        <v>0</v>
      </c>
      <c r="AQ12" s="88">
        <f t="shared" si="7"/>
        <v>0</v>
      </c>
      <c r="AR12" s="88">
        <f t="shared" si="7"/>
        <v>0</v>
      </c>
      <c r="AS12" s="88">
        <f t="shared" si="7"/>
        <v>0</v>
      </c>
      <c r="AT12" s="88">
        <f t="shared" si="7"/>
        <v>0</v>
      </c>
      <c r="AU12" s="88">
        <f t="shared" si="7"/>
        <v>0</v>
      </c>
      <c r="AV12" s="88">
        <f t="shared" si="7"/>
        <v>0</v>
      </c>
      <c r="AW12" s="88">
        <f t="shared" si="7"/>
        <v>0</v>
      </c>
    </row>
    <row r="13" spans="2:49" ht="16.5" x14ac:dyDescent="0.3">
      <c r="B13" s="76" t="s">
        <v>983</v>
      </c>
      <c r="C13" s="73">
        <f>$W$3+($W$3*C$5/100)</f>
        <v>101</v>
      </c>
      <c r="D13" s="73">
        <f t="shared" si="5"/>
        <v>100</v>
      </c>
      <c r="E13" s="73">
        <f t="shared" si="5"/>
        <v>101</v>
      </c>
      <c r="F13" s="73">
        <f t="shared" si="5"/>
        <v>102</v>
      </c>
      <c r="G13" s="73">
        <f t="shared" si="5"/>
        <v>103</v>
      </c>
      <c r="H13" s="73">
        <f t="shared" si="5"/>
        <v>104</v>
      </c>
      <c r="I13" s="73">
        <f t="shared" si="5"/>
        <v>105</v>
      </c>
      <c r="J13" s="73">
        <f t="shared" si="5"/>
        <v>106</v>
      </c>
      <c r="K13" s="73">
        <f t="shared" si="5"/>
        <v>107</v>
      </c>
      <c r="L13" s="73">
        <f t="shared" si="5"/>
        <v>108</v>
      </c>
      <c r="M13" s="73">
        <f t="shared" si="5"/>
        <v>109</v>
      </c>
      <c r="N13" s="73">
        <f t="shared" si="5"/>
        <v>110</v>
      </c>
      <c r="O13" s="73">
        <f t="shared" si="5"/>
        <v>111</v>
      </c>
      <c r="P13" s="73">
        <f t="shared" si="5"/>
        <v>112</v>
      </c>
      <c r="Q13" s="73">
        <f t="shared" si="5"/>
        <v>113</v>
      </c>
      <c r="S13" s="76" t="s">
        <v>984</v>
      </c>
      <c r="T13" s="88">
        <f t="shared" ref="T13:T17" si="8">D13-$W$3</f>
        <v>0</v>
      </c>
      <c r="U13" s="73">
        <f t="shared" si="6"/>
        <v>1</v>
      </c>
      <c r="V13" s="73">
        <f t="shared" si="6"/>
        <v>2</v>
      </c>
      <c r="W13" s="73">
        <f t="shared" si="6"/>
        <v>3</v>
      </c>
      <c r="X13" s="73">
        <f t="shared" si="6"/>
        <v>4</v>
      </c>
      <c r="Y13" s="73">
        <f t="shared" si="6"/>
        <v>5</v>
      </c>
      <c r="Z13" s="73">
        <f t="shared" si="6"/>
        <v>6</v>
      </c>
      <c r="AA13" s="73">
        <f t="shared" si="6"/>
        <v>7</v>
      </c>
      <c r="AB13" s="73">
        <f t="shared" si="6"/>
        <v>8</v>
      </c>
      <c r="AC13" s="73">
        <f t="shared" si="6"/>
        <v>9</v>
      </c>
      <c r="AD13" s="73">
        <f t="shared" si="6"/>
        <v>10</v>
      </c>
      <c r="AE13" s="73">
        <f t="shared" si="6"/>
        <v>11</v>
      </c>
      <c r="AF13" s="73">
        <f t="shared" si="6"/>
        <v>12</v>
      </c>
      <c r="AG13" s="73">
        <f t="shared" si="6"/>
        <v>13</v>
      </c>
      <c r="AI13" s="76" t="s">
        <v>984</v>
      </c>
      <c r="AJ13" s="88">
        <f t="shared" ref="AJ13:AJ17" si="9">ROUNDUP(T13,0)</f>
        <v>0</v>
      </c>
      <c r="AK13" s="73">
        <f t="shared" si="7"/>
        <v>1</v>
      </c>
      <c r="AL13" s="73">
        <f t="shared" si="7"/>
        <v>2</v>
      </c>
      <c r="AM13" s="73">
        <f t="shared" si="7"/>
        <v>3</v>
      </c>
      <c r="AN13" s="73">
        <f t="shared" si="7"/>
        <v>4</v>
      </c>
      <c r="AO13" s="73">
        <f t="shared" si="7"/>
        <v>5</v>
      </c>
      <c r="AP13" s="73">
        <f t="shared" si="7"/>
        <v>6</v>
      </c>
      <c r="AQ13" s="73">
        <f t="shared" si="7"/>
        <v>7</v>
      </c>
      <c r="AR13" s="73">
        <f t="shared" si="7"/>
        <v>8</v>
      </c>
      <c r="AS13" s="73">
        <f t="shared" si="7"/>
        <v>9</v>
      </c>
      <c r="AT13" s="73">
        <f t="shared" si="7"/>
        <v>10</v>
      </c>
      <c r="AU13" s="73">
        <f t="shared" si="7"/>
        <v>11</v>
      </c>
      <c r="AV13" s="73">
        <f t="shared" si="7"/>
        <v>12</v>
      </c>
      <c r="AW13" s="73">
        <f t="shared" si="7"/>
        <v>13</v>
      </c>
    </row>
    <row r="14" spans="2:49" ht="16.5" x14ac:dyDescent="0.3">
      <c r="B14" s="76" t="s">
        <v>985</v>
      </c>
      <c r="C14" s="73">
        <f>$W$3+($W$3*C$6/100)</f>
        <v>102</v>
      </c>
      <c r="D14" s="73">
        <f t="shared" si="5"/>
        <v>100</v>
      </c>
      <c r="E14" s="73">
        <f t="shared" si="5"/>
        <v>102</v>
      </c>
      <c r="F14" s="73">
        <f t="shared" si="5"/>
        <v>104</v>
      </c>
      <c r="G14" s="73">
        <f t="shared" si="5"/>
        <v>106</v>
      </c>
      <c r="H14" s="73">
        <f t="shared" si="5"/>
        <v>108</v>
      </c>
      <c r="I14" s="73">
        <f t="shared" si="5"/>
        <v>110</v>
      </c>
      <c r="J14" s="73">
        <f t="shared" si="5"/>
        <v>112</v>
      </c>
      <c r="K14" s="73">
        <f t="shared" si="5"/>
        <v>114</v>
      </c>
      <c r="L14" s="73">
        <f t="shared" si="5"/>
        <v>116</v>
      </c>
      <c r="M14" s="73">
        <f t="shared" si="5"/>
        <v>118</v>
      </c>
      <c r="N14" s="73">
        <f t="shared" si="5"/>
        <v>120</v>
      </c>
      <c r="O14" s="73">
        <f t="shared" si="5"/>
        <v>122</v>
      </c>
      <c r="P14" s="73">
        <f t="shared" si="5"/>
        <v>124</v>
      </c>
      <c r="Q14" s="73">
        <f t="shared" si="5"/>
        <v>126</v>
      </c>
      <c r="S14" s="76" t="s">
        <v>986</v>
      </c>
      <c r="T14" s="88">
        <f t="shared" si="8"/>
        <v>0</v>
      </c>
      <c r="U14" s="73">
        <f t="shared" si="6"/>
        <v>2</v>
      </c>
      <c r="V14" s="73">
        <f t="shared" si="6"/>
        <v>4</v>
      </c>
      <c r="W14" s="73">
        <f t="shared" si="6"/>
        <v>6</v>
      </c>
      <c r="X14" s="73">
        <f t="shared" si="6"/>
        <v>8</v>
      </c>
      <c r="Y14" s="73">
        <f t="shared" si="6"/>
        <v>10</v>
      </c>
      <c r="Z14" s="73">
        <f t="shared" si="6"/>
        <v>12</v>
      </c>
      <c r="AA14" s="73">
        <f t="shared" si="6"/>
        <v>14</v>
      </c>
      <c r="AB14" s="73">
        <f t="shared" si="6"/>
        <v>16</v>
      </c>
      <c r="AC14" s="73">
        <f t="shared" si="6"/>
        <v>18</v>
      </c>
      <c r="AD14" s="73">
        <f t="shared" si="6"/>
        <v>20</v>
      </c>
      <c r="AE14" s="73">
        <f t="shared" si="6"/>
        <v>22</v>
      </c>
      <c r="AF14" s="73">
        <f t="shared" si="6"/>
        <v>24</v>
      </c>
      <c r="AG14" s="73">
        <f t="shared" si="6"/>
        <v>26</v>
      </c>
      <c r="AI14" s="76" t="s">
        <v>986</v>
      </c>
      <c r="AJ14" s="88">
        <f t="shared" si="9"/>
        <v>0</v>
      </c>
      <c r="AK14" s="73">
        <f t="shared" si="7"/>
        <v>2</v>
      </c>
      <c r="AL14" s="73">
        <f t="shared" si="7"/>
        <v>4</v>
      </c>
      <c r="AM14" s="73">
        <f t="shared" si="7"/>
        <v>6</v>
      </c>
      <c r="AN14" s="73">
        <f t="shared" si="7"/>
        <v>8</v>
      </c>
      <c r="AO14" s="73">
        <f t="shared" si="7"/>
        <v>10</v>
      </c>
      <c r="AP14" s="73">
        <f t="shared" si="7"/>
        <v>12</v>
      </c>
      <c r="AQ14" s="73">
        <f t="shared" si="7"/>
        <v>14</v>
      </c>
      <c r="AR14" s="73">
        <f t="shared" si="7"/>
        <v>16</v>
      </c>
      <c r="AS14" s="73">
        <f t="shared" si="7"/>
        <v>18</v>
      </c>
      <c r="AT14" s="73">
        <f t="shared" si="7"/>
        <v>20</v>
      </c>
      <c r="AU14" s="73">
        <f t="shared" si="7"/>
        <v>22</v>
      </c>
      <c r="AV14" s="73">
        <f t="shared" si="7"/>
        <v>24</v>
      </c>
      <c r="AW14" s="73">
        <f t="shared" si="7"/>
        <v>26</v>
      </c>
    </row>
    <row r="15" spans="2:49" ht="16.5" x14ac:dyDescent="0.3">
      <c r="B15" s="76" t="s">
        <v>957</v>
      </c>
      <c r="C15" s="73">
        <f>$W$3+($W$3*C$7/100)</f>
        <v>103</v>
      </c>
      <c r="D15" s="73">
        <f t="shared" si="5"/>
        <v>100</v>
      </c>
      <c r="E15" s="73">
        <f t="shared" si="5"/>
        <v>103</v>
      </c>
      <c r="F15" s="73">
        <f t="shared" si="5"/>
        <v>106</v>
      </c>
      <c r="G15" s="73">
        <f t="shared" si="5"/>
        <v>109</v>
      </c>
      <c r="H15" s="73">
        <f t="shared" si="5"/>
        <v>112</v>
      </c>
      <c r="I15" s="73">
        <f t="shared" si="5"/>
        <v>115</v>
      </c>
      <c r="J15" s="73">
        <f t="shared" si="5"/>
        <v>118</v>
      </c>
      <c r="K15" s="73">
        <f t="shared" si="5"/>
        <v>121</v>
      </c>
      <c r="L15" s="73">
        <f t="shared" si="5"/>
        <v>124</v>
      </c>
      <c r="M15" s="73">
        <f t="shared" si="5"/>
        <v>127</v>
      </c>
      <c r="N15" s="73">
        <f t="shared" si="5"/>
        <v>130</v>
      </c>
      <c r="O15" s="73">
        <f t="shared" si="5"/>
        <v>133</v>
      </c>
      <c r="P15" s="73">
        <f t="shared" si="5"/>
        <v>136</v>
      </c>
      <c r="Q15" s="73">
        <f t="shared" si="5"/>
        <v>139</v>
      </c>
      <c r="S15" s="76" t="s">
        <v>987</v>
      </c>
      <c r="T15" s="88">
        <f t="shared" si="8"/>
        <v>0</v>
      </c>
      <c r="U15" s="73">
        <f t="shared" si="6"/>
        <v>3</v>
      </c>
      <c r="V15" s="73">
        <f t="shared" si="6"/>
        <v>6</v>
      </c>
      <c r="W15" s="73">
        <f t="shared" si="6"/>
        <v>9</v>
      </c>
      <c r="X15" s="73">
        <f t="shared" si="6"/>
        <v>12</v>
      </c>
      <c r="Y15" s="73">
        <f t="shared" si="6"/>
        <v>15</v>
      </c>
      <c r="Z15" s="73">
        <f t="shared" si="6"/>
        <v>18</v>
      </c>
      <c r="AA15" s="73">
        <f t="shared" si="6"/>
        <v>21</v>
      </c>
      <c r="AB15" s="73">
        <f t="shared" si="6"/>
        <v>24</v>
      </c>
      <c r="AC15" s="73">
        <f t="shared" si="6"/>
        <v>27</v>
      </c>
      <c r="AD15" s="73">
        <f t="shared" si="6"/>
        <v>30</v>
      </c>
      <c r="AE15" s="73">
        <f t="shared" si="6"/>
        <v>33</v>
      </c>
      <c r="AF15" s="73">
        <f t="shared" si="6"/>
        <v>36</v>
      </c>
      <c r="AG15" s="73">
        <f t="shared" si="6"/>
        <v>39</v>
      </c>
      <c r="AI15" s="76" t="s">
        <v>957</v>
      </c>
      <c r="AJ15" s="88">
        <f t="shared" si="9"/>
        <v>0</v>
      </c>
      <c r="AK15" s="73">
        <f t="shared" si="7"/>
        <v>3</v>
      </c>
      <c r="AL15" s="73">
        <f t="shared" si="7"/>
        <v>6</v>
      </c>
      <c r="AM15" s="73">
        <f t="shared" si="7"/>
        <v>9</v>
      </c>
      <c r="AN15" s="73">
        <f t="shared" si="7"/>
        <v>12</v>
      </c>
      <c r="AO15" s="73">
        <f t="shared" si="7"/>
        <v>15</v>
      </c>
      <c r="AP15" s="73">
        <f t="shared" si="7"/>
        <v>18</v>
      </c>
      <c r="AQ15" s="73">
        <f t="shared" si="7"/>
        <v>21</v>
      </c>
      <c r="AR15" s="73">
        <f t="shared" si="7"/>
        <v>24</v>
      </c>
      <c r="AS15" s="73">
        <f t="shared" si="7"/>
        <v>27</v>
      </c>
      <c r="AT15" s="73">
        <f t="shared" si="7"/>
        <v>30</v>
      </c>
      <c r="AU15" s="73">
        <f t="shared" si="7"/>
        <v>33</v>
      </c>
      <c r="AV15" s="73">
        <f t="shared" si="7"/>
        <v>36</v>
      </c>
      <c r="AW15" s="73">
        <f t="shared" si="7"/>
        <v>39</v>
      </c>
    </row>
    <row r="16" spans="2:49" ht="16.5" x14ac:dyDescent="0.3">
      <c r="B16" s="76" t="s">
        <v>988</v>
      </c>
      <c r="C16" s="73">
        <f>$W$3+($W$3*C$8/100)</f>
        <v>104</v>
      </c>
      <c r="D16" s="73">
        <f t="shared" si="5"/>
        <v>100</v>
      </c>
      <c r="E16" s="73">
        <f t="shared" si="5"/>
        <v>104</v>
      </c>
      <c r="F16" s="73">
        <f t="shared" si="5"/>
        <v>108</v>
      </c>
      <c r="G16" s="73">
        <f t="shared" si="5"/>
        <v>112</v>
      </c>
      <c r="H16" s="73">
        <f t="shared" si="5"/>
        <v>116</v>
      </c>
      <c r="I16" s="73">
        <f t="shared" si="5"/>
        <v>120</v>
      </c>
      <c r="J16" s="73">
        <f t="shared" si="5"/>
        <v>124</v>
      </c>
      <c r="K16" s="73">
        <f t="shared" si="5"/>
        <v>128</v>
      </c>
      <c r="L16" s="73">
        <f t="shared" si="5"/>
        <v>132</v>
      </c>
      <c r="M16" s="73">
        <f t="shared" si="5"/>
        <v>136</v>
      </c>
      <c r="N16" s="73">
        <f t="shared" si="5"/>
        <v>140</v>
      </c>
      <c r="O16" s="73">
        <f t="shared" si="5"/>
        <v>144</v>
      </c>
      <c r="P16" s="73">
        <f t="shared" si="5"/>
        <v>148</v>
      </c>
      <c r="Q16" s="73">
        <f t="shared" si="5"/>
        <v>152</v>
      </c>
      <c r="S16" s="76" t="s">
        <v>988</v>
      </c>
      <c r="T16" s="88">
        <f t="shared" si="8"/>
        <v>0</v>
      </c>
      <c r="U16" s="73">
        <f t="shared" si="6"/>
        <v>4</v>
      </c>
      <c r="V16" s="73">
        <f t="shared" si="6"/>
        <v>8</v>
      </c>
      <c r="W16" s="73">
        <f t="shared" si="6"/>
        <v>12</v>
      </c>
      <c r="X16" s="73">
        <f t="shared" si="6"/>
        <v>16</v>
      </c>
      <c r="Y16" s="73">
        <f t="shared" si="6"/>
        <v>20</v>
      </c>
      <c r="Z16" s="73">
        <f t="shared" si="6"/>
        <v>24</v>
      </c>
      <c r="AA16" s="73">
        <f t="shared" si="6"/>
        <v>28</v>
      </c>
      <c r="AB16" s="73">
        <f t="shared" si="6"/>
        <v>32</v>
      </c>
      <c r="AC16" s="73">
        <f t="shared" si="6"/>
        <v>36</v>
      </c>
      <c r="AD16" s="73">
        <f t="shared" si="6"/>
        <v>40</v>
      </c>
      <c r="AE16" s="73">
        <f t="shared" si="6"/>
        <v>44</v>
      </c>
      <c r="AF16" s="73">
        <f t="shared" si="6"/>
        <v>48</v>
      </c>
      <c r="AG16" s="73">
        <f t="shared" si="6"/>
        <v>52</v>
      </c>
      <c r="AI16" s="76" t="s">
        <v>989</v>
      </c>
      <c r="AJ16" s="88">
        <f t="shared" si="9"/>
        <v>0</v>
      </c>
      <c r="AK16" s="73">
        <f t="shared" si="7"/>
        <v>4</v>
      </c>
      <c r="AL16" s="73">
        <f t="shared" si="7"/>
        <v>8</v>
      </c>
      <c r="AM16" s="73">
        <f t="shared" si="7"/>
        <v>12</v>
      </c>
      <c r="AN16" s="73">
        <f t="shared" si="7"/>
        <v>16</v>
      </c>
      <c r="AO16" s="73">
        <f t="shared" si="7"/>
        <v>20</v>
      </c>
      <c r="AP16" s="73">
        <f t="shared" si="7"/>
        <v>24</v>
      </c>
      <c r="AQ16" s="73">
        <f t="shared" si="7"/>
        <v>28</v>
      </c>
      <c r="AR16" s="73">
        <f t="shared" si="7"/>
        <v>32</v>
      </c>
      <c r="AS16" s="73">
        <f t="shared" si="7"/>
        <v>36</v>
      </c>
      <c r="AT16" s="73">
        <f t="shared" si="7"/>
        <v>40</v>
      </c>
      <c r="AU16" s="73">
        <f t="shared" si="7"/>
        <v>44</v>
      </c>
      <c r="AV16" s="73">
        <f t="shared" si="7"/>
        <v>48</v>
      </c>
      <c r="AW16" s="73">
        <f t="shared" si="7"/>
        <v>52</v>
      </c>
    </row>
    <row r="17" spans="2:49" ht="16.5" x14ac:dyDescent="0.3">
      <c r="B17" s="74" t="s">
        <v>976</v>
      </c>
      <c r="C17" s="73">
        <f>$W$3+($W$3*C$9/100)</f>
        <v>105</v>
      </c>
      <c r="D17" s="73">
        <f t="shared" si="5"/>
        <v>100</v>
      </c>
      <c r="E17" s="73">
        <f t="shared" si="5"/>
        <v>105</v>
      </c>
      <c r="F17" s="73">
        <f t="shared" si="5"/>
        <v>110</v>
      </c>
      <c r="G17" s="73">
        <f t="shared" si="5"/>
        <v>115</v>
      </c>
      <c r="H17" s="73">
        <f t="shared" si="5"/>
        <v>120</v>
      </c>
      <c r="I17" s="73">
        <f t="shared" si="5"/>
        <v>125</v>
      </c>
      <c r="J17" s="73">
        <f t="shared" si="5"/>
        <v>130</v>
      </c>
      <c r="K17" s="73">
        <f t="shared" si="5"/>
        <v>135</v>
      </c>
      <c r="L17" s="73">
        <f t="shared" si="5"/>
        <v>140</v>
      </c>
      <c r="M17" s="73">
        <f t="shared" si="5"/>
        <v>145</v>
      </c>
      <c r="N17" s="73">
        <f t="shared" si="5"/>
        <v>150</v>
      </c>
      <c r="O17" s="73">
        <f t="shared" si="5"/>
        <v>155</v>
      </c>
      <c r="P17" s="73">
        <f t="shared" si="5"/>
        <v>160</v>
      </c>
      <c r="Q17" s="73">
        <f t="shared" si="5"/>
        <v>165</v>
      </c>
      <c r="S17" s="74" t="s">
        <v>990</v>
      </c>
      <c r="T17" s="88">
        <f t="shared" si="8"/>
        <v>0</v>
      </c>
      <c r="U17" s="73">
        <f t="shared" si="6"/>
        <v>5</v>
      </c>
      <c r="V17" s="73">
        <f t="shared" si="6"/>
        <v>10</v>
      </c>
      <c r="W17" s="73">
        <f t="shared" si="6"/>
        <v>15</v>
      </c>
      <c r="X17" s="73">
        <f t="shared" si="6"/>
        <v>20</v>
      </c>
      <c r="Y17" s="73">
        <f t="shared" si="6"/>
        <v>25</v>
      </c>
      <c r="Z17" s="73">
        <f t="shared" si="6"/>
        <v>30</v>
      </c>
      <c r="AA17" s="73">
        <f t="shared" si="6"/>
        <v>35</v>
      </c>
      <c r="AB17" s="73">
        <f t="shared" si="6"/>
        <v>40</v>
      </c>
      <c r="AC17" s="73">
        <f t="shared" si="6"/>
        <v>45</v>
      </c>
      <c r="AD17" s="73">
        <f t="shared" si="6"/>
        <v>50</v>
      </c>
      <c r="AE17" s="73">
        <f t="shared" si="6"/>
        <v>55</v>
      </c>
      <c r="AF17" s="73">
        <f t="shared" si="6"/>
        <v>60</v>
      </c>
      <c r="AG17" s="73">
        <f t="shared" si="6"/>
        <v>65</v>
      </c>
      <c r="AI17" s="74" t="s">
        <v>990</v>
      </c>
      <c r="AJ17" s="88">
        <f t="shared" si="9"/>
        <v>0</v>
      </c>
      <c r="AK17" s="73">
        <f t="shared" si="7"/>
        <v>5</v>
      </c>
      <c r="AL17" s="73">
        <f t="shared" si="7"/>
        <v>10</v>
      </c>
      <c r="AM17" s="73">
        <f t="shared" si="7"/>
        <v>15</v>
      </c>
      <c r="AN17" s="73">
        <f t="shared" si="7"/>
        <v>20</v>
      </c>
      <c r="AO17" s="73">
        <f t="shared" si="7"/>
        <v>25</v>
      </c>
      <c r="AP17" s="73">
        <f t="shared" si="7"/>
        <v>30</v>
      </c>
      <c r="AQ17" s="73">
        <f t="shared" si="7"/>
        <v>35</v>
      </c>
      <c r="AR17" s="73">
        <f t="shared" si="7"/>
        <v>40</v>
      </c>
      <c r="AS17" s="73">
        <f t="shared" si="7"/>
        <v>45</v>
      </c>
      <c r="AT17" s="73">
        <f t="shared" si="7"/>
        <v>50</v>
      </c>
      <c r="AU17" s="73">
        <f t="shared" si="7"/>
        <v>55</v>
      </c>
      <c r="AV17" s="73">
        <f t="shared" si="7"/>
        <v>60</v>
      </c>
      <c r="AW17" s="73">
        <f t="shared" si="7"/>
        <v>65</v>
      </c>
    </row>
    <row r="18" spans="2:49" x14ac:dyDescent="0.2">
      <c r="B18" s="74"/>
      <c r="AJ18" s="89"/>
    </row>
    <row r="19" spans="2:49" x14ac:dyDescent="0.2">
      <c r="B19" s="76" t="s">
        <v>991</v>
      </c>
      <c r="C19" s="74" t="s">
        <v>980</v>
      </c>
      <c r="D19" s="80">
        <v>0</v>
      </c>
      <c r="E19" s="80">
        <v>1</v>
      </c>
      <c r="F19" s="80">
        <v>2</v>
      </c>
      <c r="G19" s="80">
        <v>3</v>
      </c>
      <c r="H19" s="80">
        <v>4</v>
      </c>
      <c r="I19" s="80">
        <v>5</v>
      </c>
      <c r="J19" s="80">
        <v>6</v>
      </c>
      <c r="K19" s="80">
        <v>7</v>
      </c>
      <c r="L19" s="80">
        <v>8</v>
      </c>
      <c r="M19" s="80">
        <v>9</v>
      </c>
      <c r="N19" s="80">
        <v>10</v>
      </c>
      <c r="O19" s="80">
        <v>11</v>
      </c>
      <c r="P19" s="80">
        <v>12</v>
      </c>
      <c r="Q19" s="80">
        <v>13</v>
      </c>
      <c r="S19" s="76" t="s">
        <v>992</v>
      </c>
      <c r="T19" s="80">
        <v>0</v>
      </c>
      <c r="U19" s="80">
        <v>1</v>
      </c>
      <c r="V19" s="80">
        <v>2</v>
      </c>
      <c r="W19" s="80">
        <v>3</v>
      </c>
      <c r="X19" s="80">
        <v>4</v>
      </c>
      <c r="Y19" s="80">
        <v>5</v>
      </c>
      <c r="Z19" s="80">
        <v>6</v>
      </c>
      <c r="AA19" s="80">
        <v>7</v>
      </c>
      <c r="AB19" s="80">
        <v>8</v>
      </c>
      <c r="AC19" s="80">
        <v>9</v>
      </c>
      <c r="AD19" s="80">
        <v>10</v>
      </c>
      <c r="AE19" s="80">
        <v>11</v>
      </c>
      <c r="AF19" s="80">
        <v>12</v>
      </c>
      <c r="AG19" s="80">
        <v>13</v>
      </c>
      <c r="AI19" s="76" t="s">
        <v>993</v>
      </c>
      <c r="AJ19" s="80">
        <v>0</v>
      </c>
      <c r="AK19" s="80">
        <v>1</v>
      </c>
      <c r="AL19" s="80">
        <v>2</v>
      </c>
      <c r="AM19" s="80">
        <v>3</v>
      </c>
      <c r="AN19" s="80">
        <v>4</v>
      </c>
      <c r="AO19" s="80">
        <v>5</v>
      </c>
      <c r="AP19" s="80">
        <v>6</v>
      </c>
      <c r="AQ19" s="80">
        <v>7</v>
      </c>
      <c r="AR19" s="80">
        <v>8</v>
      </c>
      <c r="AS19" s="80">
        <v>9</v>
      </c>
      <c r="AT19" s="80">
        <v>10</v>
      </c>
      <c r="AU19" s="80">
        <v>11</v>
      </c>
      <c r="AV19" s="80">
        <v>12</v>
      </c>
      <c r="AW19" s="80">
        <v>13</v>
      </c>
    </row>
    <row r="20" spans="2:49" ht="16.5" x14ac:dyDescent="0.3">
      <c r="B20" s="76" t="s">
        <v>951</v>
      </c>
      <c r="C20" s="73">
        <f>$W$4+($W$4*C$4/100)</f>
        <v>500</v>
      </c>
      <c r="D20" s="73">
        <f t="shared" ref="D20:Q20" si="10">$W$4+($W$4*D$4/100)</f>
        <v>500</v>
      </c>
      <c r="E20" s="73">
        <f t="shared" si="10"/>
        <v>500</v>
      </c>
      <c r="F20" s="73">
        <f t="shared" si="10"/>
        <v>500</v>
      </c>
      <c r="G20" s="73">
        <f t="shared" si="10"/>
        <v>500</v>
      </c>
      <c r="H20" s="73">
        <f t="shared" si="10"/>
        <v>500</v>
      </c>
      <c r="I20" s="73">
        <f t="shared" si="10"/>
        <v>500</v>
      </c>
      <c r="J20" s="73">
        <f t="shared" si="10"/>
        <v>500</v>
      </c>
      <c r="K20" s="73">
        <f t="shared" si="10"/>
        <v>500</v>
      </c>
      <c r="L20" s="73">
        <f t="shared" si="10"/>
        <v>500</v>
      </c>
      <c r="M20" s="73">
        <f t="shared" si="10"/>
        <v>500</v>
      </c>
      <c r="N20" s="73">
        <f t="shared" si="10"/>
        <v>500</v>
      </c>
      <c r="O20" s="73">
        <f t="shared" si="10"/>
        <v>500</v>
      </c>
      <c r="P20" s="73">
        <f t="shared" si="10"/>
        <v>500</v>
      </c>
      <c r="Q20" s="73">
        <f t="shared" si="10"/>
        <v>500</v>
      </c>
      <c r="S20" s="76" t="s">
        <v>951</v>
      </c>
      <c r="T20" s="88">
        <f>D20-$W$4</f>
        <v>0</v>
      </c>
      <c r="U20" s="88">
        <f t="shared" ref="U20:AG25" si="11">E20-$W$4</f>
        <v>0</v>
      </c>
      <c r="V20" s="88">
        <f t="shared" si="11"/>
        <v>0</v>
      </c>
      <c r="W20" s="88">
        <f t="shared" si="11"/>
        <v>0</v>
      </c>
      <c r="X20" s="88">
        <f t="shared" si="11"/>
        <v>0</v>
      </c>
      <c r="Y20" s="88">
        <f t="shared" si="11"/>
        <v>0</v>
      </c>
      <c r="Z20" s="88">
        <f t="shared" si="11"/>
        <v>0</v>
      </c>
      <c r="AA20" s="88">
        <f t="shared" si="11"/>
        <v>0</v>
      </c>
      <c r="AB20" s="88">
        <f t="shared" si="11"/>
        <v>0</v>
      </c>
      <c r="AC20" s="88">
        <f t="shared" si="11"/>
        <v>0</v>
      </c>
      <c r="AD20" s="88">
        <f t="shared" si="11"/>
        <v>0</v>
      </c>
      <c r="AE20" s="88">
        <f t="shared" si="11"/>
        <v>0</v>
      </c>
      <c r="AF20" s="88">
        <f t="shared" si="11"/>
        <v>0</v>
      </c>
      <c r="AG20" s="88">
        <f t="shared" si="11"/>
        <v>0</v>
      </c>
      <c r="AI20" s="76" t="s">
        <v>994</v>
      </c>
      <c r="AJ20" s="88">
        <f>ROUNDUP(T20,0)</f>
        <v>0</v>
      </c>
      <c r="AK20" s="88">
        <f t="shared" ref="AK20:AW25" si="12">ROUNDUP(U20,0)</f>
        <v>0</v>
      </c>
      <c r="AL20" s="88">
        <f t="shared" si="12"/>
        <v>0</v>
      </c>
      <c r="AM20" s="88">
        <f t="shared" si="12"/>
        <v>0</v>
      </c>
      <c r="AN20" s="88">
        <f t="shared" si="12"/>
        <v>0</v>
      </c>
      <c r="AO20" s="88">
        <f t="shared" si="12"/>
        <v>0</v>
      </c>
      <c r="AP20" s="88">
        <f t="shared" si="12"/>
        <v>0</v>
      </c>
      <c r="AQ20" s="88">
        <f t="shared" si="12"/>
        <v>0</v>
      </c>
      <c r="AR20" s="88">
        <f t="shared" si="12"/>
        <v>0</v>
      </c>
      <c r="AS20" s="88">
        <f t="shared" si="12"/>
        <v>0</v>
      </c>
      <c r="AT20" s="88">
        <f t="shared" si="12"/>
        <v>0</v>
      </c>
      <c r="AU20" s="88">
        <f t="shared" si="12"/>
        <v>0</v>
      </c>
      <c r="AV20" s="88">
        <f t="shared" si="12"/>
        <v>0</v>
      </c>
      <c r="AW20" s="88">
        <f t="shared" si="12"/>
        <v>0</v>
      </c>
    </row>
    <row r="21" spans="2:49" ht="16.5" x14ac:dyDescent="0.3">
      <c r="B21" s="76" t="s">
        <v>956</v>
      </c>
      <c r="C21" s="73">
        <f>$W$4+($W$4*C$5/100)</f>
        <v>505</v>
      </c>
      <c r="D21" s="73">
        <f t="shared" ref="D21:Q21" si="13">$W$4+($W$4*D$5/100)</f>
        <v>500</v>
      </c>
      <c r="E21" s="73">
        <f t="shared" si="13"/>
        <v>505</v>
      </c>
      <c r="F21" s="73">
        <f t="shared" si="13"/>
        <v>510</v>
      </c>
      <c r="G21" s="73">
        <f t="shared" si="13"/>
        <v>515</v>
      </c>
      <c r="H21" s="73">
        <f t="shared" si="13"/>
        <v>520</v>
      </c>
      <c r="I21" s="73">
        <f t="shared" si="13"/>
        <v>525</v>
      </c>
      <c r="J21" s="73">
        <f t="shared" si="13"/>
        <v>530</v>
      </c>
      <c r="K21" s="73">
        <f t="shared" si="13"/>
        <v>535</v>
      </c>
      <c r="L21" s="73">
        <f t="shared" si="13"/>
        <v>540</v>
      </c>
      <c r="M21" s="73">
        <f t="shared" si="13"/>
        <v>545</v>
      </c>
      <c r="N21" s="73">
        <f t="shared" si="13"/>
        <v>550</v>
      </c>
      <c r="O21" s="73">
        <f t="shared" si="13"/>
        <v>555</v>
      </c>
      <c r="P21" s="73">
        <f t="shared" si="13"/>
        <v>560</v>
      </c>
      <c r="Q21" s="73">
        <f t="shared" si="13"/>
        <v>565</v>
      </c>
      <c r="S21" s="76" t="s">
        <v>995</v>
      </c>
      <c r="T21" s="88">
        <f t="shared" ref="T21:T25" si="14">D21-$W$4</f>
        <v>0</v>
      </c>
      <c r="U21" s="73">
        <f t="shared" si="11"/>
        <v>5</v>
      </c>
      <c r="V21" s="73">
        <f t="shared" si="11"/>
        <v>10</v>
      </c>
      <c r="W21" s="73">
        <f t="shared" si="11"/>
        <v>15</v>
      </c>
      <c r="X21" s="73">
        <f t="shared" si="11"/>
        <v>20</v>
      </c>
      <c r="Y21" s="73">
        <f t="shared" si="11"/>
        <v>25</v>
      </c>
      <c r="Z21" s="73">
        <f t="shared" si="11"/>
        <v>30</v>
      </c>
      <c r="AA21" s="73">
        <f t="shared" si="11"/>
        <v>35</v>
      </c>
      <c r="AB21" s="73">
        <f t="shared" si="11"/>
        <v>40</v>
      </c>
      <c r="AC21" s="73">
        <f t="shared" si="11"/>
        <v>45</v>
      </c>
      <c r="AD21" s="73">
        <f t="shared" si="11"/>
        <v>50</v>
      </c>
      <c r="AE21" s="73">
        <f t="shared" si="11"/>
        <v>55</v>
      </c>
      <c r="AF21" s="73">
        <f t="shared" si="11"/>
        <v>60</v>
      </c>
      <c r="AG21" s="73">
        <f t="shared" si="11"/>
        <v>65</v>
      </c>
      <c r="AI21" s="76" t="s">
        <v>983</v>
      </c>
      <c r="AJ21" s="88">
        <f t="shared" ref="AJ21:AJ25" si="15">ROUNDUP(T21,0)</f>
        <v>0</v>
      </c>
      <c r="AK21" s="73">
        <f t="shared" si="12"/>
        <v>5</v>
      </c>
      <c r="AL21" s="73">
        <f t="shared" si="12"/>
        <v>10</v>
      </c>
      <c r="AM21" s="73">
        <f t="shared" si="12"/>
        <v>15</v>
      </c>
      <c r="AN21" s="73">
        <f t="shared" si="12"/>
        <v>20</v>
      </c>
      <c r="AO21" s="73">
        <f t="shared" si="12"/>
        <v>25</v>
      </c>
      <c r="AP21" s="73">
        <f t="shared" si="12"/>
        <v>30</v>
      </c>
      <c r="AQ21" s="73">
        <f t="shared" si="12"/>
        <v>35</v>
      </c>
      <c r="AR21" s="73">
        <f t="shared" si="12"/>
        <v>40</v>
      </c>
      <c r="AS21" s="73">
        <f t="shared" si="12"/>
        <v>45</v>
      </c>
      <c r="AT21" s="73">
        <f t="shared" si="12"/>
        <v>50</v>
      </c>
      <c r="AU21" s="73">
        <f t="shared" si="12"/>
        <v>55</v>
      </c>
      <c r="AV21" s="73">
        <f t="shared" si="12"/>
        <v>60</v>
      </c>
      <c r="AW21" s="73">
        <f t="shared" si="12"/>
        <v>65</v>
      </c>
    </row>
    <row r="22" spans="2:49" ht="16.5" x14ac:dyDescent="0.3">
      <c r="B22" s="76" t="s">
        <v>952</v>
      </c>
      <c r="C22" s="73">
        <f>$W$4+($W$4*C$6/100)</f>
        <v>510</v>
      </c>
      <c r="D22" s="73">
        <f t="shared" ref="D22:Q22" si="16">$W$4+($W$4*D$6/100)</f>
        <v>500</v>
      </c>
      <c r="E22" s="73">
        <f t="shared" si="16"/>
        <v>510</v>
      </c>
      <c r="F22" s="73">
        <f t="shared" si="16"/>
        <v>520</v>
      </c>
      <c r="G22" s="73">
        <f t="shared" si="16"/>
        <v>530</v>
      </c>
      <c r="H22" s="73">
        <f t="shared" si="16"/>
        <v>540</v>
      </c>
      <c r="I22" s="73">
        <f t="shared" si="16"/>
        <v>550</v>
      </c>
      <c r="J22" s="73">
        <f t="shared" si="16"/>
        <v>560</v>
      </c>
      <c r="K22" s="73">
        <f t="shared" si="16"/>
        <v>570</v>
      </c>
      <c r="L22" s="73">
        <f t="shared" si="16"/>
        <v>580</v>
      </c>
      <c r="M22" s="73">
        <f t="shared" si="16"/>
        <v>590</v>
      </c>
      <c r="N22" s="73">
        <f t="shared" si="16"/>
        <v>600</v>
      </c>
      <c r="O22" s="73">
        <f t="shared" si="16"/>
        <v>610</v>
      </c>
      <c r="P22" s="73">
        <f t="shared" si="16"/>
        <v>620</v>
      </c>
      <c r="Q22" s="73">
        <f t="shared" si="16"/>
        <v>630</v>
      </c>
      <c r="S22" s="76" t="s">
        <v>952</v>
      </c>
      <c r="T22" s="88">
        <f t="shared" si="14"/>
        <v>0</v>
      </c>
      <c r="U22" s="73">
        <f t="shared" si="11"/>
        <v>10</v>
      </c>
      <c r="V22" s="73">
        <f t="shared" si="11"/>
        <v>20</v>
      </c>
      <c r="W22" s="73">
        <f t="shared" si="11"/>
        <v>30</v>
      </c>
      <c r="X22" s="73">
        <f t="shared" si="11"/>
        <v>40</v>
      </c>
      <c r="Y22" s="73">
        <f t="shared" si="11"/>
        <v>50</v>
      </c>
      <c r="Z22" s="73">
        <f t="shared" si="11"/>
        <v>60</v>
      </c>
      <c r="AA22" s="73">
        <f t="shared" si="11"/>
        <v>70</v>
      </c>
      <c r="AB22" s="73">
        <f t="shared" si="11"/>
        <v>80</v>
      </c>
      <c r="AC22" s="73">
        <f t="shared" si="11"/>
        <v>90</v>
      </c>
      <c r="AD22" s="73">
        <f t="shared" si="11"/>
        <v>100</v>
      </c>
      <c r="AE22" s="73">
        <f t="shared" si="11"/>
        <v>110</v>
      </c>
      <c r="AF22" s="73">
        <f t="shared" si="11"/>
        <v>120</v>
      </c>
      <c r="AG22" s="73">
        <f t="shared" si="11"/>
        <v>130</v>
      </c>
      <c r="AI22" s="76" t="s">
        <v>971</v>
      </c>
      <c r="AJ22" s="88">
        <f t="shared" si="15"/>
        <v>0</v>
      </c>
      <c r="AK22" s="73">
        <f t="shared" si="12"/>
        <v>10</v>
      </c>
      <c r="AL22" s="73">
        <f t="shared" si="12"/>
        <v>20</v>
      </c>
      <c r="AM22" s="73">
        <f t="shared" si="12"/>
        <v>30</v>
      </c>
      <c r="AN22" s="73">
        <f t="shared" si="12"/>
        <v>40</v>
      </c>
      <c r="AO22" s="73">
        <f t="shared" si="12"/>
        <v>50</v>
      </c>
      <c r="AP22" s="73">
        <f t="shared" si="12"/>
        <v>60</v>
      </c>
      <c r="AQ22" s="73">
        <f t="shared" si="12"/>
        <v>70</v>
      </c>
      <c r="AR22" s="73">
        <f t="shared" si="12"/>
        <v>80</v>
      </c>
      <c r="AS22" s="73">
        <f t="shared" si="12"/>
        <v>90</v>
      </c>
      <c r="AT22" s="73">
        <f t="shared" si="12"/>
        <v>100</v>
      </c>
      <c r="AU22" s="73">
        <f t="shared" si="12"/>
        <v>110</v>
      </c>
      <c r="AV22" s="73">
        <f t="shared" si="12"/>
        <v>120</v>
      </c>
      <c r="AW22" s="73">
        <f t="shared" si="12"/>
        <v>130</v>
      </c>
    </row>
    <row r="23" spans="2:49" ht="16.5" x14ac:dyDescent="0.3">
      <c r="B23" s="76" t="s">
        <v>996</v>
      </c>
      <c r="C23" s="73">
        <f>$W$4+($W$4*C$7/100)</f>
        <v>515</v>
      </c>
      <c r="D23" s="73">
        <f t="shared" ref="D23:Q23" si="17">$W$4+($W$4*D$7/100)</f>
        <v>500</v>
      </c>
      <c r="E23" s="73">
        <f t="shared" si="17"/>
        <v>515</v>
      </c>
      <c r="F23" s="73">
        <f t="shared" si="17"/>
        <v>530</v>
      </c>
      <c r="G23" s="73">
        <f t="shared" si="17"/>
        <v>545</v>
      </c>
      <c r="H23" s="73">
        <f t="shared" si="17"/>
        <v>560</v>
      </c>
      <c r="I23" s="73">
        <f t="shared" si="17"/>
        <v>575</v>
      </c>
      <c r="J23" s="73">
        <f t="shared" si="17"/>
        <v>590</v>
      </c>
      <c r="K23" s="73">
        <f t="shared" si="17"/>
        <v>605</v>
      </c>
      <c r="L23" s="73">
        <f t="shared" si="17"/>
        <v>620</v>
      </c>
      <c r="M23" s="73">
        <f t="shared" si="17"/>
        <v>635</v>
      </c>
      <c r="N23" s="73">
        <f t="shared" si="17"/>
        <v>650</v>
      </c>
      <c r="O23" s="73">
        <f t="shared" si="17"/>
        <v>665</v>
      </c>
      <c r="P23" s="73">
        <f t="shared" si="17"/>
        <v>680</v>
      </c>
      <c r="Q23" s="73">
        <f t="shared" si="17"/>
        <v>695</v>
      </c>
      <c r="S23" s="76" t="s">
        <v>957</v>
      </c>
      <c r="T23" s="88">
        <f t="shared" si="14"/>
        <v>0</v>
      </c>
      <c r="U23" s="73">
        <f t="shared" si="11"/>
        <v>15</v>
      </c>
      <c r="V23" s="73">
        <f t="shared" si="11"/>
        <v>30</v>
      </c>
      <c r="W23" s="73">
        <f t="shared" si="11"/>
        <v>45</v>
      </c>
      <c r="X23" s="73">
        <f t="shared" si="11"/>
        <v>60</v>
      </c>
      <c r="Y23" s="73">
        <f t="shared" si="11"/>
        <v>75</v>
      </c>
      <c r="Z23" s="73">
        <f t="shared" si="11"/>
        <v>90</v>
      </c>
      <c r="AA23" s="73">
        <f t="shared" si="11"/>
        <v>105</v>
      </c>
      <c r="AB23" s="73">
        <f t="shared" si="11"/>
        <v>120</v>
      </c>
      <c r="AC23" s="73">
        <f t="shared" si="11"/>
        <v>135</v>
      </c>
      <c r="AD23" s="73">
        <f t="shared" si="11"/>
        <v>150</v>
      </c>
      <c r="AE23" s="73">
        <f t="shared" si="11"/>
        <v>165</v>
      </c>
      <c r="AF23" s="73">
        <f t="shared" si="11"/>
        <v>180</v>
      </c>
      <c r="AG23" s="73">
        <f t="shared" si="11"/>
        <v>195</v>
      </c>
      <c r="AI23" s="76" t="s">
        <v>997</v>
      </c>
      <c r="AJ23" s="88">
        <f t="shared" si="15"/>
        <v>0</v>
      </c>
      <c r="AK23" s="73">
        <f t="shared" si="12"/>
        <v>15</v>
      </c>
      <c r="AL23" s="73">
        <f t="shared" si="12"/>
        <v>30</v>
      </c>
      <c r="AM23" s="73">
        <f t="shared" si="12"/>
        <v>45</v>
      </c>
      <c r="AN23" s="73">
        <f t="shared" si="12"/>
        <v>60</v>
      </c>
      <c r="AO23" s="73">
        <f t="shared" si="12"/>
        <v>75</v>
      </c>
      <c r="AP23" s="73">
        <f t="shared" si="12"/>
        <v>90</v>
      </c>
      <c r="AQ23" s="73">
        <f t="shared" si="12"/>
        <v>105</v>
      </c>
      <c r="AR23" s="73">
        <f t="shared" si="12"/>
        <v>120</v>
      </c>
      <c r="AS23" s="73">
        <f t="shared" si="12"/>
        <v>135</v>
      </c>
      <c r="AT23" s="73">
        <f t="shared" si="12"/>
        <v>150</v>
      </c>
      <c r="AU23" s="73">
        <f t="shared" si="12"/>
        <v>165</v>
      </c>
      <c r="AV23" s="73">
        <f t="shared" si="12"/>
        <v>180</v>
      </c>
      <c r="AW23" s="73">
        <f t="shared" si="12"/>
        <v>195</v>
      </c>
    </row>
    <row r="24" spans="2:49" ht="16.5" x14ac:dyDescent="0.3">
      <c r="B24" s="76" t="s">
        <v>953</v>
      </c>
      <c r="C24" s="73">
        <f>$W$4+($W$4*C$8/100)</f>
        <v>520</v>
      </c>
      <c r="D24" s="73">
        <f t="shared" ref="D24:Q24" si="18">$W$4+($W$4*D$8/100)</f>
        <v>500</v>
      </c>
      <c r="E24" s="73">
        <f t="shared" si="18"/>
        <v>520</v>
      </c>
      <c r="F24" s="73">
        <f t="shared" si="18"/>
        <v>540</v>
      </c>
      <c r="G24" s="73">
        <f t="shared" si="18"/>
        <v>560</v>
      </c>
      <c r="H24" s="73">
        <f t="shared" si="18"/>
        <v>580</v>
      </c>
      <c r="I24" s="73">
        <f t="shared" si="18"/>
        <v>600</v>
      </c>
      <c r="J24" s="73">
        <f t="shared" si="18"/>
        <v>620</v>
      </c>
      <c r="K24" s="73">
        <f t="shared" si="18"/>
        <v>640</v>
      </c>
      <c r="L24" s="73">
        <f t="shared" si="18"/>
        <v>660</v>
      </c>
      <c r="M24" s="73">
        <f t="shared" si="18"/>
        <v>680</v>
      </c>
      <c r="N24" s="73">
        <f t="shared" si="18"/>
        <v>700</v>
      </c>
      <c r="O24" s="73">
        <f t="shared" si="18"/>
        <v>720</v>
      </c>
      <c r="P24" s="73">
        <f t="shared" si="18"/>
        <v>740</v>
      </c>
      <c r="Q24" s="73">
        <f t="shared" si="18"/>
        <v>760</v>
      </c>
      <c r="S24" s="76" t="s">
        <v>998</v>
      </c>
      <c r="T24" s="88">
        <f t="shared" si="14"/>
        <v>0</v>
      </c>
      <c r="U24" s="73">
        <f t="shared" si="11"/>
        <v>20</v>
      </c>
      <c r="V24" s="73">
        <f t="shared" si="11"/>
        <v>40</v>
      </c>
      <c r="W24" s="73">
        <f t="shared" si="11"/>
        <v>60</v>
      </c>
      <c r="X24" s="73">
        <f t="shared" si="11"/>
        <v>80</v>
      </c>
      <c r="Y24" s="73">
        <f t="shared" si="11"/>
        <v>100</v>
      </c>
      <c r="Z24" s="73">
        <f t="shared" si="11"/>
        <v>120</v>
      </c>
      <c r="AA24" s="73">
        <f t="shared" si="11"/>
        <v>140</v>
      </c>
      <c r="AB24" s="73">
        <f t="shared" si="11"/>
        <v>160</v>
      </c>
      <c r="AC24" s="73">
        <f t="shared" si="11"/>
        <v>180</v>
      </c>
      <c r="AD24" s="73">
        <f t="shared" si="11"/>
        <v>200</v>
      </c>
      <c r="AE24" s="73">
        <f t="shared" si="11"/>
        <v>220</v>
      </c>
      <c r="AF24" s="73">
        <f t="shared" si="11"/>
        <v>240</v>
      </c>
      <c r="AG24" s="73">
        <f t="shared" si="11"/>
        <v>260</v>
      </c>
      <c r="AI24" s="76" t="s">
        <v>988</v>
      </c>
      <c r="AJ24" s="88">
        <f t="shared" si="15"/>
        <v>0</v>
      </c>
      <c r="AK24" s="73">
        <f t="shared" si="12"/>
        <v>20</v>
      </c>
      <c r="AL24" s="73">
        <f t="shared" si="12"/>
        <v>40</v>
      </c>
      <c r="AM24" s="73">
        <f t="shared" si="12"/>
        <v>60</v>
      </c>
      <c r="AN24" s="73">
        <f t="shared" si="12"/>
        <v>80</v>
      </c>
      <c r="AO24" s="73">
        <f t="shared" si="12"/>
        <v>100</v>
      </c>
      <c r="AP24" s="73">
        <f t="shared" si="12"/>
        <v>120</v>
      </c>
      <c r="AQ24" s="73">
        <f t="shared" si="12"/>
        <v>140</v>
      </c>
      <c r="AR24" s="73">
        <f t="shared" si="12"/>
        <v>160</v>
      </c>
      <c r="AS24" s="73">
        <f t="shared" si="12"/>
        <v>180</v>
      </c>
      <c r="AT24" s="73">
        <f t="shared" si="12"/>
        <v>200</v>
      </c>
      <c r="AU24" s="73">
        <f t="shared" si="12"/>
        <v>220</v>
      </c>
      <c r="AV24" s="73">
        <f t="shared" si="12"/>
        <v>240</v>
      </c>
      <c r="AW24" s="73">
        <f t="shared" si="12"/>
        <v>260</v>
      </c>
    </row>
    <row r="25" spans="2:49" ht="16.5" x14ac:dyDescent="0.3">
      <c r="B25" s="74" t="s">
        <v>976</v>
      </c>
      <c r="C25" s="73">
        <f>$W$4+($W$4*C$9/100)</f>
        <v>525</v>
      </c>
      <c r="D25" s="73">
        <f t="shared" ref="D25:Q25" si="19">$W$4+($W$4*D$9/100)</f>
        <v>500</v>
      </c>
      <c r="E25" s="73">
        <f t="shared" si="19"/>
        <v>525</v>
      </c>
      <c r="F25" s="73">
        <f t="shared" si="19"/>
        <v>550</v>
      </c>
      <c r="G25" s="73">
        <f t="shared" si="19"/>
        <v>575</v>
      </c>
      <c r="H25" s="73">
        <f t="shared" si="19"/>
        <v>600</v>
      </c>
      <c r="I25" s="73">
        <f t="shared" si="19"/>
        <v>625</v>
      </c>
      <c r="J25" s="73">
        <f t="shared" si="19"/>
        <v>650</v>
      </c>
      <c r="K25" s="73">
        <f t="shared" si="19"/>
        <v>675</v>
      </c>
      <c r="L25" s="73">
        <f t="shared" si="19"/>
        <v>700</v>
      </c>
      <c r="M25" s="73">
        <f t="shared" si="19"/>
        <v>725</v>
      </c>
      <c r="N25" s="73">
        <f t="shared" si="19"/>
        <v>750</v>
      </c>
      <c r="O25" s="73">
        <f t="shared" si="19"/>
        <v>775</v>
      </c>
      <c r="P25" s="73">
        <f t="shared" si="19"/>
        <v>800</v>
      </c>
      <c r="Q25" s="73">
        <f t="shared" si="19"/>
        <v>825</v>
      </c>
      <c r="S25" s="74" t="s">
        <v>955</v>
      </c>
      <c r="T25" s="88">
        <f t="shared" si="14"/>
        <v>0</v>
      </c>
      <c r="U25" s="73">
        <f t="shared" si="11"/>
        <v>25</v>
      </c>
      <c r="V25" s="73">
        <f t="shared" si="11"/>
        <v>50</v>
      </c>
      <c r="W25" s="73">
        <f t="shared" si="11"/>
        <v>75</v>
      </c>
      <c r="X25" s="73">
        <f t="shared" si="11"/>
        <v>100</v>
      </c>
      <c r="Y25" s="73">
        <f t="shared" si="11"/>
        <v>125</v>
      </c>
      <c r="Z25" s="73">
        <f t="shared" si="11"/>
        <v>150</v>
      </c>
      <c r="AA25" s="73">
        <f t="shared" si="11"/>
        <v>175</v>
      </c>
      <c r="AB25" s="73">
        <f t="shared" si="11"/>
        <v>200</v>
      </c>
      <c r="AC25" s="73">
        <f t="shared" si="11"/>
        <v>225</v>
      </c>
      <c r="AD25" s="73">
        <f t="shared" si="11"/>
        <v>250</v>
      </c>
      <c r="AE25" s="73">
        <f t="shared" si="11"/>
        <v>275</v>
      </c>
      <c r="AF25" s="73">
        <f t="shared" si="11"/>
        <v>300</v>
      </c>
      <c r="AG25" s="73">
        <f t="shared" si="11"/>
        <v>325</v>
      </c>
      <c r="AI25" s="74" t="s">
        <v>954</v>
      </c>
      <c r="AJ25" s="88">
        <f t="shared" si="15"/>
        <v>0</v>
      </c>
      <c r="AK25" s="73">
        <f t="shared" si="12"/>
        <v>25</v>
      </c>
      <c r="AL25" s="73">
        <f t="shared" si="12"/>
        <v>50</v>
      </c>
      <c r="AM25" s="73">
        <f t="shared" si="12"/>
        <v>75</v>
      </c>
      <c r="AN25" s="73">
        <f t="shared" si="12"/>
        <v>100</v>
      </c>
      <c r="AO25" s="73">
        <f t="shared" si="12"/>
        <v>125</v>
      </c>
      <c r="AP25" s="73">
        <f t="shared" si="12"/>
        <v>150</v>
      </c>
      <c r="AQ25" s="73">
        <f t="shared" si="12"/>
        <v>175</v>
      </c>
      <c r="AR25" s="73">
        <f t="shared" si="12"/>
        <v>200</v>
      </c>
      <c r="AS25" s="73">
        <f t="shared" si="12"/>
        <v>225</v>
      </c>
      <c r="AT25" s="73">
        <f t="shared" si="12"/>
        <v>250</v>
      </c>
      <c r="AU25" s="73">
        <f t="shared" si="12"/>
        <v>275</v>
      </c>
      <c r="AV25" s="73">
        <f t="shared" si="12"/>
        <v>300</v>
      </c>
      <c r="AW25" s="73">
        <f t="shared" si="12"/>
        <v>325</v>
      </c>
    </row>
    <row r="26" spans="2:49" x14ac:dyDescent="0.2">
      <c r="S26" s="76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I26" s="76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</row>
    <row r="27" spans="2:49" x14ac:dyDescent="0.2">
      <c r="B27" s="76" t="s">
        <v>958</v>
      </c>
      <c r="C27" s="74" t="s">
        <v>999</v>
      </c>
      <c r="D27" s="80">
        <v>0</v>
      </c>
      <c r="E27" s="80">
        <v>1</v>
      </c>
      <c r="F27" s="80">
        <v>2</v>
      </c>
      <c r="G27" s="80">
        <v>3</v>
      </c>
      <c r="H27" s="80">
        <v>4</v>
      </c>
      <c r="I27" s="80">
        <v>5</v>
      </c>
      <c r="J27" s="80">
        <v>6</v>
      </c>
      <c r="K27" s="80">
        <v>7</v>
      </c>
      <c r="L27" s="80">
        <v>8</v>
      </c>
      <c r="M27" s="80">
        <v>9</v>
      </c>
      <c r="N27" s="80">
        <v>10</v>
      </c>
      <c r="O27" s="80">
        <v>11</v>
      </c>
      <c r="P27" s="80">
        <v>12</v>
      </c>
      <c r="Q27" s="80">
        <v>13</v>
      </c>
      <c r="S27" s="76" t="s">
        <v>958</v>
      </c>
      <c r="T27" s="80">
        <v>0</v>
      </c>
      <c r="U27" s="80">
        <v>1</v>
      </c>
      <c r="V27" s="80">
        <v>2</v>
      </c>
      <c r="W27" s="80">
        <v>3</v>
      </c>
      <c r="X27" s="80">
        <v>4</v>
      </c>
      <c r="Y27" s="80">
        <v>5</v>
      </c>
      <c r="Z27" s="80">
        <v>6</v>
      </c>
      <c r="AA27" s="80">
        <v>7</v>
      </c>
      <c r="AB27" s="80">
        <v>8</v>
      </c>
      <c r="AC27" s="80">
        <v>9</v>
      </c>
      <c r="AD27" s="80">
        <v>10</v>
      </c>
      <c r="AE27" s="80">
        <v>11</v>
      </c>
      <c r="AF27" s="80">
        <v>12</v>
      </c>
      <c r="AG27" s="80">
        <v>13</v>
      </c>
      <c r="AI27" s="76" t="s">
        <v>970</v>
      </c>
      <c r="AJ27" s="80">
        <v>0</v>
      </c>
      <c r="AK27" s="80">
        <v>1</v>
      </c>
      <c r="AL27" s="80">
        <v>2</v>
      </c>
      <c r="AM27" s="80">
        <v>3</v>
      </c>
      <c r="AN27" s="80">
        <v>4</v>
      </c>
      <c r="AO27" s="80">
        <v>5</v>
      </c>
      <c r="AP27" s="80">
        <v>6</v>
      </c>
      <c r="AQ27" s="80">
        <v>7</v>
      </c>
      <c r="AR27" s="80">
        <v>8</v>
      </c>
      <c r="AS27" s="80">
        <v>9</v>
      </c>
      <c r="AT27" s="80">
        <v>10</v>
      </c>
      <c r="AU27" s="80">
        <v>11</v>
      </c>
      <c r="AV27" s="80">
        <v>12</v>
      </c>
      <c r="AW27" s="80">
        <v>13</v>
      </c>
    </row>
    <row r="28" spans="2:49" ht="16.5" x14ac:dyDescent="0.3">
      <c r="B28" s="76" t="s">
        <v>1000</v>
      </c>
      <c r="C28" s="73">
        <f>$W$5+($W$5*C$4/100)</f>
        <v>1000</v>
      </c>
      <c r="D28" s="73">
        <f t="shared" ref="D28:Q28" si="20">$W$5+($W$5*D$4/100)</f>
        <v>1000</v>
      </c>
      <c r="E28" s="73">
        <f t="shared" si="20"/>
        <v>1000</v>
      </c>
      <c r="F28" s="73">
        <f t="shared" si="20"/>
        <v>1000</v>
      </c>
      <c r="G28" s="73">
        <f t="shared" si="20"/>
        <v>1000</v>
      </c>
      <c r="H28" s="73">
        <f t="shared" si="20"/>
        <v>1000</v>
      </c>
      <c r="I28" s="73">
        <f t="shared" si="20"/>
        <v>1000</v>
      </c>
      <c r="J28" s="73">
        <f t="shared" si="20"/>
        <v>1000</v>
      </c>
      <c r="K28" s="73">
        <f t="shared" si="20"/>
        <v>1000</v>
      </c>
      <c r="L28" s="73">
        <f t="shared" si="20"/>
        <v>1000</v>
      </c>
      <c r="M28" s="73">
        <f t="shared" si="20"/>
        <v>1000</v>
      </c>
      <c r="N28" s="73">
        <f t="shared" si="20"/>
        <v>1000</v>
      </c>
      <c r="O28" s="73">
        <f t="shared" si="20"/>
        <v>1000</v>
      </c>
      <c r="P28" s="73">
        <f t="shared" si="20"/>
        <v>1000</v>
      </c>
      <c r="Q28" s="73">
        <f t="shared" si="20"/>
        <v>1000</v>
      </c>
      <c r="S28" s="76" t="s">
        <v>951</v>
      </c>
      <c r="T28" s="88">
        <f>D28-$W$5</f>
        <v>0</v>
      </c>
      <c r="U28" s="88">
        <f t="shared" ref="U28:AG33" si="21">E28-$W$5</f>
        <v>0</v>
      </c>
      <c r="V28" s="88">
        <f t="shared" si="21"/>
        <v>0</v>
      </c>
      <c r="W28" s="88">
        <f t="shared" si="21"/>
        <v>0</v>
      </c>
      <c r="X28" s="88">
        <f t="shared" si="21"/>
        <v>0</v>
      </c>
      <c r="Y28" s="88">
        <f t="shared" si="21"/>
        <v>0</v>
      </c>
      <c r="Z28" s="88">
        <f t="shared" si="21"/>
        <v>0</v>
      </c>
      <c r="AA28" s="88">
        <f t="shared" si="21"/>
        <v>0</v>
      </c>
      <c r="AB28" s="88">
        <f t="shared" si="21"/>
        <v>0</v>
      </c>
      <c r="AC28" s="88">
        <f t="shared" si="21"/>
        <v>0</v>
      </c>
      <c r="AD28" s="88">
        <f t="shared" si="21"/>
        <v>0</v>
      </c>
      <c r="AE28" s="88">
        <f t="shared" si="21"/>
        <v>0</v>
      </c>
      <c r="AF28" s="88">
        <f t="shared" si="21"/>
        <v>0</v>
      </c>
      <c r="AG28" s="88">
        <f t="shared" si="21"/>
        <v>0</v>
      </c>
      <c r="AI28" s="76" t="s">
        <v>1001</v>
      </c>
      <c r="AJ28" s="88">
        <f>ROUNDUP(T28,0)</f>
        <v>0</v>
      </c>
      <c r="AK28" s="88">
        <f t="shared" ref="AK28:AW33" si="22">ROUNDUP(U28,0)</f>
        <v>0</v>
      </c>
      <c r="AL28" s="88">
        <f t="shared" si="22"/>
        <v>0</v>
      </c>
      <c r="AM28" s="88">
        <f t="shared" si="22"/>
        <v>0</v>
      </c>
      <c r="AN28" s="88">
        <f t="shared" si="22"/>
        <v>0</v>
      </c>
      <c r="AO28" s="88">
        <f t="shared" si="22"/>
        <v>0</v>
      </c>
      <c r="AP28" s="88">
        <f t="shared" si="22"/>
        <v>0</v>
      </c>
      <c r="AQ28" s="88">
        <f t="shared" si="22"/>
        <v>0</v>
      </c>
      <c r="AR28" s="88">
        <f t="shared" si="22"/>
        <v>0</v>
      </c>
      <c r="AS28" s="88">
        <f t="shared" si="22"/>
        <v>0</v>
      </c>
      <c r="AT28" s="88">
        <f t="shared" si="22"/>
        <v>0</v>
      </c>
      <c r="AU28" s="88">
        <f t="shared" si="22"/>
        <v>0</v>
      </c>
      <c r="AV28" s="88">
        <f t="shared" si="22"/>
        <v>0</v>
      </c>
      <c r="AW28" s="88">
        <f t="shared" si="22"/>
        <v>0</v>
      </c>
    </row>
    <row r="29" spans="2:49" ht="16.5" x14ac:dyDescent="0.3">
      <c r="B29" s="76" t="s">
        <v>984</v>
      </c>
      <c r="C29" s="73">
        <f>$W$5+($W$5*C$5/100)</f>
        <v>1010</v>
      </c>
      <c r="D29" s="73">
        <f t="shared" ref="D29:Q29" si="23">$W$5+($W$5*D$5/100)</f>
        <v>1000</v>
      </c>
      <c r="E29" s="73">
        <f t="shared" si="23"/>
        <v>1010</v>
      </c>
      <c r="F29" s="73">
        <f t="shared" si="23"/>
        <v>1020</v>
      </c>
      <c r="G29" s="73">
        <f t="shared" si="23"/>
        <v>1030</v>
      </c>
      <c r="H29" s="73">
        <f t="shared" si="23"/>
        <v>1040</v>
      </c>
      <c r="I29" s="73">
        <f t="shared" si="23"/>
        <v>1050</v>
      </c>
      <c r="J29" s="73">
        <f t="shared" si="23"/>
        <v>1060</v>
      </c>
      <c r="K29" s="73">
        <f t="shared" si="23"/>
        <v>1070</v>
      </c>
      <c r="L29" s="73">
        <f t="shared" si="23"/>
        <v>1080</v>
      </c>
      <c r="M29" s="73">
        <f t="shared" si="23"/>
        <v>1090</v>
      </c>
      <c r="N29" s="73">
        <f t="shared" si="23"/>
        <v>1100</v>
      </c>
      <c r="O29" s="73">
        <f t="shared" si="23"/>
        <v>1110</v>
      </c>
      <c r="P29" s="73">
        <f t="shared" si="23"/>
        <v>1120</v>
      </c>
      <c r="Q29" s="73">
        <f t="shared" si="23"/>
        <v>1130</v>
      </c>
      <c r="S29" s="76" t="s">
        <v>956</v>
      </c>
      <c r="T29" s="88">
        <f t="shared" ref="T29:T33" si="24">D29-$W$5</f>
        <v>0</v>
      </c>
      <c r="U29" s="73">
        <f t="shared" si="21"/>
        <v>10</v>
      </c>
      <c r="V29" s="73">
        <f t="shared" si="21"/>
        <v>20</v>
      </c>
      <c r="W29" s="73">
        <f t="shared" si="21"/>
        <v>30</v>
      </c>
      <c r="X29" s="73">
        <f t="shared" si="21"/>
        <v>40</v>
      </c>
      <c r="Y29" s="73">
        <f t="shared" si="21"/>
        <v>50</v>
      </c>
      <c r="Z29" s="73">
        <f t="shared" si="21"/>
        <v>60</v>
      </c>
      <c r="AA29" s="73">
        <f t="shared" si="21"/>
        <v>70</v>
      </c>
      <c r="AB29" s="73">
        <f t="shared" si="21"/>
        <v>80</v>
      </c>
      <c r="AC29" s="73">
        <f t="shared" si="21"/>
        <v>90</v>
      </c>
      <c r="AD29" s="73">
        <f t="shared" si="21"/>
        <v>100</v>
      </c>
      <c r="AE29" s="73">
        <f t="shared" si="21"/>
        <v>110</v>
      </c>
      <c r="AF29" s="73">
        <f t="shared" si="21"/>
        <v>120</v>
      </c>
      <c r="AG29" s="73">
        <f t="shared" si="21"/>
        <v>130</v>
      </c>
      <c r="AI29" s="76" t="s">
        <v>956</v>
      </c>
      <c r="AJ29" s="88">
        <f t="shared" ref="AJ29:AJ33" si="25">ROUNDUP(T29,0)</f>
        <v>0</v>
      </c>
      <c r="AK29" s="73">
        <f t="shared" si="22"/>
        <v>10</v>
      </c>
      <c r="AL29" s="73">
        <f t="shared" si="22"/>
        <v>20</v>
      </c>
      <c r="AM29" s="73">
        <f t="shared" si="22"/>
        <v>30</v>
      </c>
      <c r="AN29" s="73">
        <f t="shared" si="22"/>
        <v>40</v>
      </c>
      <c r="AO29" s="73">
        <f t="shared" si="22"/>
        <v>50</v>
      </c>
      <c r="AP29" s="73">
        <f t="shared" si="22"/>
        <v>60</v>
      </c>
      <c r="AQ29" s="73">
        <f t="shared" si="22"/>
        <v>70</v>
      </c>
      <c r="AR29" s="73">
        <f t="shared" si="22"/>
        <v>80</v>
      </c>
      <c r="AS29" s="73">
        <f t="shared" si="22"/>
        <v>90</v>
      </c>
      <c r="AT29" s="73">
        <f t="shared" si="22"/>
        <v>100</v>
      </c>
      <c r="AU29" s="73">
        <f t="shared" si="22"/>
        <v>110</v>
      </c>
      <c r="AV29" s="73">
        <f t="shared" si="22"/>
        <v>120</v>
      </c>
      <c r="AW29" s="73">
        <f t="shared" si="22"/>
        <v>130</v>
      </c>
    </row>
    <row r="30" spans="2:49" ht="16.5" x14ac:dyDescent="0.3">
      <c r="B30" s="76" t="s">
        <v>952</v>
      </c>
      <c r="C30" s="73">
        <f>$W$5+($W$5*C$6/100)</f>
        <v>1020</v>
      </c>
      <c r="D30" s="73">
        <f t="shared" ref="D30:Q30" si="26">$W$5+($W$5*D$6/100)</f>
        <v>1000</v>
      </c>
      <c r="E30" s="73">
        <f t="shared" si="26"/>
        <v>1020</v>
      </c>
      <c r="F30" s="73">
        <f t="shared" si="26"/>
        <v>1040</v>
      </c>
      <c r="G30" s="73">
        <f t="shared" si="26"/>
        <v>1060</v>
      </c>
      <c r="H30" s="73">
        <f t="shared" si="26"/>
        <v>1080</v>
      </c>
      <c r="I30" s="73">
        <f t="shared" si="26"/>
        <v>1100</v>
      </c>
      <c r="J30" s="73">
        <f t="shared" si="26"/>
        <v>1120</v>
      </c>
      <c r="K30" s="73">
        <f t="shared" si="26"/>
        <v>1140</v>
      </c>
      <c r="L30" s="73">
        <f t="shared" si="26"/>
        <v>1160</v>
      </c>
      <c r="M30" s="73">
        <f t="shared" si="26"/>
        <v>1180</v>
      </c>
      <c r="N30" s="73">
        <f t="shared" si="26"/>
        <v>1200</v>
      </c>
      <c r="O30" s="73">
        <f t="shared" si="26"/>
        <v>1220</v>
      </c>
      <c r="P30" s="73">
        <f t="shared" si="26"/>
        <v>1240</v>
      </c>
      <c r="Q30" s="73">
        <f t="shared" si="26"/>
        <v>1260</v>
      </c>
      <c r="S30" s="76" t="s">
        <v>1002</v>
      </c>
      <c r="T30" s="88">
        <f t="shared" si="24"/>
        <v>0</v>
      </c>
      <c r="U30" s="73">
        <f t="shared" si="21"/>
        <v>20</v>
      </c>
      <c r="V30" s="73">
        <f t="shared" si="21"/>
        <v>40</v>
      </c>
      <c r="W30" s="73">
        <f t="shared" si="21"/>
        <v>60</v>
      </c>
      <c r="X30" s="73">
        <f t="shared" si="21"/>
        <v>80</v>
      </c>
      <c r="Y30" s="73">
        <f t="shared" si="21"/>
        <v>100</v>
      </c>
      <c r="Z30" s="73">
        <f t="shared" si="21"/>
        <v>120</v>
      </c>
      <c r="AA30" s="73">
        <f t="shared" si="21"/>
        <v>140</v>
      </c>
      <c r="AB30" s="73">
        <f t="shared" si="21"/>
        <v>160</v>
      </c>
      <c r="AC30" s="73">
        <f t="shared" si="21"/>
        <v>180</v>
      </c>
      <c r="AD30" s="73">
        <f t="shared" si="21"/>
        <v>200</v>
      </c>
      <c r="AE30" s="73">
        <f t="shared" si="21"/>
        <v>220</v>
      </c>
      <c r="AF30" s="73">
        <f t="shared" si="21"/>
        <v>240</v>
      </c>
      <c r="AG30" s="73">
        <f t="shared" si="21"/>
        <v>260</v>
      </c>
      <c r="AI30" s="76" t="s">
        <v>1003</v>
      </c>
      <c r="AJ30" s="88">
        <f t="shared" si="25"/>
        <v>0</v>
      </c>
      <c r="AK30" s="73">
        <f t="shared" si="22"/>
        <v>20</v>
      </c>
      <c r="AL30" s="73">
        <f t="shared" si="22"/>
        <v>40</v>
      </c>
      <c r="AM30" s="73">
        <f t="shared" si="22"/>
        <v>60</v>
      </c>
      <c r="AN30" s="73">
        <f t="shared" si="22"/>
        <v>80</v>
      </c>
      <c r="AO30" s="73">
        <f t="shared" si="22"/>
        <v>100</v>
      </c>
      <c r="AP30" s="73">
        <f t="shared" si="22"/>
        <v>120</v>
      </c>
      <c r="AQ30" s="73">
        <f t="shared" si="22"/>
        <v>140</v>
      </c>
      <c r="AR30" s="73">
        <f t="shared" si="22"/>
        <v>160</v>
      </c>
      <c r="AS30" s="73">
        <f t="shared" si="22"/>
        <v>180</v>
      </c>
      <c r="AT30" s="73">
        <f t="shared" si="22"/>
        <v>200</v>
      </c>
      <c r="AU30" s="73">
        <f t="shared" si="22"/>
        <v>220</v>
      </c>
      <c r="AV30" s="73">
        <f t="shared" si="22"/>
        <v>240</v>
      </c>
      <c r="AW30" s="73">
        <f t="shared" si="22"/>
        <v>260</v>
      </c>
    </row>
    <row r="31" spans="2:49" ht="16.5" x14ac:dyDescent="0.3">
      <c r="B31" s="76" t="s">
        <v>997</v>
      </c>
      <c r="C31" s="73">
        <f>$W$5+($W$5*C$7/100)</f>
        <v>1030</v>
      </c>
      <c r="D31" s="73">
        <f t="shared" ref="D31:Q31" si="27">$W$5+($W$5*D$7/100)</f>
        <v>1000</v>
      </c>
      <c r="E31" s="73">
        <f t="shared" si="27"/>
        <v>1030</v>
      </c>
      <c r="F31" s="73">
        <f t="shared" si="27"/>
        <v>1060</v>
      </c>
      <c r="G31" s="73">
        <f t="shared" si="27"/>
        <v>1090</v>
      </c>
      <c r="H31" s="73">
        <f t="shared" si="27"/>
        <v>1120</v>
      </c>
      <c r="I31" s="73">
        <f t="shared" si="27"/>
        <v>1150</v>
      </c>
      <c r="J31" s="73">
        <f t="shared" si="27"/>
        <v>1180</v>
      </c>
      <c r="K31" s="73">
        <f t="shared" si="27"/>
        <v>1210</v>
      </c>
      <c r="L31" s="73">
        <f t="shared" si="27"/>
        <v>1240</v>
      </c>
      <c r="M31" s="73">
        <f t="shared" si="27"/>
        <v>1270</v>
      </c>
      <c r="N31" s="73">
        <f t="shared" si="27"/>
        <v>1300</v>
      </c>
      <c r="O31" s="73">
        <f t="shared" si="27"/>
        <v>1330</v>
      </c>
      <c r="P31" s="73">
        <f t="shared" si="27"/>
        <v>1360</v>
      </c>
      <c r="Q31" s="73">
        <f t="shared" si="27"/>
        <v>1390</v>
      </c>
      <c r="S31" s="76" t="s">
        <v>957</v>
      </c>
      <c r="T31" s="88">
        <f t="shared" si="24"/>
        <v>0</v>
      </c>
      <c r="U31" s="73">
        <f t="shared" si="21"/>
        <v>30</v>
      </c>
      <c r="V31" s="73">
        <f t="shared" si="21"/>
        <v>60</v>
      </c>
      <c r="W31" s="73">
        <f t="shared" si="21"/>
        <v>90</v>
      </c>
      <c r="X31" s="73">
        <f t="shared" si="21"/>
        <v>120</v>
      </c>
      <c r="Y31" s="73">
        <f t="shared" si="21"/>
        <v>150</v>
      </c>
      <c r="Z31" s="73">
        <f t="shared" si="21"/>
        <v>180</v>
      </c>
      <c r="AA31" s="73">
        <f t="shared" si="21"/>
        <v>210</v>
      </c>
      <c r="AB31" s="73">
        <f t="shared" si="21"/>
        <v>240</v>
      </c>
      <c r="AC31" s="73">
        <f t="shared" si="21"/>
        <v>270</v>
      </c>
      <c r="AD31" s="73">
        <f t="shared" si="21"/>
        <v>300</v>
      </c>
      <c r="AE31" s="73">
        <f t="shared" si="21"/>
        <v>330</v>
      </c>
      <c r="AF31" s="73">
        <f t="shared" si="21"/>
        <v>360</v>
      </c>
      <c r="AG31" s="73">
        <f t="shared" si="21"/>
        <v>390</v>
      </c>
      <c r="AI31" s="76" t="s">
        <v>973</v>
      </c>
      <c r="AJ31" s="88">
        <f t="shared" si="25"/>
        <v>0</v>
      </c>
      <c r="AK31" s="73">
        <f t="shared" si="22"/>
        <v>30</v>
      </c>
      <c r="AL31" s="73">
        <f t="shared" si="22"/>
        <v>60</v>
      </c>
      <c r="AM31" s="73">
        <f t="shared" si="22"/>
        <v>90</v>
      </c>
      <c r="AN31" s="73">
        <f t="shared" si="22"/>
        <v>120</v>
      </c>
      <c r="AO31" s="73">
        <f t="shared" si="22"/>
        <v>150</v>
      </c>
      <c r="AP31" s="73">
        <f t="shared" si="22"/>
        <v>180</v>
      </c>
      <c r="AQ31" s="73">
        <f t="shared" si="22"/>
        <v>210</v>
      </c>
      <c r="AR31" s="73">
        <f t="shared" si="22"/>
        <v>240</v>
      </c>
      <c r="AS31" s="73">
        <f t="shared" si="22"/>
        <v>270</v>
      </c>
      <c r="AT31" s="73">
        <f t="shared" si="22"/>
        <v>300</v>
      </c>
      <c r="AU31" s="73">
        <f t="shared" si="22"/>
        <v>330</v>
      </c>
      <c r="AV31" s="73">
        <f t="shared" si="22"/>
        <v>360</v>
      </c>
      <c r="AW31" s="73">
        <f t="shared" si="22"/>
        <v>390</v>
      </c>
    </row>
    <row r="32" spans="2:49" ht="16.5" x14ac:dyDescent="0.3">
      <c r="B32" s="76" t="s">
        <v>1004</v>
      </c>
      <c r="C32" s="73">
        <f>$W$5+($W$5*C$8/100)</f>
        <v>1040</v>
      </c>
      <c r="D32" s="73">
        <f t="shared" ref="D32:Q32" si="28">$W$5+($W$5*D$8/100)</f>
        <v>1000</v>
      </c>
      <c r="E32" s="73">
        <f t="shared" si="28"/>
        <v>1040</v>
      </c>
      <c r="F32" s="73">
        <f t="shared" si="28"/>
        <v>1080</v>
      </c>
      <c r="G32" s="73">
        <f t="shared" si="28"/>
        <v>1120</v>
      </c>
      <c r="H32" s="73">
        <f t="shared" si="28"/>
        <v>1160</v>
      </c>
      <c r="I32" s="73">
        <f t="shared" si="28"/>
        <v>1200</v>
      </c>
      <c r="J32" s="73">
        <f t="shared" si="28"/>
        <v>1240</v>
      </c>
      <c r="K32" s="73">
        <f t="shared" si="28"/>
        <v>1280</v>
      </c>
      <c r="L32" s="73">
        <f t="shared" si="28"/>
        <v>1320</v>
      </c>
      <c r="M32" s="73">
        <f t="shared" si="28"/>
        <v>1360</v>
      </c>
      <c r="N32" s="73">
        <f t="shared" si="28"/>
        <v>1400</v>
      </c>
      <c r="O32" s="73">
        <f t="shared" si="28"/>
        <v>1440</v>
      </c>
      <c r="P32" s="73">
        <f t="shared" si="28"/>
        <v>1480</v>
      </c>
      <c r="Q32" s="73">
        <f t="shared" si="28"/>
        <v>1520</v>
      </c>
      <c r="S32" s="76" t="s">
        <v>953</v>
      </c>
      <c r="T32" s="88">
        <f t="shared" si="24"/>
        <v>0</v>
      </c>
      <c r="U32" s="73">
        <f t="shared" si="21"/>
        <v>40</v>
      </c>
      <c r="V32" s="73">
        <f t="shared" si="21"/>
        <v>80</v>
      </c>
      <c r="W32" s="73">
        <f t="shared" si="21"/>
        <v>120</v>
      </c>
      <c r="X32" s="73">
        <f t="shared" si="21"/>
        <v>160</v>
      </c>
      <c r="Y32" s="73">
        <f t="shared" si="21"/>
        <v>200</v>
      </c>
      <c r="Z32" s="73">
        <f t="shared" si="21"/>
        <v>240</v>
      </c>
      <c r="AA32" s="73">
        <f t="shared" si="21"/>
        <v>280</v>
      </c>
      <c r="AB32" s="73">
        <f t="shared" si="21"/>
        <v>320</v>
      </c>
      <c r="AC32" s="73">
        <f t="shared" si="21"/>
        <v>360</v>
      </c>
      <c r="AD32" s="73">
        <f t="shared" si="21"/>
        <v>400</v>
      </c>
      <c r="AE32" s="73">
        <f t="shared" si="21"/>
        <v>440</v>
      </c>
      <c r="AF32" s="73">
        <f t="shared" si="21"/>
        <v>480</v>
      </c>
      <c r="AG32" s="73">
        <f t="shared" si="21"/>
        <v>520</v>
      </c>
      <c r="AI32" s="76" t="s">
        <v>953</v>
      </c>
      <c r="AJ32" s="88">
        <f t="shared" si="25"/>
        <v>0</v>
      </c>
      <c r="AK32" s="73">
        <f t="shared" si="22"/>
        <v>40</v>
      </c>
      <c r="AL32" s="73">
        <f t="shared" si="22"/>
        <v>80</v>
      </c>
      <c r="AM32" s="73">
        <f t="shared" si="22"/>
        <v>120</v>
      </c>
      <c r="AN32" s="73">
        <f t="shared" si="22"/>
        <v>160</v>
      </c>
      <c r="AO32" s="73">
        <f t="shared" si="22"/>
        <v>200</v>
      </c>
      <c r="AP32" s="73">
        <f t="shared" si="22"/>
        <v>240</v>
      </c>
      <c r="AQ32" s="73">
        <f t="shared" si="22"/>
        <v>280</v>
      </c>
      <c r="AR32" s="73">
        <f t="shared" si="22"/>
        <v>320</v>
      </c>
      <c r="AS32" s="73">
        <f t="shared" si="22"/>
        <v>360</v>
      </c>
      <c r="AT32" s="73">
        <f t="shared" si="22"/>
        <v>400</v>
      </c>
      <c r="AU32" s="73">
        <f t="shared" si="22"/>
        <v>440</v>
      </c>
      <c r="AV32" s="73">
        <f t="shared" si="22"/>
        <v>480</v>
      </c>
      <c r="AW32" s="73">
        <f t="shared" si="22"/>
        <v>520</v>
      </c>
    </row>
    <row r="33" spans="2:49" ht="16.5" x14ac:dyDescent="0.3">
      <c r="B33" s="74" t="s">
        <v>955</v>
      </c>
      <c r="C33" s="73">
        <f>$W$5+($W$5*C$9/100)</f>
        <v>1050</v>
      </c>
      <c r="D33" s="73">
        <f t="shared" ref="D33:Q33" si="29">$W$5+($W$5*D$9/100)</f>
        <v>1000</v>
      </c>
      <c r="E33" s="73">
        <f t="shared" si="29"/>
        <v>1050</v>
      </c>
      <c r="F33" s="73">
        <f t="shared" si="29"/>
        <v>1100</v>
      </c>
      <c r="G33" s="73">
        <f t="shared" si="29"/>
        <v>1150</v>
      </c>
      <c r="H33" s="73">
        <f t="shared" si="29"/>
        <v>1200</v>
      </c>
      <c r="I33" s="73">
        <f t="shared" si="29"/>
        <v>1250</v>
      </c>
      <c r="J33" s="73">
        <f t="shared" si="29"/>
        <v>1300</v>
      </c>
      <c r="K33" s="73">
        <f t="shared" si="29"/>
        <v>1350</v>
      </c>
      <c r="L33" s="73">
        <f t="shared" si="29"/>
        <v>1400</v>
      </c>
      <c r="M33" s="73">
        <f t="shared" si="29"/>
        <v>1450</v>
      </c>
      <c r="N33" s="73">
        <f t="shared" si="29"/>
        <v>1500</v>
      </c>
      <c r="O33" s="73">
        <f t="shared" si="29"/>
        <v>1550</v>
      </c>
      <c r="P33" s="73">
        <f t="shared" si="29"/>
        <v>1600</v>
      </c>
      <c r="Q33" s="73">
        <f t="shared" si="29"/>
        <v>1650</v>
      </c>
      <c r="S33" s="74" t="s">
        <v>1005</v>
      </c>
      <c r="T33" s="88">
        <f t="shared" si="24"/>
        <v>0</v>
      </c>
      <c r="U33" s="73">
        <f t="shared" si="21"/>
        <v>50</v>
      </c>
      <c r="V33" s="73">
        <f t="shared" si="21"/>
        <v>100</v>
      </c>
      <c r="W33" s="73">
        <f t="shared" si="21"/>
        <v>150</v>
      </c>
      <c r="X33" s="73">
        <f t="shared" si="21"/>
        <v>200</v>
      </c>
      <c r="Y33" s="73">
        <f t="shared" si="21"/>
        <v>250</v>
      </c>
      <c r="Z33" s="73">
        <f t="shared" si="21"/>
        <v>300</v>
      </c>
      <c r="AA33" s="73">
        <f t="shared" si="21"/>
        <v>350</v>
      </c>
      <c r="AB33" s="73">
        <f t="shared" si="21"/>
        <v>400</v>
      </c>
      <c r="AC33" s="73">
        <f t="shared" si="21"/>
        <v>450</v>
      </c>
      <c r="AD33" s="73">
        <f t="shared" si="21"/>
        <v>500</v>
      </c>
      <c r="AE33" s="73">
        <f t="shared" si="21"/>
        <v>550</v>
      </c>
      <c r="AF33" s="73">
        <f t="shared" si="21"/>
        <v>600</v>
      </c>
      <c r="AG33" s="73">
        <f t="shared" si="21"/>
        <v>650</v>
      </c>
      <c r="AI33" s="74" t="s">
        <v>955</v>
      </c>
      <c r="AJ33" s="88">
        <f t="shared" si="25"/>
        <v>0</v>
      </c>
      <c r="AK33" s="73">
        <f t="shared" si="22"/>
        <v>50</v>
      </c>
      <c r="AL33" s="73">
        <f t="shared" si="22"/>
        <v>100</v>
      </c>
      <c r="AM33" s="73">
        <f t="shared" si="22"/>
        <v>150</v>
      </c>
      <c r="AN33" s="73">
        <f t="shared" si="22"/>
        <v>200</v>
      </c>
      <c r="AO33" s="73">
        <f t="shared" si="22"/>
        <v>250</v>
      </c>
      <c r="AP33" s="73">
        <f t="shared" si="22"/>
        <v>300</v>
      </c>
      <c r="AQ33" s="73">
        <f t="shared" si="22"/>
        <v>350</v>
      </c>
      <c r="AR33" s="73">
        <f t="shared" si="22"/>
        <v>400</v>
      </c>
      <c r="AS33" s="73">
        <f t="shared" si="22"/>
        <v>450</v>
      </c>
      <c r="AT33" s="73">
        <f t="shared" si="22"/>
        <v>500</v>
      </c>
      <c r="AU33" s="73">
        <f t="shared" si="22"/>
        <v>550</v>
      </c>
      <c r="AV33" s="73">
        <f t="shared" si="22"/>
        <v>600</v>
      </c>
      <c r="AW33" s="73">
        <f t="shared" si="22"/>
        <v>650</v>
      </c>
    </row>
    <row r="34" spans="2:49" x14ac:dyDescent="0.2">
      <c r="S34" s="76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I34" s="76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</row>
    <row r="35" spans="2:49" x14ac:dyDescent="0.2">
      <c r="B35" s="76" t="s">
        <v>960</v>
      </c>
      <c r="C35" s="74" t="s">
        <v>959</v>
      </c>
      <c r="D35" s="80">
        <v>0</v>
      </c>
      <c r="E35" s="80">
        <v>1</v>
      </c>
      <c r="F35" s="80">
        <v>2</v>
      </c>
      <c r="G35" s="80">
        <v>3</v>
      </c>
      <c r="H35" s="80">
        <v>4</v>
      </c>
      <c r="I35" s="80">
        <v>5</v>
      </c>
      <c r="J35" s="80">
        <v>6</v>
      </c>
      <c r="K35" s="80">
        <v>7</v>
      </c>
      <c r="L35" s="80">
        <v>8</v>
      </c>
      <c r="M35" s="80">
        <v>9</v>
      </c>
      <c r="N35" s="80">
        <v>10</v>
      </c>
      <c r="O35" s="80">
        <v>11</v>
      </c>
      <c r="P35" s="80">
        <v>12</v>
      </c>
      <c r="Q35" s="80">
        <v>13</v>
      </c>
      <c r="S35" s="76" t="s">
        <v>960</v>
      </c>
      <c r="T35" s="80">
        <v>0</v>
      </c>
      <c r="U35" s="80">
        <v>1</v>
      </c>
      <c r="V35" s="80">
        <v>2</v>
      </c>
      <c r="W35" s="80">
        <v>3</v>
      </c>
      <c r="X35" s="80">
        <v>4</v>
      </c>
      <c r="Y35" s="80">
        <v>5</v>
      </c>
      <c r="Z35" s="80">
        <v>6</v>
      </c>
      <c r="AA35" s="80">
        <v>7</v>
      </c>
      <c r="AB35" s="80">
        <v>8</v>
      </c>
      <c r="AC35" s="80">
        <v>9</v>
      </c>
      <c r="AD35" s="80">
        <v>10</v>
      </c>
      <c r="AE35" s="80">
        <v>11</v>
      </c>
      <c r="AF35" s="80">
        <v>12</v>
      </c>
      <c r="AG35" s="80">
        <v>13</v>
      </c>
      <c r="AI35" s="76" t="s">
        <v>1006</v>
      </c>
      <c r="AJ35" s="80">
        <v>0</v>
      </c>
      <c r="AK35" s="80">
        <v>1</v>
      </c>
      <c r="AL35" s="80">
        <v>2</v>
      </c>
      <c r="AM35" s="80">
        <v>3</v>
      </c>
      <c r="AN35" s="80">
        <v>4</v>
      </c>
      <c r="AO35" s="80">
        <v>5</v>
      </c>
      <c r="AP35" s="80">
        <v>6</v>
      </c>
      <c r="AQ35" s="80">
        <v>7</v>
      </c>
      <c r="AR35" s="80">
        <v>8</v>
      </c>
      <c r="AS35" s="80">
        <v>9</v>
      </c>
      <c r="AT35" s="80">
        <v>10</v>
      </c>
      <c r="AU35" s="80">
        <v>11</v>
      </c>
      <c r="AV35" s="80">
        <v>12</v>
      </c>
      <c r="AW35" s="80">
        <v>13</v>
      </c>
    </row>
    <row r="36" spans="2:49" ht="16.5" x14ac:dyDescent="0.3">
      <c r="B36" s="76" t="s">
        <v>982</v>
      </c>
      <c r="C36" s="73">
        <f>$W$6+($W$6*C$4/100)</f>
        <v>3000</v>
      </c>
      <c r="D36" s="73">
        <f t="shared" ref="D36:Q36" si="30">$W$6+($W$6*D$4/100)</f>
        <v>3000</v>
      </c>
      <c r="E36" s="73">
        <f t="shared" si="30"/>
        <v>3000</v>
      </c>
      <c r="F36" s="73">
        <f t="shared" si="30"/>
        <v>3000</v>
      </c>
      <c r="G36" s="73">
        <f t="shared" si="30"/>
        <v>3000</v>
      </c>
      <c r="H36" s="73">
        <f t="shared" si="30"/>
        <v>3000</v>
      </c>
      <c r="I36" s="73">
        <f t="shared" si="30"/>
        <v>3000</v>
      </c>
      <c r="J36" s="73">
        <f t="shared" si="30"/>
        <v>3000</v>
      </c>
      <c r="K36" s="73">
        <f t="shared" si="30"/>
        <v>3000</v>
      </c>
      <c r="L36" s="73">
        <f t="shared" si="30"/>
        <v>3000</v>
      </c>
      <c r="M36" s="73">
        <f t="shared" si="30"/>
        <v>3000</v>
      </c>
      <c r="N36" s="73">
        <f t="shared" si="30"/>
        <v>3000</v>
      </c>
      <c r="O36" s="73">
        <f t="shared" si="30"/>
        <v>3000</v>
      </c>
      <c r="P36" s="73">
        <f t="shared" si="30"/>
        <v>3000</v>
      </c>
      <c r="Q36" s="73">
        <f t="shared" si="30"/>
        <v>3000</v>
      </c>
      <c r="S36" s="76" t="s">
        <v>951</v>
      </c>
      <c r="T36" s="88">
        <f>D36-$W$6</f>
        <v>0</v>
      </c>
      <c r="U36" s="88">
        <f t="shared" ref="U36:AG41" si="31">E36-$W$6</f>
        <v>0</v>
      </c>
      <c r="V36" s="88">
        <f t="shared" si="31"/>
        <v>0</v>
      </c>
      <c r="W36" s="88">
        <f t="shared" si="31"/>
        <v>0</v>
      </c>
      <c r="X36" s="88">
        <f t="shared" si="31"/>
        <v>0</v>
      </c>
      <c r="Y36" s="88">
        <f t="shared" si="31"/>
        <v>0</v>
      </c>
      <c r="Z36" s="88">
        <f t="shared" si="31"/>
        <v>0</v>
      </c>
      <c r="AA36" s="88">
        <f t="shared" si="31"/>
        <v>0</v>
      </c>
      <c r="AB36" s="88">
        <f t="shared" si="31"/>
        <v>0</v>
      </c>
      <c r="AC36" s="88">
        <f t="shared" si="31"/>
        <v>0</v>
      </c>
      <c r="AD36" s="88">
        <f t="shared" si="31"/>
        <v>0</v>
      </c>
      <c r="AE36" s="88">
        <f t="shared" si="31"/>
        <v>0</v>
      </c>
      <c r="AF36" s="88">
        <f t="shared" si="31"/>
        <v>0</v>
      </c>
      <c r="AG36" s="88">
        <f t="shared" si="31"/>
        <v>0</v>
      </c>
      <c r="AI36" s="76" t="s">
        <v>951</v>
      </c>
      <c r="AJ36" s="88">
        <f>ROUNDUP(T36,0)</f>
        <v>0</v>
      </c>
      <c r="AK36" s="88">
        <f t="shared" ref="AK36:AW41" si="32">ROUNDUP(U36,0)</f>
        <v>0</v>
      </c>
      <c r="AL36" s="88">
        <f t="shared" si="32"/>
        <v>0</v>
      </c>
      <c r="AM36" s="88">
        <f t="shared" si="32"/>
        <v>0</v>
      </c>
      <c r="AN36" s="88">
        <f t="shared" si="32"/>
        <v>0</v>
      </c>
      <c r="AO36" s="88">
        <f t="shared" si="32"/>
        <v>0</v>
      </c>
      <c r="AP36" s="88">
        <f t="shared" si="32"/>
        <v>0</v>
      </c>
      <c r="AQ36" s="88">
        <f t="shared" si="32"/>
        <v>0</v>
      </c>
      <c r="AR36" s="88">
        <f t="shared" si="32"/>
        <v>0</v>
      </c>
      <c r="AS36" s="88">
        <f t="shared" si="32"/>
        <v>0</v>
      </c>
      <c r="AT36" s="88">
        <f t="shared" si="32"/>
        <v>0</v>
      </c>
      <c r="AU36" s="88">
        <f t="shared" si="32"/>
        <v>0</v>
      </c>
      <c r="AV36" s="88">
        <f t="shared" si="32"/>
        <v>0</v>
      </c>
      <c r="AW36" s="88">
        <f t="shared" si="32"/>
        <v>0</v>
      </c>
    </row>
    <row r="37" spans="2:49" ht="16.5" x14ac:dyDescent="0.3">
      <c r="B37" s="76" t="s">
        <v>956</v>
      </c>
      <c r="C37" s="73">
        <f>$W$6+($W$6*C$5/100)</f>
        <v>3030</v>
      </c>
      <c r="D37" s="73">
        <f t="shared" ref="D37:Q37" si="33">$W$6+($W$6*D$5/100)</f>
        <v>3000</v>
      </c>
      <c r="E37" s="73">
        <f t="shared" si="33"/>
        <v>3030</v>
      </c>
      <c r="F37" s="73">
        <f t="shared" si="33"/>
        <v>3060</v>
      </c>
      <c r="G37" s="73">
        <f t="shared" si="33"/>
        <v>3090</v>
      </c>
      <c r="H37" s="73">
        <f t="shared" si="33"/>
        <v>3120</v>
      </c>
      <c r="I37" s="73">
        <f t="shared" si="33"/>
        <v>3150</v>
      </c>
      <c r="J37" s="73">
        <f t="shared" si="33"/>
        <v>3180</v>
      </c>
      <c r="K37" s="73">
        <f t="shared" si="33"/>
        <v>3210</v>
      </c>
      <c r="L37" s="73">
        <f t="shared" si="33"/>
        <v>3240</v>
      </c>
      <c r="M37" s="73">
        <f t="shared" si="33"/>
        <v>3270</v>
      </c>
      <c r="N37" s="73">
        <f t="shared" si="33"/>
        <v>3300</v>
      </c>
      <c r="O37" s="73">
        <f t="shared" si="33"/>
        <v>3330</v>
      </c>
      <c r="P37" s="73">
        <f t="shared" si="33"/>
        <v>3360</v>
      </c>
      <c r="Q37" s="73">
        <f t="shared" si="33"/>
        <v>3390</v>
      </c>
      <c r="S37" s="76" t="s">
        <v>956</v>
      </c>
      <c r="T37" s="88">
        <f t="shared" ref="T37:T41" si="34">D37-$W$6</f>
        <v>0</v>
      </c>
      <c r="U37" s="73">
        <f t="shared" si="31"/>
        <v>30</v>
      </c>
      <c r="V37" s="73">
        <f t="shared" si="31"/>
        <v>60</v>
      </c>
      <c r="W37" s="73">
        <f t="shared" si="31"/>
        <v>90</v>
      </c>
      <c r="X37" s="73">
        <f t="shared" si="31"/>
        <v>120</v>
      </c>
      <c r="Y37" s="73">
        <f t="shared" si="31"/>
        <v>150</v>
      </c>
      <c r="Z37" s="73">
        <f t="shared" si="31"/>
        <v>180</v>
      </c>
      <c r="AA37" s="73">
        <f t="shared" si="31"/>
        <v>210</v>
      </c>
      <c r="AB37" s="73">
        <f t="shared" si="31"/>
        <v>240</v>
      </c>
      <c r="AC37" s="73">
        <f t="shared" si="31"/>
        <v>270</v>
      </c>
      <c r="AD37" s="73">
        <f t="shared" si="31"/>
        <v>300</v>
      </c>
      <c r="AE37" s="73">
        <f t="shared" si="31"/>
        <v>330</v>
      </c>
      <c r="AF37" s="73">
        <f t="shared" si="31"/>
        <v>360</v>
      </c>
      <c r="AG37" s="73">
        <f t="shared" si="31"/>
        <v>390</v>
      </c>
      <c r="AI37" s="76" t="s">
        <v>956</v>
      </c>
      <c r="AJ37" s="88">
        <f t="shared" ref="AJ37:AJ41" si="35">ROUNDUP(T37,0)</f>
        <v>0</v>
      </c>
      <c r="AK37" s="73">
        <f t="shared" si="32"/>
        <v>30</v>
      </c>
      <c r="AL37" s="73">
        <f t="shared" si="32"/>
        <v>60</v>
      </c>
      <c r="AM37" s="73">
        <f t="shared" si="32"/>
        <v>90</v>
      </c>
      <c r="AN37" s="73">
        <f t="shared" si="32"/>
        <v>120</v>
      </c>
      <c r="AO37" s="73">
        <f t="shared" si="32"/>
        <v>150</v>
      </c>
      <c r="AP37" s="73">
        <f t="shared" si="32"/>
        <v>180</v>
      </c>
      <c r="AQ37" s="73">
        <f t="shared" si="32"/>
        <v>210</v>
      </c>
      <c r="AR37" s="73">
        <f t="shared" si="32"/>
        <v>240</v>
      </c>
      <c r="AS37" s="73">
        <f t="shared" si="32"/>
        <v>270</v>
      </c>
      <c r="AT37" s="73">
        <f t="shared" si="32"/>
        <v>300</v>
      </c>
      <c r="AU37" s="73">
        <f t="shared" si="32"/>
        <v>330</v>
      </c>
      <c r="AV37" s="73">
        <f t="shared" si="32"/>
        <v>360</v>
      </c>
      <c r="AW37" s="73">
        <f t="shared" si="32"/>
        <v>390</v>
      </c>
    </row>
    <row r="38" spans="2:49" ht="16.5" x14ac:dyDescent="0.3">
      <c r="B38" s="76" t="s">
        <v>986</v>
      </c>
      <c r="C38" s="73">
        <f>$W$6+($W$6*C$6/100)</f>
        <v>3060</v>
      </c>
      <c r="D38" s="73">
        <f t="shared" ref="D38:Q38" si="36">$W$6+($W$6*D$6/100)</f>
        <v>3000</v>
      </c>
      <c r="E38" s="73">
        <f t="shared" si="36"/>
        <v>3060</v>
      </c>
      <c r="F38" s="73">
        <f t="shared" si="36"/>
        <v>3120</v>
      </c>
      <c r="G38" s="73">
        <f t="shared" si="36"/>
        <v>3180</v>
      </c>
      <c r="H38" s="73">
        <f t="shared" si="36"/>
        <v>3240</v>
      </c>
      <c r="I38" s="73">
        <f t="shared" si="36"/>
        <v>3300</v>
      </c>
      <c r="J38" s="73">
        <f t="shared" si="36"/>
        <v>3360</v>
      </c>
      <c r="K38" s="73">
        <f t="shared" si="36"/>
        <v>3420</v>
      </c>
      <c r="L38" s="73">
        <f t="shared" si="36"/>
        <v>3480</v>
      </c>
      <c r="M38" s="73">
        <f t="shared" si="36"/>
        <v>3540</v>
      </c>
      <c r="N38" s="73">
        <f t="shared" si="36"/>
        <v>3600</v>
      </c>
      <c r="O38" s="73">
        <f t="shared" si="36"/>
        <v>3660</v>
      </c>
      <c r="P38" s="73">
        <f t="shared" si="36"/>
        <v>3720</v>
      </c>
      <c r="Q38" s="73">
        <f t="shared" si="36"/>
        <v>3780</v>
      </c>
      <c r="S38" s="76" t="s">
        <v>952</v>
      </c>
      <c r="T38" s="88">
        <f t="shared" si="34"/>
        <v>0</v>
      </c>
      <c r="U38" s="73">
        <f t="shared" si="31"/>
        <v>60</v>
      </c>
      <c r="V38" s="73">
        <f t="shared" si="31"/>
        <v>120</v>
      </c>
      <c r="W38" s="73">
        <f t="shared" si="31"/>
        <v>180</v>
      </c>
      <c r="X38" s="73">
        <f t="shared" si="31"/>
        <v>240</v>
      </c>
      <c r="Y38" s="73">
        <f t="shared" si="31"/>
        <v>300</v>
      </c>
      <c r="Z38" s="73">
        <f t="shared" si="31"/>
        <v>360</v>
      </c>
      <c r="AA38" s="73">
        <f t="shared" si="31"/>
        <v>420</v>
      </c>
      <c r="AB38" s="73">
        <f t="shared" si="31"/>
        <v>480</v>
      </c>
      <c r="AC38" s="73">
        <f t="shared" si="31"/>
        <v>540</v>
      </c>
      <c r="AD38" s="73">
        <f t="shared" si="31"/>
        <v>600</v>
      </c>
      <c r="AE38" s="73">
        <f t="shared" si="31"/>
        <v>660</v>
      </c>
      <c r="AF38" s="73">
        <f t="shared" si="31"/>
        <v>720</v>
      </c>
      <c r="AG38" s="73">
        <f t="shared" si="31"/>
        <v>780</v>
      </c>
      <c r="AI38" s="76" t="s">
        <v>952</v>
      </c>
      <c r="AJ38" s="88">
        <f t="shared" si="35"/>
        <v>0</v>
      </c>
      <c r="AK38" s="73">
        <f t="shared" si="32"/>
        <v>60</v>
      </c>
      <c r="AL38" s="73">
        <f t="shared" si="32"/>
        <v>120</v>
      </c>
      <c r="AM38" s="73">
        <f t="shared" si="32"/>
        <v>180</v>
      </c>
      <c r="AN38" s="73">
        <f t="shared" si="32"/>
        <v>240</v>
      </c>
      <c r="AO38" s="73">
        <f t="shared" si="32"/>
        <v>300</v>
      </c>
      <c r="AP38" s="73">
        <f t="shared" si="32"/>
        <v>360</v>
      </c>
      <c r="AQ38" s="73">
        <f t="shared" si="32"/>
        <v>420</v>
      </c>
      <c r="AR38" s="73">
        <f t="shared" si="32"/>
        <v>480</v>
      </c>
      <c r="AS38" s="73">
        <f t="shared" si="32"/>
        <v>540</v>
      </c>
      <c r="AT38" s="73">
        <f t="shared" si="32"/>
        <v>600</v>
      </c>
      <c r="AU38" s="73">
        <f t="shared" si="32"/>
        <v>660</v>
      </c>
      <c r="AV38" s="73">
        <f t="shared" si="32"/>
        <v>720</v>
      </c>
      <c r="AW38" s="73">
        <f t="shared" si="32"/>
        <v>780</v>
      </c>
    </row>
    <row r="39" spans="2:49" ht="16.5" x14ac:dyDescent="0.3">
      <c r="B39" s="76" t="s">
        <v>1007</v>
      </c>
      <c r="C39" s="73">
        <f>$W$6+($W$6*C$7/100)</f>
        <v>3090</v>
      </c>
      <c r="D39" s="73">
        <f t="shared" ref="D39:Q39" si="37">$W$6+($W$6*D$7/100)</f>
        <v>3000</v>
      </c>
      <c r="E39" s="73">
        <f t="shared" si="37"/>
        <v>3090</v>
      </c>
      <c r="F39" s="73">
        <f t="shared" si="37"/>
        <v>3180</v>
      </c>
      <c r="G39" s="73">
        <f t="shared" si="37"/>
        <v>3270</v>
      </c>
      <c r="H39" s="73">
        <f t="shared" si="37"/>
        <v>3360</v>
      </c>
      <c r="I39" s="73">
        <f t="shared" si="37"/>
        <v>3450</v>
      </c>
      <c r="J39" s="73">
        <f t="shared" si="37"/>
        <v>3540</v>
      </c>
      <c r="K39" s="73">
        <f t="shared" si="37"/>
        <v>3630</v>
      </c>
      <c r="L39" s="73">
        <f t="shared" si="37"/>
        <v>3720</v>
      </c>
      <c r="M39" s="73">
        <f t="shared" si="37"/>
        <v>3810</v>
      </c>
      <c r="N39" s="73">
        <f t="shared" si="37"/>
        <v>3900</v>
      </c>
      <c r="O39" s="73">
        <f t="shared" si="37"/>
        <v>3990</v>
      </c>
      <c r="P39" s="73">
        <f t="shared" si="37"/>
        <v>4080</v>
      </c>
      <c r="Q39" s="73">
        <f t="shared" si="37"/>
        <v>4170</v>
      </c>
      <c r="S39" s="76" t="s">
        <v>957</v>
      </c>
      <c r="T39" s="88">
        <f t="shared" si="34"/>
        <v>0</v>
      </c>
      <c r="U39" s="73">
        <f t="shared" si="31"/>
        <v>90</v>
      </c>
      <c r="V39" s="73">
        <f t="shared" si="31"/>
        <v>180</v>
      </c>
      <c r="W39" s="73">
        <f t="shared" si="31"/>
        <v>270</v>
      </c>
      <c r="X39" s="73">
        <f t="shared" si="31"/>
        <v>360</v>
      </c>
      <c r="Y39" s="73">
        <f t="shared" si="31"/>
        <v>450</v>
      </c>
      <c r="Z39" s="73">
        <f t="shared" si="31"/>
        <v>540</v>
      </c>
      <c r="AA39" s="73">
        <f t="shared" si="31"/>
        <v>630</v>
      </c>
      <c r="AB39" s="73">
        <f t="shared" si="31"/>
        <v>720</v>
      </c>
      <c r="AC39" s="73">
        <f t="shared" si="31"/>
        <v>810</v>
      </c>
      <c r="AD39" s="73">
        <f t="shared" si="31"/>
        <v>900</v>
      </c>
      <c r="AE39" s="73">
        <f t="shared" si="31"/>
        <v>990</v>
      </c>
      <c r="AF39" s="73">
        <f t="shared" si="31"/>
        <v>1080</v>
      </c>
      <c r="AG39" s="73">
        <f t="shared" si="31"/>
        <v>1170</v>
      </c>
      <c r="AI39" s="76" t="s">
        <v>957</v>
      </c>
      <c r="AJ39" s="88">
        <f t="shared" si="35"/>
        <v>0</v>
      </c>
      <c r="AK39" s="73">
        <f t="shared" si="32"/>
        <v>90</v>
      </c>
      <c r="AL39" s="73">
        <f t="shared" si="32"/>
        <v>180</v>
      </c>
      <c r="AM39" s="73">
        <f t="shared" si="32"/>
        <v>270</v>
      </c>
      <c r="AN39" s="73">
        <f t="shared" si="32"/>
        <v>360</v>
      </c>
      <c r="AO39" s="73">
        <f t="shared" si="32"/>
        <v>450</v>
      </c>
      <c r="AP39" s="73">
        <f t="shared" si="32"/>
        <v>540</v>
      </c>
      <c r="AQ39" s="73">
        <f t="shared" si="32"/>
        <v>630</v>
      </c>
      <c r="AR39" s="73">
        <f t="shared" si="32"/>
        <v>720</v>
      </c>
      <c r="AS39" s="73">
        <f t="shared" si="32"/>
        <v>810</v>
      </c>
      <c r="AT39" s="73">
        <f t="shared" si="32"/>
        <v>900</v>
      </c>
      <c r="AU39" s="73">
        <f t="shared" si="32"/>
        <v>990</v>
      </c>
      <c r="AV39" s="73">
        <f t="shared" si="32"/>
        <v>1080</v>
      </c>
      <c r="AW39" s="73">
        <f t="shared" si="32"/>
        <v>1170</v>
      </c>
    </row>
    <row r="40" spans="2:49" ht="16.5" x14ac:dyDescent="0.3">
      <c r="B40" s="76" t="s">
        <v>953</v>
      </c>
      <c r="C40" s="73">
        <f>$W$6+($W$6*C$8/100)</f>
        <v>3120</v>
      </c>
      <c r="D40" s="73">
        <f t="shared" ref="D40:Q40" si="38">$W$6+($W$6*D$8/100)</f>
        <v>3000</v>
      </c>
      <c r="E40" s="73">
        <f t="shared" si="38"/>
        <v>3120</v>
      </c>
      <c r="F40" s="73">
        <f t="shared" si="38"/>
        <v>3240</v>
      </c>
      <c r="G40" s="73">
        <f t="shared" si="38"/>
        <v>3360</v>
      </c>
      <c r="H40" s="73">
        <f t="shared" si="38"/>
        <v>3480</v>
      </c>
      <c r="I40" s="73">
        <f t="shared" si="38"/>
        <v>3600</v>
      </c>
      <c r="J40" s="73">
        <f t="shared" si="38"/>
        <v>3720</v>
      </c>
      <c r="K40" s="73">
        <f t="shared" si="38"/>
        <v>3840</v>
      </c>
      <c r="L40" s="73">
        <f t="shared" si="38"/>
        <v>3960</v>
      </c>
      <c r="M40" s="73">
        <f t="shared" si="38"/>
        <v>4080</v>
      </c>
      <c r="N40" s="73">
        <f t="shared" si="38"/>
        <v>4200</v>
      </c>
      <c r="O40" s="73">
        <f t="shared" si="38"/>
        <v>4320</v>
      </c>
      <c r="P40" s="73">
        <f t="shared" si="38"/>
        <v>4440</v>
      </c>
      <c r="Q40" s="73">
        <f t="shared" si="38"/>
        <v>4560</v>
      </c>
      <c r="S40" s="76" t="s">
        <v>953</v>
      </c>
      <c r="T40" s="88">
        <f t="shared" si="34"/>
        <v>0</v>
      </c>
      <c r="U40" s="73">
        <f t="shared" si="31"/>
        <v>120</v>
      </c>
      <c r="V40" s="73">
        <f t="shared" si="31"/>
        <v>240</v>
      </c>
      <c r="W40" s="73">
        <f t="shared" si="31"/>
        <v>360</v>
      </c>
      <c r="X40" s="73">
        <f t="shared" si="31"/>
        <v>480</v>
      </c>
      <c r="Y40" s="73">
        <f t="shared" si="31"/>
        <v>600</v>
      </c>
      <c r="Z40" s="73">
        <f t="shared" si="31"/>
        <v>720</v>
      </c>
      <c r="AA40" s="73">
        <f t="shared" si="31"/>
        <v>840</v>
      </c>
      <c r="AB40" s="73">
        <f t="shared" si="31"/>
        <v>960</v>
      </c>
      <c r="AC40" s="73">
        <f t="shared" si="31"/>
        <v>1080</v>
      </c>
      <c r="AD40" s="73">
        <f t="shared" si="31"/>
        <v>1200</v>
      </c>
      <c r="AE40" s="73">
        <f t="shared" si="31"/>
        <v>1320</v>
      </c>
      <c r="AF40" s="73">
        <f t="shared" si="31"/>
        <v>1440</v>
      </c>
      <c r="AG40" s="73">
        <f t="shared" si="31"/>
        <v>1560</v>
      </c>
      <c r="AI40" s="76" t="s">
        <v>953</v>
      </c>
      <c r="AJ40" s="88">
        <f t="shared" si="35"/>
        <v>0</v>
      </c>
      <c r="AK40" s="73">
        <f t="shared" si="32"/>
        <v>120</v>
      </c>
      <c r="AL40" s="73">
        <f t="shared" si="32"/>
        <v>240</v>
      </c>
      <c r="AM40" s="73">
        <f t="shared" si="32"/>
        <v>360</v>
      </c>
      <c r="AN40" s="73">
        <f t="shared" si="32"/>
        <v>480</v>
      </c>
      <c r="AO40" s="73">
        <f t="shared" si="32"/>
        <v>600</v>
      </c>
      <c r="AP40" s="73">
        <f t="shared" si="32"/>
        <v>720</v>
      </c>
      <c r="AQ40" s="73">
        <f t="shared" si="32"/>
        <v>840</v>
      </c>
      <c r="AR40" s="73">
        <f t="shared" si="32"/>
        <v>960</v>
      </c>
      <c r="AS40" s="73">
        <f t="shared" si="32"/>
        <v>1080</v>
      </c>
      <c r="AT40" s="73">
        <f t="shared" si="32"/>
        <v>1200</v>
      </c>
      <c r="AU40" s="73">
        <f t="shared" si="32"/>
        <v>1320</v>
      </c>
      <c r="AV40" s="73">
        <f t="shared" si="32"/>
        <v>1440</v>
      </c>
      <c r="AW40" s="73">
        <f t="shared" si="32"/>
        <v>1560</v>
      </c>
    </row>
    <row r="41" spans="2:49" ht="16.5" x14ac:dyDescent="0.3">
      <c r="B41" s="74" t="s">
        <v>955</v>
      </c>
      <c r="C41" s="73">
        <f>$W$6+($W$6*C$9/100)</f>
        <v>3150</v>
      </c>
      <c r="D41" s="73">
        <f t="shared" ref="D41:Q41" si="39">$W$6+($W$6*D$9/100)</f>
        <v>3000</v>
      </c>
      <c r="E41" s="73">
        <f t="shared" si="39"/>
        <v>3150</v>
      </c>
      <c r="F41" s="73">
        <f t="shared" si="39"/>
        <v>3300</v>
      </c>
      <c r="G41" s="73">
        <f t="shared" si="39"/>
        <v>3450</v>
      </c>
      <c r="H41" s="73">
        <f t="shared" si="39"/>
        <v>3600</v>
      </c>
      <c r="I41" s="73">
        <f t="shared" si="39"/>
        <v>3750</v>
      </c>
      <c r="J41" s="73">
        <f t="shared" si="39"/>
        <v>3900</v>
      </c>
      <c r="K41" s="73">
        <f t="shared" si="39"/>
        <v>4050</v>
      </c>
      <c r="L41" s="73">
        <f t="shared" si="39"/>
        <v>4200</v>
      </c>
      <c r="M41" s="73">
        <f t="shared" si="39"/>
        <v>4350</v>
      </c>
      <c r="N41" s="73">
        <f t="shared" si="39"/>
        <v>4500</v>
      </c>
      <c r="O41" s="73">
        <f t="shared" si="39"/>
        <v>4650</v>
      </c>
      <c r="P41" s="73">
        <f t="shared" si="39"/>
        <v>4800</v>
      </c>
      <c r="Q41" s="73">
        <f t="shared" si="39"/>
        <v>4950</v>
      </c>
      <c r="S41" s="74" t="s">
        <v>955</v>
      </c>
      <c r="T41" s="88">
        <f t="shared" si="34"/>
        <v>0</v>
      </c>
      <c r="U41" s="73">
        <f t="shared" si="31"/>
        <v>150</v>
      </c>
      <c r="V41" s="73">
        <f t="shared" si="31"/>
        <v>300</v>
      </c>
      <c r="W41" s="73">
        <f t="shared" si="31"/>
        <v>450</v>
      </c>
      <c r="X41" s="73">
        <f t="shared" si="31"/>
        <v>600</v>
      </c>
      <c r="Y41" s="73">
        <f t="shared" si="31"/>
        <v>750</v>
      </c>
      <c r="Z41" s="73">
        <f t="shared" si="31"/>
        <v>900</v>
      </c>
      <c r="AA41" s="73">
        <f t="shared" si="31"/>
        <v>1050</v>
      </c>
      <c r="AB41" s="73">
        <f t="shared" si="31"/>
        <v>1200</v>
      </c>
      <c r="AC41" s="73">
        <f t="shared" si="31"/>
        <v>1350</v>
      </c>
      <c r="AD41" s="73">
        <f t="shared" si="31"/>
        <v>1500</v>
      </c>
      <c r="AE41" s="73">
        <f t="shared" si="31"/>
        <v>1650</v>
      </c>
      <c r="AF41" s="73">
        <f t="shared" si="31"/>
        <v>1800</v>
      </c>
      <c r="AG41" s="73">
        <f t="shared" si="31"/>
        <v>1950</v>
      </c>
      <c r="AI41" s="74" t="s">
        <v>954</v>
      </c>
      <c r="AJ41" s="88">
        <f t="shared" si="35"/>
        <v>0</v>
      </c>
      <c r="AK41" s="73">
        <f t="shared" si="32"/>
        <v>150</v>
      </c>
      <c r="AL41" s="73">
        <f t="shared" si="32"/>
        <v>300</v>
      </c>
      <c r="AM41" s="73">
        <f t="shared" si="32"/>
        <v>450</v>
      </c>
      <c r="AN41" s="73">
        <f t="shared" si="32"/>
        <v>600</v>
      </c>
      <c r="AO41" s="73">
        <f t="shared" si="32"/>
        <v>750</v>
      </c>
      <c r="AP41" s="73">
        <f t="shared" si="32"/>
        <v>900</v>
      </c>
      <c r="AQ41" s="73">
        <f t="shared" si="32"/>
        <v>1050</v>
      </c>
      <c r="AR41" s="73">
        <f t="shared" si="32"/>
        <v>1200</v>
      </c>
      <c r="AS41" s="73">
        <f t="shared" si="32"/>
        <v>1350</v>
      </c>
      <c r="AT41" s="73">
        <f t="shared" si="32"/>
        <v>1500</v>
      </c>
      <c r="AU41" s="73">
        <f t="shared" si="32"/>
        <v>1650</v>
      </c>
      <c r="AV41" s="73">
        <f t="shared" si="32"/>
        <v>1800</v>
      </c>
      <c r="AW41" s="73">
        <f t="shared" si="32"/>
        <v>1950</v>
      </c>
    </row>
    <row r="42" spans="2:49" x14ac:dyDescent="0.2">
      <c r="S42" s="76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I42" s="76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</row>
    <row r="43" spans="2:49" x14ac:dyDescent="0.2">
      <c r="B43" s="76" t="s">
        <v>961</v>
      </c>
      <c r="C43" s="74" t="s">
        <v>959</v>
      </c>
      <c r="D43" s="80">
        <v>0</v>
      </c>
      <c r="E43" s="80">
        <v>1</v>
      </c>
      <c r="F43" s="80">
        <v>2</v>
      </c>
      <c r="G43" s="80">
        <v>3</v>
      </c>
      <c r="H43" s="80">
        <v>4</v>
      </c>
      <c r="I43" s="80">
        <v>5</v>
      </c>
      <c r="J43" s="80">
        <v>6</v>
      </c>
      <c r="K43" s="80">
        <v>7</v>
      </c>
      <c r="L43" s="80">
        <v>8</v>
      </c>
      <c r="M43" s="80">
        <v>9</v>
      </c>
      <c r="N43" s="80">
        <v>10</v>
      </c>
      <c r="O43" s="80">
        <v>11</v>
      </c>
      <c r="P43" s="80">
        <v>12</v>
      </c>
      <c r="Q43" s="80">
        <v>13</v>
      </c>
      <c r="S43" s="76" t="s">
        <v>961</v>
      </c>
      <c r="T43" s="80">
        <v>0</v>
      </c>
      <c r="U43" s="80">
        <v>1</v>
      </c>
      <c r="V43" s="80">
        <v>2</v>
      </c>
      <c r="W43" s="80">
        <v>3</v>
      </c>
      <c r="X43" s="80">
        <v>4</v>
      </c>
      <c r="Y43" s="80">
        <v>5</v>
      </c>
      <c r="Z43" s="80">
        <v>6</v>
      </c>
      <c r="AA43" s="80">
        <v>7</v>
      </c>
      <c r="AB43" s="80">
        <v>8</v>
      </c>
      <c r="AC43" s="80">
        <v>9</v>
      </c>
      <c r="AD43" s="80">
        <v>10</v>
      </c>
      <c r="AE43" s="80">
        <v>11</v>
      </c>
      <c r="AF43" s="80">
        <v>12</v>
      </c>
      <c r="AG43" s="80">
        <v>13</v>
      </c>
      <c r="AI43" s="76" t="s">
        <v>961</v>
      </c>
      <c r="AJ43" s="80">
        <v>0</v>
      </c>
      <c r="AK43" s="80">
        <v>1</v>
      </c>
      <c r="AL43" s="80">
        <v>2</v>
      </c>
      <c r="AM43" s="80">
        <v>3</v>
      </c>
      <c r="AN43" s="80">
        <v>4</v>
      </c>
      <c r="AO43" s="80">
        <v>5</v>
      </c>
      <c r="AP43" s="80">
        <v>6</v>
      </c>
      <c r="AQ43" s="80">
        <v>7</v>
      </c>
      <c r="AR43" s="80">
        <v>8</v>
      </c>
      <c r="AS43" s="80">
        <v>9</v>
      </c>
      <c r="AT43" s="80">
        <v>10</v>
      </c>
      <c r="AU43" s="80">
        <v>11</v>
      </c>
      <c r="AV43" s="80">
        <v>12</v>
      </c>
      <c r="AW43" s="80">
        <v>13</v>
      </c>
    </row>
    <row r="44" spans="2:49" ht="16.5" x14ac:dyDescent="0.3">
      <c r="B44" s="76" t="s">
        <v>951</v>
      </c>
      <c r="C44" s="73">
        <f>$W$7+($W$7*C$4/100)</f>
        <v>10000</v>
      </c>
      <c r="D44" s="73">
        <f t="shared" ref="D44:Q44" si="40">$W$7+($W$7*D$4/100)</f>
        <v>10000</v>
      </c>
      <c r="E44" s="73">
        <f t="shared" si="40"/>
        <v>10000</v>
      </c>
      <c r="F44" s="73">
        <f t="shared" si="40"/>
        <v>10000</v>
      </c>
      <c r="G44" s="73">
        <f t="shared" si="40"/>
        <v>10000</v>
      </c>
      <c r="H44" s="73">
        <f t="shared" si="40"/>
        <v>10000</v>
      </c>
      <c r="I44" s="73">
        <f t="shared" si="40"/>
        <v>10000</v>
      </c>
      <c r="J44" s="73">
        <f t="shared" si="40"/>
        <v>10000</v>
      </c>
      <c r="K44" s="73">
        <f t="shared" si="40"/>
        <v>10000</v>
      </c>
      <c r="L44" s="73">
        <f t="shared" si="40"/>
        <v>10000</v>
      </c>
      <c r="M44" s="73">
        <f t="shared" si="40"/>
        <v>10000</v>
      </c>
      <c r="N44" s="73">
        <f t="shared" si="40"/>
        <v>10000</v>
      </c>
      <c r="O44" s="73">
        <f t="shared" si="40"/>
        <v>10000</v>
      </c>
      <c r="P44" s="73">
        <f t="shared" si="40"/>
        <v>10000</v>
      </c>
      <c r="Q44" s="73">
        <f t="shared" si="40"/>
        <v>10000</v>
      </c>
      <c r="S44" s="76" t="s">
        <v>951</v>
      </c>
      <c r="T44" s="88">
        <f>D44-$W$7</f>
        <v>0</v>
      </c>
      <c r="U44" s="88">
        <f t="shared" ref="U44:AG49" si="41">E44-$W$7</f>
        <v>0</v>
      </c>
      <c r="V44" s="88">
        <f t="shared" si="41"/>
        <v>0</v>
      </c>
      <c r="W44" s="88">
        <f t="shared" si="41"/>
        <v>0</v>
      </c>
      <c r="X44" s="88">
        <f t="shared" si="41"/>
        <v>0</v>
      </c>
      <c r="Y44" s="88">
        <f t="shared" si="41"/>
        <v>0</v>
      </c>
      <c r="Z44" s="88">
        <f t="shared" si="41"/>
        <v>0</v>
      </c>
      <c r="AA44" s="88">
        <f t="shared" si="41"/>
        <v>0</v>
      </c>
      <c r="AB44" s="88">
        <f t="shared" si="41"/>
        <v>0</v>
      </c>
      <c r="AC44" s="88">
        <f t="shared" si="41"/>
        <v>0</v>
      </c>
      <c r="AD44" s="88">
        <f t="shared" si="41"/>
        <v>0</v>
      </c>
      <c r="AE44" s="88">
        <f t="shared" si="41"/>
        <v>0</v>
      </c>
      <c r="AF44" s="88">
        <f t="shared" si="41"/>
        <v>0</v>
      </c>
      <c r="AG44" s="88">
        <f t="shared" si="41"/>
        <v>0</v>
      </c>
      <c r="AI44" s="76" t="s">
        <v>1008</v>
      </c>
      <c r="AJ44" s="88">
        <f>ROUNDUP(T44,0)</f>
        <v>0</v>
      </c>
      <c r="AK44" s="88">
        <f t="shared" ref="AK44:AW49" si="42">ROUNDUP(U44,0)</f>
        <v>0</v>
      </c>
      <c r="AL44" s="88">
        <f t="shared" si="42"/>
        <v>0</v>
      </c>
      <c r="AM44" s="88">
        <f t="shared" si="42"/>
        <v>0</v>
      </c>
      <c r="AN44" s="88">
        <f t="shared" si="42"/>
        <v>0</v>
      </c>
      <c r="AO44" s="88">
        <f t="shared" si="42"/>
        <v>0</v>
      </c>
      <c r="AP44" s="88">
        <f t="shared" si="42"/>
        <v>0</v>
      </c>
      <c r="AQ44" s="88">
        <f t="shared" si="42"/>
        <v>0</v>
      </c>
      <c r="AR44" s="88">
        <f t="shared" si="42"/>
        <v>0</v>
      </c>
      <c r="AS44" s="88">
        <f t="shared" si="42"/>
        <v>0</v>
      </c>
      <c r="AT44" s="88">
        <f t="shared" si="42"/>
        <v>0</v>
      </c>
      <c r="AU44" s="88">
        <f t="shared" si="42"/>
        <v>0</v>
      </c>
      <c r="AV44" s="88">
        <f t="shared" si="42"/>
        <v>0</v>
      </c>
      <c r="AW44" s="88">
        <f t="shared" si="42"/>
        <v>0</v>
      </c>
    </row>
    <row r="45" spans="2:49" ht="16.5" x14ac:dyDescent="0.3">
      <c r="B45" s="76" t="s">
        <v>956</v>
      </c>
      <c r="C45" s="73">
        <f>$W$7+($W$7*C$5/100)</f>
        <v>10100</v>
      </c>
      <c r="D45" s="73">
        <f t="shared" ref="D45:Q45" si="43">$W$7+($W$7*D$5/100)</f>
        <v>10000</v>
      </c>
      <c r="E45" s="73">
        <f t="shared" si="43"/>
        <v>10100</v>
      </c>
      <c r="F45" s="73">
        <f t="shared" si="43"/>
        <v>10200</v>
      </c>
      <c r="G45" s="73">
        <f t="shared" si="43"/>
        <v>10300</v>
      </c>
      <c r="H45" s="73">
        <f t="shared" si="43"/>
        <v>10400</v>
      </c>
      <c r="I45" s="73">
        <f t="shared" si="43"/>
        <v>10500</v>
      </c>
      <c r="J45" s="73">
        <f t="shared" si="43"/>
        <v>10600</v>
      </c>
      <c r="K45" s="73">
        <f t="shared" si="43"/>
        <v>10700</v>
      </c>
      <c r="L45" s="73">
        <f t="shared" si="43"/>
        <v>10800</v>
      </c>
      <c r="M45" s="73">
        <f t="shared" si="43"/>
        <v>10900</v>
      </c>
      <c r="N45" s="73">
        <f t="shared" si="43"/>
        <v>11000</v>
      </c>
      <c r="O45" s="73">
        <f t="shared" si="43"/>
        <v>11100</v>
      </c>
      <c r="P45" s="73">
        <f t="shared" si="43"/>
        <v>11200</v>
      </c>
      <c r="Q45" s="73">
        <f t="shared" si="43"/>
        <v>11300</v>
      </c>
      <c r="S45" s="76" t="s">
        <v>1009</v>
      </c>
      <c r="T45" s="88">
        <f t="shared" ref="T45:T49" si="44">D45-$W$7</f>
        <v>0</v>
      </c>
      <c r="U45" s="73">
        <f t="shared" si="41"/>
        <v>100</v>
      </c>
      <c r="V45" s="73">
        <f t="shared" si="41"/>
        <v>200</v>
      </c>
      <c r="W45" s="73">
        <f t="shared" si="41"/>
        <v>300</v>
      </c>
      <c r="X45" s="73">
        <f t="shared" si="41"/>
        <v>400</v>
      </c>
      <c r="Y45" s="73">
        <f t="shared" si="41"/>
        <v>500</v>
      </c>
      <c r="Z45" s="73">
        <f t="shared" si="41"/>
        <v>600</v>
      </c>
      <c r="AA45" s="73">
        <f t="shared" si="41"/>
        <v>700</v>
      </c>
      <c r="AB45" s="73">
        <f t="shared" si="41"/>
        <v>800</v>
      </c>
      <c r="AC45" s="73">
        <f t="shared" si="41"/>
        <v>900</v>
      </c>
      <c r="AD45" s="73">
        <f t="shared" si="41"/>
        <v>1000</v>
      </c>
      <c r="AE45" s="73">
        <f t="shared" si="41"/>
        <v>1100</v>
      </c>
      <c r="AF45" s="73">
        <f t="shared" si="41"/>
        <v>1200</v>
      </c>
      <c r="AG45" s="73">
        <f t="shared" si="41"/>
        <v>1300</v>
      </c>
      <c r="AI45" s="76" t="s">
        <v>956</v>
      </c>
      <c r="AJ45" s="88">
        <f t="shared" ref="AJ45:AJ49" si="45">ROUNDUP(T45,0)</f>
        <v>0</v>
      </c>
      <c r="AK45" s="73">
        <f t="shared" si="42"/>
        <v>100</v>
      </c>
      <c r="AL45" s="73">
        <f t="shared" si="42"/>
        <v>200</v>
      </c>
      <c r="AM45" s="73">
        <f t="shared" si="42"/>
        <v>300</v>
      </c>
      <c r="AN45" s="73">
        <f t="shared" si="42"/>
        <v>400</v>
      </c>
      <c r="AO45" s="73">
        <f t="shared" si="42"/>
        <v>500</v>
      </c>
      <c r="AP45" s="73">
        <f t="shared" si="42"/>
        <v>600</v>
      </c>
      <c r="AQ45" s="73">
        <f t="shared" si="42"/>
        <v>700</v>
      </c>
      <c r="AR45" s="73">
        <f t="shared" si="42"/>
        <v>800</v>
      </c>
      <c r="AS45" s="73">
        <f t="shared" si="42"/>
        <v>900</v>
      </c>
      <c r="AT45" s="73">
        <f t="shared" si="42"/>
        <v>1000</v>
      </c>
      <c r="AU45" s="73">
        <f t="shared" si="42"/>
        <v>1100</v>
      </c>
      <c r="AV45" s="73">
        <f t="shared" si="42"/>
        <v>1200</v>
      </c>
      <c r="AW45" s="73">
        <f t="shared" si="42"/>
        <v>1300</v>
      </c>
    </row>
    <row r="46" spans="2:49" ht="16.5" x14ac:dyDescent="0.3">
      <c r="B46" s="76" t="s">
        <v>952</v>
      </c>
      <c r="C46" s="73">
        <f>$W$7+($W$7*C$6/100)</f>
        <v>10200</v>
      </c>
      <c r="D46" s="73">
        <f t="shared" ref="D46:Q46" si="46">$W$7+($W$7*D$6/100)</f>
        <v>10000</v>
      </c>
      <c r="E46" s="73">
        <f t="shared" si="46"/>
        <v>10200</v>
      </c>
      <c r="F46" s="73">
        <f t="shared" si="46"/>
        <v>10400</v>
      </c>
      <c r="G46" s="73">
        <f t="shared" si="46"/>
        <v>10600</v>
      </c>
      <c r="H46" s="73">
        <f t="shared" si="46"/>
        <v>10800</v>
      </c>
      <c r="I46" s="73">
        <f t="shared" si="46"/>
        <v>11000</v>
      </c>
      <c r="J46" s="73">
        <f t="shared" si="46"/>
        <v>11200</v>
      </c>
      <c r="K46" s="73">
        <f t="shared" si="46"/>
        <v>11400</v>
      </c>
      <c r="L46" s="73">
        <f t="shared" si="46"/>
        <v>11600</v>
      </c>
      <c r="M46" s="73">
        <f t="shared" si="46"/>
        <v>11800</v>
      </c>
      <c r="N46" s="73">
        <f t="shared" si="46"/>
        <v>12000</v>
      </c>
      <c r="O46" s="73">
        <f t="shared" si="46"/>
        <v>12200</v>
      </c>
      <c r="P46" s="73">
        <f t="shared" si="46"/>
        <v>12400</v>
      </c>
      <c r="Q46" s="73">
        <f t="shared" si="46"/>
        <v>12600</v>
      </c>
      <c r="S46" s="76" t="s">
        <v>952</v>
      </c>
      <c r="T46" s="88">
        <f t="shared" si="44"/>
        <v>0</v>
      </c>
      <c r="U46" s="73">
        <f t="shared" si="41"/>
        <v>200</v>
      </c>
      <c r="V46" s="73">
        <f t="shared" si="41"/>
        <v>400</v>
      </c>
      <c r="W46" s="73">
        <f t="shared" si="41"/>
        <v>600</v>
      </c>
      <c r="X46" s="73">
        <f t="shared" si="41"/>
        <v>800</v>
      </c>
      <c r="Y46" s="73">
        <f t="shared" si="41"/>
        <v>1000</v>
      </c>
      <c r="Z46" s="73">
        <f t="shared" si="41"/>
        <v>1200</v>
      </c>
      <c r="AA46" s="73">
        <f t="shared" si="41"/>
        <v>1400</v>
      </c>
      <c r="AB46" s="73">
        <f t="shared" si="41"/>
        <v>1600</v>
      </c>
      <c r="AC46" s="73">
        <f t="shared" si="41"/>
        <v>1800</v>
      </c>
      <c r="AD46" s="73">
        <f t="shared" si="41"/>
        <v>2000</v>
      </c>
      <c r="AE46" s="73">
        <f t="shared" si="41"/>
        <v>2200</v>
      </c>
      <c r="AF46" s="73">
        <f t="shared" si="41"/>
        <v>2400</v>
      </c>
      <c r="AG46" s="73">
        <f t="shared" si="41"/>
        <v>2600</v>
      </c>
      <c r="AI46" s="76" t="s">
        <v>985</v>
      </c>
      <c r="AJ46" s="88">
        <f t="shared" si="45"/>
        <v>0</v>
      </c>
      <c r="AK46" s="73">
        <f t="shared" si="42"/>
        <v>200</v>
      </c>
      <c r="AL46" s="73">
        <f t="shared" si="42"/>
        <v>400</v>
      </c>
      <c r="AM46" s="73">
        <f t="shared" si="42"/>
        <v>600</v>
      </c>
      <c r="AN46" s="73">
        <f t="shared" si="42"/>
        <v>800</v>
      </c>
      <c r="AO46" s="73">
        <f t="shared" si="42"/>
        <v>1000</v>
      </c>
      <c r="AP46" s="73">
        <f t="shared" si="42"/>
        <v>1200</v>
      </c>
      <c r="AQ46" s="73">
        <f t="shared" si="42"/>
        <v>1400</v>
      </c>
      <c r="AR46" s="73">
        <f t="shared" si="42"/>
        <v>1600</v>
      </c>
      <c r="AS46" s="73">
        <f t="shared" si="42"/>
        <v>1800</v>
      </c>
      <c r="AT46" s="73">
        <f t="shared" si="42"/>
        <v>2000</v>
      </c>
      <c r="AU46" s="73">
        <f t="shared" si="42"/>
        <v>2200</v>
      </c>
      <c r="AV46" s="73">
        <f t="shared" si="42"/>
        <v>2400</v>
      </c>
      <c r="AW46" s="73">
        <f t="shared" si="42"/>
        <v>2600</v>
      </c>
    </row>
    <row r="47" spans="2:49" ht="16.5" x14ac:dyDescent="0.3">
      <c r="B47" s="76" t="s">
        <v>957</v>
      </c>
      <c r="C47" s="73">
        <f>$W$7+($W$7*C$7/100)</f>
        <v>10300</v>
      </c>
      <c r="D47" s="73">
        <f t="shared" ref="D47:Q47" si="47">$W$7+($W$7*D$7/100)</f>
        <v>10000</v>
      </c>
      <c r="E47" s="73">
        <f t="shared" si="47"/>
        <v>10300</v>
      </c>
      <c r="F47" s="73">
        <f t="shared" si="47"/>
        <v>10600</v>
      </c>
      <c r="G47" s="73">
        <f t="shared" si="47"/>
        <v>10900</v>
      </c>
      <c r="H47" s="73">
        <f t="shared" si="47"/>
        <v>11200</v>
      </c>
      <c r="I47" s="73">
        <f t="shared" si="47"/>
        <v>11500</v>
      </c>
      <c r="J47" s="73">
        <f t="shared" si="47"/>
        <v>11800</v>
      </c>
      <c r="K47" s="73">
        <f t="shared" si="47"/>
        <v>12100</v>
      </c>
      <c r="L47" s="73">
        <f t="shared" si="47"/>
        <v>12400</v>
      </c>
      <c r="M47" s="73">
        <f t="shared" si="47"/>
        <v>12700</v>
      </c>
      <c r="N47" s="73">
        <f t="shared" si="47"/>
        <v>13000</v>
      </c>
      <c r="O47" s="73">
        <f t="shared" si="47"/>
        <v>13300</v>
      </c>
      <c r="P47" s="73">
        <f t="shared" si="47"/>
        <v>13600</v>
      </c>
      <c r="Q47" s="73">
        <f t="shared" si="47"/>
        <v>13900</v>
      </c>
      <c r="S47" s="76" t="s">
        <v>957</v>
      </c>
      <c r="T47" s="88">
        <f t="shared" si="44"/>
        <v>0</v>
      </c>
      <c r="U47" s="73">
        <f t="shared" si="41"/>
        <v>300</v>
      </c>
      <c r="V47" s="73">
        <f t="shared" si="41"/>
        <v>600</v>
      </c>
      <c r="W47" s="73">
        <f t="shared" si="41"/>
        <v>900</v>
      </c>
      <c r="X47" s="73">
        <f t="shared" si="41"/>
        <v>1200</v>
      </c>
      <c r="Y47" s="73">
        <f t="shared" si="41"/>
        <v>1500</v>
      </c>
      <c r="Z47" s="73">
        <f t="shared" si="41"/>
        <v>1800</v>
      </c>
      <c r="AA47" s="73">
        <f t="shared" si="41"/>
        <v>2100</v>
      </c>
      <c r="AB47" s="73">
        <f t="shared" si="41"/>
        <v>2400</v>
      </c>
      <c r="AC47" s="73">
        <f t="shared" si="41"/>
        <v>2700</v>
      </c>
      <c r="AD47" s="73">
        <f t="shared" si="41"/>
        <v>3000</v>
      </c>
      <c r="AE47" s="73">
        <f t="shared" si="41"/>
        <v>3300</v>
      </c>
      <c r="AF47" s="73">
        <f t="shared" si="41"/>
        <v>3600</v>
      </c>
      <c r="AG47" s="73">
        <f t="shared" si="41"/>
        <v>3900</v>
      </c>
      <c r="AI47" s="76" t="s">
        <v>957</v>
      </c>
      <c r="AJ47" s="88">
        <f t="shared" si="45"/>
        <v>0</v>
      </c>
      <c r="AK47" s="73">
        <f t="shared" si="42"/>
        <v>300</v>
      </c>
      <c r="AL47" s="73">
        <f t="shared" si="42"/>
        <v>600</v>
      </c>
      <c r="AM47" s="73">
        <f t="shared" si="42"/>
        <v>900</v>
      </c>
      <c r="AN47" s="73">
        <f t="shared" si="42"/>
        <v>1200</v>
      </c>
      <c r="AO47" s="73">
        <f t="shared" si="42"/>
        <v>1500</v>
      </c>
      <c r="AP47" s="73">
        <f t="shared" si="42"/>
        <v>1800</v>
      </c>
      <c r="AQ47" s="73">
        <f t="shared" si="42"/>
        <v>2100</v>
      </c>
      <c r="AR47" s="73">
        <f t="shared" si="42"/>
        <v>2400</v>
      </c>
      <c r="AS47" s="73">
        <f t="shared" si="42"/>
        <v>2700</v>
      </c>
      <c r="AT47" s="73">
        <f t="shared" si="42"/>
        <v>3000</v>
      </c>
      <c r="AU47" s="73">
        <f t="shared" si="42"/>
        <v>3300</v>
      </c>
      <c r="AV47" s="73">
        <f t="shared" si="42"/>
        <v>3600</v>
      </c>
      <c r="AW47" s="73">
        <f t="shared" si="42"/>
        <v>3900</v>
      </c>
    </row>
    <row r="48" spans="2:49" ht="16.5" x14ac:dyDescent="0.3">
      <c r="B48" s="76" t="s">
        <v>953</v>
      </c>
      <c r="C48" s="73">
        <f>$W$7+($W$7*C$8/100)</f>
        <v>10400</v>
      </c>
      <c r="D48" s="73">
        <f t="shared" ref="D48:Q48" si="48">$W$7+($W$7*D$8/100)</f>
        <v>10000</v>
      </c>
      <c r="E48" s="73">
        <f t="shared" si="48"/>
        <v>10400</v>
      </c>
      <c r="F48" s="73">
        <f t="shared" si="48"/>
        <v>10800</v>
      </c>
      <c r="G48" s="73">
        <f t="shared" si="48"/>
        <v>11200</v>
      </c>
      <c r="H48" s="73">
        <f t="shared" si="48"/>
        <v>11600</v>
      </c>
      <c r="I48" s="73">
        <f t="shared" si="48"/>
        <v>12000</v>
      </c>
      <c r="J48" s="73">
        <f t="shared" si="48"/>
        <v>12400</v>
      </c>
      <c r="K48" s="73">
        <f t="shared" si="48"/>
        <v>12800</v>
      </c>
      <c r="L48" s="73">
        <f t="shared" si="48"/>
        <v>13200</v>
      </c>
      <c r="M48" s="73">
        <f t="shared" si="48"/>
        <v>13600</v>
      </c>
      <c r="N48" s="73">
        <f t="shared" si="48"/>
        <v>14000</v>
      </c>
      <c r="O48" s="73">
        <f t="shared" si="48"/>
        <v>14400</v>
      </c>
      <c r="P48" s="73">
        <f t="shared" si="48"/>
        <v>14800</v>
      </c>
      <c r="Q48" s="73">
        <f t="shared" si="48"/>
        <v>15200</v>
      </c>
      <c r="S48" s="76" t="s">
        <v>1004</v>
      </c>
      <c r="T48" s="88">
        <f t="shared" si="44"/>
        <v>0</v>
      </c>
      <c r="U48" s="73">
        <f t="shared" si="41"/>
        <v>400</v>
      </c>
      <c r="V48" s="73">
        <f t="shared" si="41"/>
        <v>800</v>
      </c>
      <c r="W48" s="73">
        <f t="shared" si="41"/>
        <v>1200</v>
      </c>
      <c r="X48" s="73">
        <f t="shared" si="41"/>
        <v>1600</v>
      </c>
      <c r="Y48" s="73">
        <f t="shared" si="41"/>
        <v>2000</v>
      </c>
      <c r="Z48" s="73">
        <f t="shared" si="41"/>
        <v>2400</v>
      </c>
      <c r="AA48" s="73">
        <f t="shared" si="41"/>
        <v>2800</v>
      </c>
      <c r="AB48" s="73">
        <f t="shared" si="41"/>
        <v>3200</v>
      </c>
      <c r="AC48" s="73">
        <f t="shared" si="41"/>
        <v>3600</v>
      </c>
      <c r="AD48" s="73">
        <f t="shared" si="41"/>
        <v>4000</v>
      </c>
      <c r="AE48" s="73">
        <f t="shared" si="41"/>
        <v>4400</v>
      </c>
      <c r="AF48" s="73">
        <f t="shared" si="41"/>
        <v>4800</v>
      </c>
      <c r="AG48" s="73">
        <f t="shared" si="41"/>
        <v>5200</v>
      </c>
      <c r="AI48" s="76" t="s">
        <v>953</v>
      </c>
      <c r="AJ48" s="88">
        <f t="shared" si="45"/>
        <v>0</v>
      </c>
      <c r="AK48" s="73">
        <f t="shared" si="42"/>
        <v>400</v>
      </c>
      <c r="AL48" s="73">
        <f t="shared" si="42"/>
        <v>800</v>
      </c>
      <c r="AM48" s="73">
        <f t="shared" si="42"/>
        <v>1200</v>
      </c>
      <c r="AN48" s="73">
        <f t="shared" si="42"/>
        <v>1600</v>
      </c>
      <c r="AO48" s="73">
        <f t="shared" si="42"/>
        <v>2000</v>
      </c>
      <c r="AP48" s="73">
        <f t="shared" si="42"/>
        <v>2400</v>
      </c>
      <c r="AQ48" s="73">
        <f t="shared" si="42"/>
        <v>2800</v>
      </c>
      <c r="AR48" s="73">
        <f t="shared" si="42"/>
        <v>3200</v>
      </c>
      <c r="AS48" s="73">
        <f t="shared" si="42"/>
        <v>3600</v>
      </c>
      <c r="AT48" s="73">
        <f t="shared" si="42"/>
        <v>4000</v>
      </c>
      <c r="AU48" s="73">
        <f t="shared" si="42"/>
        <v>4400</v>
      </c>
      <c r="AV48" s="73">
        <f t="shared" si="42"/>
        <v>4800</v>
      </c>
      <c r="AW48" s="73">
        <f t="shared" si="42"/>
        <v>5200</v>
      </c>
    </row>
    <row r="49" spans="2:49" ht="16.5" x14ac:dyDescent="0.3">
      <c r="B49" s="74" t="s">
        <v>955</v>
      </c>
      <c r="C49" s="73">
        <f>$W$7+($W$7*C$9/100)</f>
        <v>10500</v>
      </c>
      <c r="D49" s="73">
        <f t="shared" ref="D49:Q49" si="49">$W$7+($W$7*D$9/100)</f>
        <v>10000</v>
      </c>
      <c r="E49" s="73">
        <f t="shared" si="49"/>
        <v>10500</v>
      </c>
      <c r="F49" s="73">
        <f t="shared" si="49"/>
        <v>11000</v>
      </c>
      <c r="G49" s="73">
        <f t="shared" si="49"/>
        <v>11500</v>
      </c>
      <c r="H49" s="73">
        <f t="shared" si="49"/>
        <v>12000</v>
      </c>
      <c r="I49" s="73">
        <f t="shared" si="49"/>
        <v>12500</v>
      </c>
      <c r="J49" s="73">
        <f t="shared" si="49"/>
        <v>13000</v>
      </c>
      <c r="K49" s="73">
        <f t="shared" si="49"/>
        <v>13500</v>
      </c>
      <c r="L49" s="73">
        <f t="shared" si="49"/>
        <v>14000</v>
      </c>
      <c r="M49" s="73">
        <f t="shared" si="49"/>
        <v>14500</v>
      </c>
      <c r="N49" s="73">
        <f t="shared" si="49"/>
        <v>15000</v>
      </c>
      <c r="O49" s="73">
        <f t="shared" si="49"/>
        <v>15500</v>
      </c>
      <c r="P49" s="73">
        <f t="shared" si="49"/>
        <v>16000</v>
      </c>
      <c r="Q49" s="73">
        <f t="shared" si="49"/>
        <v>16500</v>
      </c>
      <c r="S49" s="74" t="s">
        <v>955</v>
      </c>
      <c r="T49" s="88">
        <f t="shared" si="44"/>
        <v>0</v>
      </c>
      <c r="U49" s="73">
        <f t="shared" si="41"/>
        <v>500</v>
      </c>
      <c r="V49" s="73">
        <f t="shared" si="41"/>
        <v>1000</v>
      </c>
      <c r="W49" s="73">
        <f t="shared" si="41"/>
        <v>1500</v>
      </c>
      <c r="X49" s="73">
        <f t="shared" si="41"/>
        <v>2000</v>
      </c>
      <c r="Y49" s="73">
        <f t="shared" si="41"/>
        <v>2500</v>
      </c>
      <c r="Z49" s="73">
        <f t="shared" si="41"/>
        <v>3000</v>
      </c>
      <c r="AA49" s="73">
        <f t="shared" si="41"/>
        <v>3500</v>
      </c>
      <c r="AB49" s="73">
        <f t="shared" si="41"/>
        <v>4000</v>
      </c>
      <c r="AC49" s="73">
        <f t="shared" si="41"/>
        <v>4500</v>
      </c>
      <c r="AD49" s="73">
        <f t="shared" si="41"/>
        <v>5000</v>
      </c>
      <c r="AE49" s="73">
        <f t="shared" si="41"/>
        <v>5500</v>
      </c>
      <c r="AF49" s="73">
        <f t="shared" si="41"/>
        <v>6000</v>
      </c>
      <c r="AG49" s="73">
        <f t="shared" si="41"/>
        <v>6500</v>
      </c>
      <c r="AI49" s="74" t="s">
        <v>955</v>
      </c>
      <c r="AJ49" s="88">
        <f t="shared" si="45"/>
        <v>0</v>
      </c>
      <c r="AK49" s="73">
        <f t="shared" si="42"/>
        <v>500</v>
      </c>
      <c r="AL49" s="73">
        <f t="shared" si="42"/>
        <v>1000</v>
      </c>
      <c r="AM49" s="73">
        <f t="shared" si="42"/>
        <v>1500</v>
      </c>
      <c r="AN49" s="73">
        <f t="shared" si="42"/>
        <v>2000</v>
      </c>
      <c r="AO49" s="73">
        <f t="shared" si="42"/>
        <v>2500</v>
      </c>
      <c r="AP49" s="73">
        <f t="shared" si="42"/>
        <v>3000</v>
      </c>
      <c r="AQ49" s="73">
        <f t="shared" si="42"/>
        <v>3500</v>
      </c>
      <c r="AR49" s="73">
        <f t="shared" si="42"/>
        <v>4000</v>
      </c>
      <c r="AS49" s="73">
        <f t="shared" si="42"/>
        <v>4500</v>
      </c>
      <c r="AT49" s="73">
        <f t="shared" si="42"/>
        <v>5000</v>
      </c>
      <c r="AU49" s="73">
        <f t="shared" si="42"/>
        <v>5500</v>
      </c>
      <c r="AV49" s="73">
        <f t="shared" si="42"/>
        <v>6000</v>
      </c>
      <c r="AW49" s="73">
        <f t="shared" si="42"/>
        <v>6500</v>
      </c>
    </row>
    <row r="50" spans="2:49" x14ac:dyDescent="0.2"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</row>
    <row r="51" spans="2:49" x14ac:dyDescent="0.2"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</row>
  </sheetData>
  <mergeCells count="3">
    <mergeCell ref="D2:Q2"/>
    <mergeCell ref="T10:U10"/>
    <mergeCell ref="AJ10:AL1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zoomScaleNormal="100" workbookViewId="0">
      <selection activeCell="O8" sqref="O8"/>
    </sheetView>
  </sheetViews>
  <sheetFormatPr defaultRowHeight="16.5" x14ac:dyDescent="0.3"/>
  <cols>
    <col min="1" max="1" width="9.125" style="11" bestFit="1" customWidth="1"/>
    <col min="2" max="3" width="11.875" style="11" hidden="1" customWidth="1"/>
    <col min="4" max="4" width="15.125" style="11" hidden="1" customWidth="1"/>
    <col min="5" max="5" width="30.375" style="72" hidden="1" customWidth="1"/>
    <col min="6" max="6" width="15.875" style="11" hidden="1" customWidth="1"/>
    <col min="7" max="7" width="26.625" style="11" bestFit="1" customWidth="1"/>
    <col min="8" max="8" width="26.625" style="11" hidden="1" customWidth="1"/>
    <col min="9" max="9" width="26.625" style="11" customWidth="1"/>
    <col min="10" max="10" width="8.75" style="11" customWidth="1"/>
    <col min="11" max="11" width="10.375" style="11" bestFit="1" customWidth="1"/>
    <col min="12" max="12" width="15.5" style="11" customWidth="1"/>
    <col min="13" max="16384" width="9" style="11"/>
  </cols>
  <sheetData>
    <row r="1" spans="1:18" x14ac:dyDescent="0.3">
      <c r="A1" s="57" t="s">
        <v>849</v>
      </c>
      <c r="B1" s="92" t="s">
        <v>850</v>
      </c>
      <c r="C1" s="92"/>
      <c r="D1" s="57" t="s">
        <v>851</v>
      </c>
      <c r="E1" s="58" t="s">
        <v>852</v>
      </c>
      <c r="F1" s="57" t="s">
        <v>853</v>
      </c>
      <c r="G1" s="57" t="s">
        <v>854</v>
      </c>
      <c r="H1" s="59"/>
      <c r="I1" s="59"/>
      <c r="K1" s="57" t="s">
        <v>855</v>
      </c>
      <c r="L1" s="57" t="s">
        <v>897</v>
      </c>
      <c r="M1" s="60" t="s">
        <v>896</v>
      </c>
    </row>
    <row r="2" spans="1:18" x14ac:dyDescent="0.3">
      <c r="A2" s="61">
        <v>1</v>
      </c>
      <c r="B2" s="62">
        <v>0</v>
      </c>
      <c r="C2" s="61">
        <f>D2</f>
        <v>4000</v>
      </c>
      <c r="D2" s="61">
        <f t="shared" ref="D2:D65" si="0">L$9*E2</f>
        <v>4000</v>
      </c>
      <c r="E2" s="63">
        <f>(A2-1)*5 +100</f>
        <v>100</v>
      </c>
      <c r="F2" s="64">
        <f>INT(A2/30)*0.3/100</f>
        <v>0</v>
      </c>
      <c r="G2" s="65"/>
      <c r="H2" s="66"/>
      <c r="I2" s="66"/>
      <c r="K2" s="65" t="s">
        <v>856</v>
      </c>
      <c r="L2" s="65">
        <v>5</v>
      </c>
      <c r="M2" s="11">
        <f>INT(L2/2)</f>
        <v>2</v>
      </c>
    </row>
    <row r="3" spans="1:18" x14ac:dyDescent="0.3">
      <c r="A3" s="61">
        <v>2</v>
      </c>
      <c r="B3" s="61">
        <f t="shared" ref="B3:B11" si="1">C2+1</f>
        <v>4001</v>
      </c>
      <c r="C3" s="61">
        <f t="shared" ref="C3:C11" si="2">C2+D3</f>
        <v>8200</v>
      </c>
      <c r="D3" s="61">
        <f t="shared" si="0"/>
        <v>4200</v>
      </c>
      <c r="E3" s="63">
        <f t="shared" ref="E3:E66" si="3">(A3-1)*5 +100</f>
        <v>105</v>
      </c>
      <c r="F3" s="64">
        <f>INT(A3/30)*0.3/100</f>
        <v>0</v>
      </c>
      <c r="G3" s="65"/>
      <c r="H3" s="66"/>
      <c r="I3" s="66"/>
      <c r="K3" s="65" t="s">
        <v>857</v>
      </c>
      <c r="L3" s="65">
        <v>20</v>
      </c>
      <c r="M3" s="11">
        <f t="shared" ref="M3:M6" si="4">L3/2</f>
        <v>10</v>
      </c>
    </row>
    <row r="4" spans="1:18" x14ac:dyDescent="0.3">
      <c r="A4" s="61">
        <v>3</v>
      </c>
      <c r="B4" s="61">
        <f t="shared" si="1"/>
        <v>8201</v>
      </c>
      <c r="C4" s="61">
        <f t="shared" si="2"/>
        <v>12600</v>
      </c>
      <c r="D4" s="61">
        <f t="shared" si="0"/>
        <v>4400</v>
      </c>
      <c r="E4" s="63">
        <f t="shared" si="3"/>
        <v>110</v>
      </c>
      <c r="F4" s="64">
        <f t="shared" ref="F4:F67" si="5">INT(A4/30)*0.3/100</f>
        <v>0</v>
      </c>
      <c r="G4" s="65"/>
      <c r="H4" s="66"/>
      <c r="I4" s="66"/>
      <c r="K4" s="65" t="s">
        <v>858</v>
      </c>
      <c r="L4" s="65">
        <v>40</v>
      </c>
      <c r="M4" s="11">
        <f t="shared" si="4"/>
        <v>20</v>
      </c>
      <c r="N4" s="67" t="s">
        <v>859</v>
      </c>
      <c r="O4" s="48"/>
      <c r="P4" s="48"/>
      <c r="Q4" s="68"/>
    </row>
    <row r="5" spans="1:18" x14ac:dyDescent="0.3">
      <c r="A5" s="61">
        <v>4</v>
      </c>
      <c r="B5" s="61">
        <f t="shared" si="1"/>
        <v>12601</v>
      </c>
      <c r="C5" s="61">
        <f t="shared" si="2"/>
        <v>17200</v>
      </c>
      <c r="D5" s="61">
        <f t="shared" si="0"/>
        <v>4600</v>
      </c>
      <c r="E5" s="63">
        <f t="shared" si="3"/>
        <v>115</v>
      </c>
      <c r="F5" s="64">
        <f t="shared" si="5"/>
        <v>0</v>
      </c>
      <c r="G5" s="65"/>
      <c r="H5" s="66"/>
      <c r="I5" s="66"/>
      <c r="K5" s="65" t="s">
        <v>860</v>
      </c>
      <c r="L5" s="65">
        <v>80</v>
      </c>
      <c r="M5" s="11">
        <f t="shared" si="4"/>
        <v>40</v>
      </c>
      <c r="N5" s="69">
        <v>1000000</v>
      </c>
      <c r="O5" s="48"/>
      <c r="P5" s="68"/>
      <c r="Q5" s="48"/>
    </row>
    <row r="6" spans="1:18" x14ac:dyDescent="0.3">
      <c r="A6" s="61">
        <v>5</v>
      </c>
      <c r="B6" s="61">
        <f t="shared" si="1"/>
        <v>17201</v>
      </c>
      <c r="C6" s="61">
        <f t="shared" si="2"/>
        <v>22000</v>
      </c>
      <c r="D6" s="61">
        <f t="shared" si="0"/>
        <v>4800</v>
      </c>
      <c r="E6" s="63">
        <f t="shared" si="3"/>
        <v>120</v>
      </c>
      <c r="F6" s="64">
        <f t="shared" si="5"/>
        <v>0</v>
      </c>
      <c r="G6" s="65"/>
      <c r="H6" s="66"/>
      <c r="I6" s="66"/>
      <c r="K6" s="65" t="s">
        <v>861</v>
      </c>
      <c r="L6" s="65">
        <v>160</v>
      </c>
      <c r="M6" s="11">
        <f t="shared" si="4"/>
        <v>80</v>
      </c>
      <c r="N6" s="67" t="s">
        <v>849</v>
      </c>
      <c r="O6" s="93" t="s">
        <v>862</v>
      </c>
      <c r="P6" s="94"/>
      <c r="Q6" s="95"/>
    </row>
    <row r="7" spans="1:18" x14ac:dyDescent="0.3">
      <c r="A7" s="61">
        <v>6</v>
      </c>
      <c r="B7" s="61">
        <f t="shared" si="1"/>
        <v>22001</v>
      </c>
      <c r="C7" s="61">
        <f t="shared" si="2"/>
        <v>27000</v>
      </c>
      <c r="D7" s="61">
        <f t="shared" si="0"/>
        <v>5000</v>
      </c>
      <c r="E7" s="63">
        <f t="shared" si="3"/>
        <v>125</v>
      </c>
      <c r="F7" s="64">
        <f t="shared" si="5"/>
        <v>0</v>
      </c>
      <c r="G7" s="65"/>
      <c r="H7" s="66"/>
      <c r="I7" s="66"/>
      <c r="K7" s="66"/>
      <c r="L7" s="66"/>
      <c r="N7" s="4">
        <f>ROUNDUP(SQRT(N5/100+1521/4)-39/2,0)</f>
        <v>83</v>
      </c>
      <c r="O7" s="96" t="s">
        <v>846</v>
      </c>
      <c r="P7" s="96"/>
      <c r="Q7" s="96"/>
    </row>
    <row r="8" spans="1:18" x14ac:dyDescent="0.3">
      <c r="A8" s="61">
        <v>7</v>
      </c>
      <c r="B8" s="61">
        <f t="shared" si="1"/>
        <v>27001</v>
      </c>
      <c r="C8" s="61">
        <f t="shared" si="2"/>
        <v>32200</v>
      </c>
      <c r="D8" s="61">
        <f t="shared" si="0"/>
        <v>5200</v>
      </c>
      <c r="E8" s="63">
        <f t="shared" si="3"/>
        <v>130</v>
      </c>
      <c r="F8" s="64">
        <f t="shared" si="5"/>
        <v>0</v>
      </c>
      <c r="G8" s="65"/>
      <c r="H8" s="66"/>
      <c r="I8" s="66"/>
      <c r="K8" s="97" t="s">
        <v>863</v>
      </c>
      <c r="L8" s="97"/>
      <c r="O8" s="11" t="s">
        <v>1013</v>
      </c>
    </row>
    <row r="9" spans="1:18" x14ac:dyDescent="0.3">
      <c r="A9" s="61">
        <v>8</v>
      </c>
      <c r="B9" s="61">
        <f t="shared" si="1"/>
        <v>32201</v>
      </c>
      <c r="C9" s="61">
        <f t="shared" si="2"/>
        <v>37600</v>
      </c>
      <c r="D9" s="61">
        <f t="shared" si="0"/>
        <v>5400</v>
      </c>
      <c r="E9" s="63">
        <f t="shared" si="3"/>
        <v>135</v>
      </c>
      <c r="F9" s="64">
        <f t="shared" si="5"/>
        <v>0</v>
      </c>
      <c r="G9" s="65"/>
      <c r="H9" s="66"/>
      <c r="I9" s="66"/>
      <c r="K9" s="57" t="s">
        <v>864</v>
      </c>
      <c r="L9" s="65">
        <v>40</v>
      </c>
    </row>
    <row r="10" spans="1:18" x14ac:dyDescent="0.3">
      <c r="A10" s="61">
        <v>9</v>
      </c>
      <c r="B10" s="61">
        <f t="shared" si="1"/>
        <v>37601</v>
      </c>
      <c r="C10" s="61">
        <f t="shared" si="2"/>
        <v>43200</v>
      </c>
      <c r="D10" s="61">
        <f t="shared" si="0"/>
        <v>5600</v>
      </c>
      <c r="E10" s="63">
        <f t="shared" si="3"/>
        <v>140</v>
      </c>
      <c r="F10" s="64">
        <f t="shared" si="5"/>
        <v>0</v>
      </c>
      <c r="G10" s="65"/>
      <c r="H10" s="66"/>
      <c r="I10" s="66"/>
    </row>
    <row r="11" spans="1:18" x14ac:dyDescent="0.3">
      <c r="A11" s="61">
        <v>10</v>
      </c>
      <c r="B11" s="61">
        <f t="shared" si="1"/>
        <v>43201</v>
      </c>
      <c r="C11" s="61">
        <f t="shared" si="2"/>
        <v>49000</v>
      </c>
      <c r="D11" s="61">
        <f t="shared" si="0"/>
        <v>5800</v>
      </c>
      <c r="E11" s="63">
        <f t="shared" si="3"/>
        <v>145</v>
      </c>
      <c r="F11" s="64">
        <f t="shared" si="5"/>
        <v>0</v>
      </c>
      <c r="G11" s="65" t="s">
        <v>865</v>
      </c>
      <c r="H11" s="70">
        <f>A11</f>
        <v>10</v>
      </c>
      <c r="I11" s="66" t="s">
        <v>866</v>
      </c>
      <c r="J11" s="11">
        <v>1</v>
      </c>
      <c r="K11" s="11">
        <v>10</v>
      </c>
      <c r="L11" s="11" t="s">
        <v>847</v>
      </c>
      <c r="M11" s="11">
        <v>1</v>
      </c>
    </row>
    <row r="12" spans="1:18" x14ac:dyDescent="0.3">
      <c r="A12" s="61">
        <v>20</v>
      </c>
      <c r="B12" s="61" t="e">
        <f>#REF!+1</f>
        <v>#REF!</v>
      </c>
      <c r="C12" s="61" t="e">
        <f>#REF!+D12</f>
        <v>#REF!</v>
      </c>
      <c r="D12" s="61">
        <f t="shared" si="0"/>
        <v>7800</v>
      </c>
      <c r="E12" s="63">
        <f t="shared" si="3"/>
        <v>195</v>
      </c>
      <c r="F12" s="64">
        <f t="shared" si="5"/>
        <v>0</v>
      </c>
      <c r="G12" s="65" t="s">
        <v>865</v>
      </c>
      <c r="H12" s="70">
        <f t="shared" ref="H12:H75" si="6">A12</f>
        <v>20</v>
      </c>
      <c r="I12" s="66" t="s">
        <v>866</v>
      </c>
      <c r="J12" s="11">
        <v>1</v>
      </c>
      <c r="K12" s="11">
        <v>20</v>
      </c>
      <c r="L12" s="71" t="s">
        <v>847</v>
      </c>
      <c r="M12" s="71">
        <v>1</v>
      </c>
      <c r="R12" s="71"/>
    </row>
    <row r="13" spans="1:18" x14ac:dyDescent="0.3">
      <c r="A13" s="61">
        <v>30</v>
      </c>
      <c r="B13" s="61" t="e">
        <f>#REF!+1</f>
        <v>#REF!</v>
      </c>
      <c r="C13" s="61" t="e">
        <f>#REF!+D13</f>
        <v>#REF!</v>
      </c>
      <c r="D13" s="61">
        <f t="shared" si="0"/>
        <v>9800</v>
      </c>
      <c r="E13" s="63">
        <f t="shared" si="3"/>
        <v>245</v>
      </c>
      <c r="F13" s="64">
        <f t="shared" si="5"/>
        <v>3.0000000000000001E-3</v>
      </c>
      <c r="G13" s="65" t="s">
        <v>865</v>
      </c>
      <c r="H13" s="70">
        <f t="shared" si="6"/>
        <v>30</v>
      </c>
      <c r="I13" s="66" t="s">
        <v>866</v>
      </c>
      <c r="J13" s="11">
        <v>1</v>
      </c>
      <c r="K13" s="11">
        <v>30</v>
      </c>
      <c r="L13" s="11" t="s">
        <v>847</v>
      </c>
      <c r="M13" s="71">
        <v>1</v>
      </c>
      <c r="R13" s="71"/>
    </row>
    <row r="14" spans="1:18" x14ac:dyDescent="0.3">
      <c r="A14" s="61">
        <v>40</v>
      </c>
      <c r="B14" s="61" t="e">
        <f>#REF!+1</f>
        <v>#REF!</v>
      </c>
      <c r="C14" s="61" t="e">
        <f>#REF!+D14</f>
        <v>#REF!</v>
      </c>
      <c r="D14" s="61">
        <f t="shared" si="0"/>
        <v>11800</v>
      </c>
      <c r="E14" s="63">
        <f t="shared" si="3"/>
        <v>295</v>
      </c>
      <c r="F14" s="64">
        <f t="shared" si="5"/>
        <v>3.0000000000000001E-3</v>
      </c>
      <c r="G14" s="65" t="s">
        <v>867</v>
      </c>
      <c r="H14" s="70">
        <f t="shared" si="6"/>
        <v>40</v>
      </c>
      <c r="I14" s="66" t="s">
        <v>866</v>
      </c>
      <c r="J14" s="11">
        <v>2</v>
      </c>
      <c r="K14" s="11">
        <v>40</v>
      </c>
      <c r="L14" s="11" t="s">
        <v>847</v>
      </c>
      <c r="M14" s="11">
        <v>2</v>
      </c>
    </row>
    <row r="15" spans="1:18" x14ac:dyDescent="0.3">
      <c r="A15" s="61">
        <v>50</v>
      </c>
      <c r="B15" s="61" t="e">
        <f>#REF!+1</f>
        <v>#REF!</v>
      </c>
      <c r="C15" s="61" t="e">
        <f>#REF!+D15</f>
        <v>#REF!</v>
      </c>
      <c r="D15" s="61">
        <f t="shared" si="0"/>
        <v>13800</v>
      </c>
      <c r="E15" s="63">
        <f t="shared" si="3"/>
        <v>345</v>
      </c>
      <c r="F15" s="64">
        <f t="shared" si="5"/>
        <v>3.0000000000000001E-3</v>
      </c>
      <c r="G15" s="65" t="s">
        <v>867</v>
      </c>
      <c r="H15" s="70">
        <f t="shared" si="6"/>
        <v>50</v>
      </c>
      <c r="I15" s="66" t="s">
        <v>866</v>
      </c>
      <c r="J15" s="11">
        <v>2</v>
      </c>
      <c r="K15" s="11">
        <v>50</v>
      </c>
      <c r="L15" s="11" t="s">
        <v>847</v>
      </c>
      <c r="M15" s="11">
        <v>2</v>
      </c>
    </row>
    <row r="16" spans="1:18" x14ac:dyDescent="0.3">
      <c r="A16" s="61">
        <v>60</v>
      </c>
      <c r="B16" s="61" t="e">
        <f>#REF!+1</f>
        <v>#REF!</v>
      </c>
      <c r="C16" s="61" t="e">
        <f>#REF!+D16</f>
        <v>#REF!</v>
      </c>
      <c r="D16" s="61">
        <f t="shared" si="0"/>
        <v>15800</v>
      </c>
      <c r="E16" s="63">
        <f t="shared" si="3"/>
        <v>395</v>
      </c>
      <c r="F16" s="64">
        <f t="shared" si="5"/>
        <v>6.0000000000000001E-3</v>
      </c>
      <c r="G16" s="65" t="s">
        <v>867</v>
      </c>
      <c r="H16" s="70">
        <f t="shared" si="6"/>
        <v>60</v>
      </c>
      <c r="I16" s="66" t="s">
        <v>866</v>
      </c>
      <c r="J16" s="11">
        <v>2</v>
      </c>
      <c r="K16" s="11">
        <v>60</v>
      </c>
      <c r="L16" s="11" t="s">
        <v>847</v>
      </c>
      <c r="M16" s="11">
        <v>2</v>
      </c>
    </row>
    <row r="17" spans="1:13" x14ac:dyDescent="0.3">
      <c r="A17" s="61">
        <v>70</v>
      </c>
      <c r="B17" s="61" t="e">
        <f>#REF!+1</f>
        <v>#REF!</v>
      </c>
      <c r="C17" s="61" t="e">
        <f>#REF!+D17</f>
        <v>#REF!</v>
      </c>
      <c r="D17" s="61">
        <f t="shared" si="0"/>
        <v>17800</v>
      </c>
      <c r="E17" s="63">
        <f t="shared" si="3"/>
        <v>445</v>
      </c>
      <c r="F17" s="64">
        <f t="shared" si="5"/>
        <v>6.0000000000000001E-3</v>
      </c>
      <c r="G17" s="65" t="s">
        <v>868</v>
      </c>
      <c r="H17" s="70">
        <f t="shared" si="6"/>
        <v>70</v>
      </c>
      <c r="I17" s="66" t="s">
        <v>866</v>
      </c>
      <c r="J17" s="11">
        <v>3</v>
      </c>
      <c r="K17" s="11">
        <v>70</v>
      </c>
      <c r="L17" s="11" t="s">
        <v>847</v>
      </c>
      <c r="M17" s="11">
        <v>3</v>
      </c>
    </row>
    <row r="18" spans="1:13" x14ac:dyDescent="0.3">
      <c r="A18" s="61">
        <v>80</v>
      </c>
      <c r="B18" s="61" t="e">
        <f>#REF!+1</f>
        <v>#REF!</v>
      </c>
      <c r="C18" s="61" t="e">
        <f>#REF!+D18</f>
        <v>#REF!</v>
      </c>
      <c r="D18" s="61">
        <f t="shared" si="0"/>
        <v>19800</v>
      </c>
      <c r="E18" s="63">
        <f t="shared" si="3"/>
        <v>495</v>
      </c>
      <c r="F18" s="64">
        <f t="shared" si="5"/>
        <v>6.0000000000000001E-3</v>
      </c>
      <c r="G18" s="65" t="s">
        <v>868</v>
      </c>
      <c r="H18" s="70">
        <f t="shared" si="6"/>
        <v>80</v>
      </c>
      <c r="I18" s="66" t="s">
        <v>847</v>
      </c>
      <c r="J18" s="11">
        <v>3</v>
      </c>
      <c r="K18" s="11">
        <v>80</v>
      </c>
      <c r="L18" s="11" t="s">
        <v>847</v>
      </c>
      <c r="M18" s="11">
        <v>3</v>
      </c>
    </row>
    <row r="19" spans="1:13" x14ac:dyDescent="0.3">
      <c r="A19" s="61">
        <v>90</v>
      </c>
      <c r="B19" s="61" t="e">
        <f>#REF!+1</f>
        <v>#REF!</v>
      </c>
      <c r="C19" s="61" t="e">
        <f>#REF!+D19</f>
        <v>#REF!</v>
      </c>
      <c r="D19" s="61">
        <f t="shared" si="0"/>
        <v>21800</v>
      </c>
      <c r="E19" s="63">
        <f t="shared" si="3"/>
        <v>545</v>
      </c>
      <c r="F19" s="64">
        <f t="shared" si="5"/>
        <v>8.9999999999999993E-3</v>
      </c>
      <c r="G19" s="65" t="s">
        <v>868</v>
      </c>
      <c r="H19" s="70">
        <f t="shared" si="6"/>
        <v>90</v>
      </c>
      <c r="I19" s="66" t="s">
        <v>866</v>
      </c>
      <c r="J19" s="11">
        <v>3</v>
      </c>
      <c r="K19" s="11">
        <v>90</v>
      </c>
      <c r="L19" s="11" t="s">
        <v>847</v>
      </c>
      <c r="M19" s="11">
        <v>3</v>
      </c>
    </row>
    <row r="20" spans="1:13" x14ac:dyDescent="0.3">
      <c r="A20" s="61">
        <v>100</v>
      </c>
      <c r="B20" s="61" t="e">
        <f>#REF!+1</f>
        <v>#REF!</v>
      </c>
      <c r="C20" s="61" t="e">
        <f>#REF!+D20</f>
        <v>#REF!</v>
      </c>
      <c r="D20" s="61">
        <f t="shared" si="0"/>
        <v>23800</v>
      </c>
      <c r="E20" s="63">
        <f t="shared" si="3"/>
        <v>595</v>
      </c>
      <c r="F20" s="64">
        <f t="shared" si="5"/>
        <v>8.9999999999999993E-3</v>
      </c>
      <c r="G20" s="65" t="s">
        <v>869</v>
      </c>
      <c r="H20" s="70">
        <f t="shared" si="6"/>
        <v>100</v>
      </c>
      <c r="I20" s="66" t="s">
        <v>847</v>
      </c>
      <c r="J20" s="11">
        <v>4</v>
      </c>
      <c r="K20" s="11">
        <v>100</v>
      </c>
      <c r="L20" s="11" t="s">
        <v>847</v>
      </c>
      <c r="M20" s="11">
        <v>4</v>
      </c>
    </row>
    <row r="21" spans="1:13" x14ac:dyDescent="0.3">
      <c r="A21" s="61">
        <v>110</v>
      </c>
      <c r="B21" s="61" t="e">
        <f>#REF!+1</f>
        <v>#REF!</v>
      </c>
      <c r="C21" s="61" t="e">
        <f>#REF!+D21</f>
        <v>#REF!</v>
      </c>
      <c r="D21" s="61">
        <f t="shared" si="0"/>
        <v>25800</v>
      </c>
      <c r="E21" s="63">
        <f t="shared" si="3"/>
        <v>645</v>
      </c>
      <c r="F21" s="64">
        <f t="shared" si="5"/>
        <v>8.9999999999999993E-3</v>
      </c>
      <c r="G21" s="65" t="s">
        <v>869</v>
      </c>
      <c r="H21" s="70">
        <f t="shared" si="6"/>
        <v>110</v>
      </c>
      <c r="I21" s="66" t="s">
        <v>847</v>
      </c>
      <c r="J21" s="11">
        <v>4</v>
      </c>
      <c r="K21" s="11">
        <v>110</v>
      </c>
      <c r="L21" s="11" t="s">
        <v>847</v>
      </c>
      <c r="M21" s="11">
        <v>4</v>
      </c>
    </row>
    <row r="22" spans="1:13" x14ac:dyDescent="0.3">
      <c r="A22" s="61">
        <v>120</v>
      </c>
      <c r="B22" s="61" t="e">
        <f>#REF!+1</f>
        <v>#REF!</v>
      </c>
      <c r="C22" s="61" t="e">
        <f>#REF!+D22</f>
        <v>#REF!</v>
      </c>
      <c r="D22" s="61">
        <f t="shared" si="0"/>
        <v>27800</v>
      </c>
      <c r="E22" s="63">
        <f t="shared" si="3"/>
        <v>695</v>
      </c>
      <c r="F22" s="64">
        <f t="shared" si="5"/>
        <v>1.2E-2</v>
      </c>
      <c r="G22" s="65" t="s">
        <v>869</v>
      </c>
      <c r="H22" s="70">
        <f t="shared" si="6"/>
        <v>120</v>
      </c>
      <c r="I22" s="66" t="s">
        <v>847</v>
      </c>
      <c r="J22" s="11">
        <v>4</v>
      </c>
      <c r="K22" s="11">
        <v>120</v>
      </c>
      <c r="L22" s="11" t="s">
        <v>847</v>
      </c>
      <c r="M22" s="11">
        <v>4</v>
      </c>
    </row>
    <row r="23" spans="1:13" x14ac:dyDescent="0.3">
      <c r="A23" s="61">
        <v>130</v>
      </c>
      <c r="B23" s="61" t="e">
        <f>#REF!+1</f>
        <v>#REF!</v>
      </c>
      <c r="C23" s="61" t="e">
        <f>#REF!+D23</f>
        <v>#REF!</v>
      </c>
      <c r="D23" s="61">
        <f t="shared" si="0"/>
        <v>29800</v>
      </c>
      <c r="E23" s="63">
        <f t="shared" si="3"/>
        <v>745</v>
      </c>
      <c r="F23" s="64">
        <f t="shared" si="5"/>
        <v>1.2E-2</v>
      </c>
      <c r="G23" s="65" t="s">
        <v>870</v>
      </c>
      <c r="H23" s="70">
        <f t="shared" si="6"/>
        <v>130</v>
      </c>
      <c r="I23" s="66" t="s">
        <v>848</v>
      </c>
      <c r="J23" s="11">
        <v>1</v>
      </c>
      <c r="K23" s="11">
        <v>130</v>
      </c>
      <c r="L23" s="11" t="s">
        <v>848</v>
      </c>
      <c r="M23" s="11">
        <v>1</v>
      </c>
    </row>
    <row r="24" spans="1:13" x14ac:dyDescent="0.3">
      <c r="A24" s="61">
        <v>140</v>
      </c>
      <c r="B24" s="61" t="e">
        <f>#REF!+1</f>
        <v>#REF!</v>
      </c>
      <c r="C24" s="61" t="e">
        <f>#REF!+D24</f>
        <v>#REF!</v>
      </c>
      <c r="D24" s="61">
        <f t="shared" si="0"/>
        <v>31800</v>
      </c>
      <c r="E24" s="63">
        <f t="shared" si="3"/>
        <v>795</v>
      </c>
      <c r="F24" s="64">
        <f t="shared" si="5"/>
        <v>1.2E-2</v>
      </c>
      <c r="G24" s="65" t="s">
        <v>871</v>
      </c>
      <c r="H24" s="70">
        <f t="shared" si="6"/>
        <v>140</v>
      </c>
      <c r="I24" s="66" t="s">
        <v>416</v>
      </c>
      <c r="J24" s="11">
        <v>1</v>
      </c>
      <c r="K24" s="11">
        <v>140</v>
      </c>
      <c r="L24" s="11" t="s">
        <v>416</v>
      </c>
      <c r="M24" s="11">
        <v>1</v>
      </c>
    </row>
    <row r="25" spans="1:13" x14ac:dyDescent="0.3">
      <c r="A25" s="61">
        <v>150</v>
      </c>
      <c r="B25" s="61" t="e">
        <f>#REF!+1</f>
        <v>#REF!</v>
      </c>
      <c r="C25" s="61" t="e">
        <f>#REF!+D25</f>
        <v>#REF!</v>
      </c>
      <c r="D25" s="61">
        <f t="shared" si="0"/>
        <v>33800</v>
      </c>
      <c r="E25" s="63">
        <f t="shared" si="3"/>
        <v>845</v>
      </c>
      <c r="F25" s="64">
        <f t="shared" si="5"/>
        <v>1.4999999999999999E-2</v>
      </c>
      <c r="G25" s="65" t="s">
        <v>871</v>
      </c>
      <c r="H25" s="70">
        <f t="shared" si="6"/>
        <v>150</v>
      </c>
      <c r="I25" s="66" t="s">
        <v>416</v>
      </c>
      <c r="J25" s="11">
        <v>1</v>
      </c>
      <c r="K25" s="11">
        <v>150</v>
      </c>
      <c r="L25" s="11" t="s">
        <v>416</v>
      </c>
      <c r="M25" s="11">
        <v>1</v>
      </c>
    </row>
    <row r="26" spans="1:13" x14ac:dyDescent="0.3">
      <c r="A26" s="61">
        <v>160</v>
      </c>
      <c r="B26" s="61" t="e">
        <f>#REF!+1</f>
        <v>#REF!</v>
      </c>
      <c r="C26" s="61" t="e">
        <f>#REF!+D26</f>
        <v>#REF!</v>
      </c>
      <c r="D26" s="61">
        <f t="shared" si="0"/>
        <v>35800</v>
      </c>
      <c r="E26" s="63">
        <f t="shared" si="3"/>
        <v>895</v>
      </c>
      <c r="F26" s="64">
        <f t="shared" si="5"/>
        <v>1.4999999999999999E-2</v>
      </c>
      <c r="G26" s="65" t="s">
        <v>871</v>
      </c>
      <c r="H26" s="70">
        <f t="shared" si="6"/>
        <v>160</v>
      </c>
      <c r="I26" s="66" t="s">
        <v>416</v>
      </c>
      <c r="J26" s="11">
        <v>1</v>
      </c>
      <c r="K26" s="11">
        <v>160</v>
      </c>
      <c r="L26" s="11" t="s">
        <v>416</v>
      </c>
      <c r="M26" s="11">
        <v>1</v>
      </c>
    </row>
    <row r="27" spans="1:13" x14ac:dyDescent="0.3">
      <c r="A27" s="61">
        <v>170</v>
      </c>
      <c r="B27" s="61" t="e">
        <f>#REF!+1</f>
        <v>#REF!</v>
      </c>
      <c r="C27" s="61" t="e">
        <f>#REF!+D27</f>
        <v>#REF!</v>
      </c>
      <c r="D27" s="61">
        <f t="shared" si="0"/>
        <v>37800</v>
      </c>
      <c r="E27" s="63">
        <f t="shared" si="3"/>
        <v>945</v>
      </c>
      <c r="F27" s="64">
        <f t="shared" si="5"/>
        <v>1.4999999999999999E-2</v>
      </c>
      <c r="G27" s="65" t="s">
        <v>872</v>
      </c>
      <c r="H27" s="70">
        <f t="shared" si="6"/>
        <v>170</v>
      </c>
      <c r="I27" s="66" t="s">
        <v>416</v>
      </c>
      <c r="J27" s="11">
        <v>2</v>
      </c>
      <c r="K27" s="11">
        <v>170</v>
      </c>
      <c r="L27" s="11" t="s">
        <v>416</v>
      </c>
      <c r="M27" s="11">
        <v>2</v>
      </c>
    </row>
    <row r="28" spans="1:13" x14ac:dyDescent="0.3">
      <c r="A28" s="61">
        <v>180</v>
      </c>
      <c r="B28" s="61" t="e">
        <f>#REF!+1</f>
        <v>#REF!</v>
      </c>
      <c r="C28" s="61" t="e">
        <f>#REF!+D28</f>
        <v>#REF!</v>
      </c>
      <c r="D28" s="61">
        <f t="shared" si="0"/>
        <v>39800</v>
      </c>
      <c r="E28" s="63">
        <f t="shared" si="3"/>
        <v>995</v>
      </c>
      <c r="F28" s="64">
        <f t="shared" si="5"/>
        <v>1.7999999999999999E-2</v>
      </c>
      <c r="G28" s="65" t="s">
        <v>872</v>
      </c>
      <c r="H28" s="70">
        <f t="shared" si="6"/>
        <v>180</v>
      </c>
      <c r="I28" s="66" t="s">
        <v>416</v>
      </c>
      <c r="J28" s="11">
        <v>2</v>
      </c>
      <c r="K28" s="11">
        <v>180</v>
      </c>
      <c r="L28" s="11" t="s">
        <v>416</v>
      </c>
      <c r="M28" s="11">
        <v>2</v>
      </c>
    </row>
    <row r="29" spans="1:13" x14ac:dyDescent="0.3">
      <c r="A29" s="61">
        <v>190</v>
      </c>
      <c r="B29" s="61" t="e">
        <f>#REF!+1</f>
        <v>#REF!</v>
      </c>
      <c r="C29" s="61" t="e">
        <f>#REF!+D29</f>
        <v>#REF!</v>
      </c>
      <c r="D29" s="61">
        <f t="shared" si="0"/>
        <v>41800</v>
      </c>
      <c r="E29" s="63">
        <f t="shared" si="3"/>
        <v>1045</v>
      </c>
      <c r="F29" s="64">
        <f t="shared" si="5"/>
        <v>1.7999999999999999E-2</v>
      </c>
      <c r="G29" s="65" t="s">
        <v>872</v>
      </c>
      <c r="H29" s="70">
        <f t="shared" si="6"/>
        <v>190</v>
      </c>
      <c r="I29" s="66" t="s">
        <v>416</v>
      </c>
      <c r="J29" s="11">
        <v>2</v>
      </c>
      <c r="K29" s="11">
        <v>190</v>
      </c>
      <c r="L29" s="11" t="s">
        <v>416</v>
      </c>
      <c r="M29" s="11">
        <v>2</v>
      </c>
    </row>
    <row r="30" spans="1:13" x14ac:dyDescent="0.3">
      <c r="A30" s="61">
        <v>200</v>
      </c>
      <c r="B30" s="61" t="e">
        <f>#REF!+1</f>
        <v>#REF!</v>
      </c>
      <c r="C30" s="61" t="e">
        <f>#REF!+D30</f>
        <v>#REF!</v>
      </c>
      <c r="D30" s="61">
        <f t="shared" si="0"/>
        <v>43800</v>
      </c>
      <c r="E30" s="63">
        <f t="shared" si="3"/>
        <v>1095</v>
      </c>
      <c r="F30" s="64">
        <f t="shared" si="5"/>
        <v>1.7999999999999999E-2</v>
      </c>
      <c r="G30" s="65" t="s">
        <v>873</v>
      </c>
      <c r="H30" s="70">
        <f t="shared" si="6"/>
        <v>200</v>
      </c>
      <c r="I30" s="66" t="s">
        <v>416</v>
      </c>
      <c r="J30" s="11">
        <v>3</v>
      </c>
      <c r="K30" s="11">
        <v>200</v>
      </c>
      <c r="L30" s="11" t="s">
        <v>416</v>
      </c>
      <c r="M30" s="11">
        <v>3</v>
      </c>
    </row>
    <row r="31" spans="1:13" x14ac:dyDescent="0.3">
      <c r="A31" s="61">
        <v>210</v>
      </c>
      <c r="B31" s="61" t="e">
        <f>#REF!+1</f>
        <v>#REF!</v>
      </c>
      <c r="C31" s="61" t="e">
        <f>#REF!+D31</f>
        <v>#REF!</v>
      </c>
      <c r="D31" s="61">
        <f t="shared" si="0"/>
        <v>45800</v>
      </c>
      <c r="E31" s="63">
        <f t="shared" si="3"/>
        <v>1145</v>
      </c>
      <c r="F31" s="64">
        <f t="shared" si="5"/>
        <v>2.1000000000000001E-2</v>
      </c>
      <c r="G31" s="65" t="s">
        <v>873</v>
      </c>
      <c r="H31" s="70">
        <f t="shared" si="6"/>
        <v>210</v>
      </c>
      <c r="I31" s="66" t="s">
        <v>416</v>
      </c>
      <c r="J31" s="11">
        <v>3</v>
      </c>
      <c r="K31" s="11">
        <v>210</v>
      </c>
      <c r="L31" s="11" t="s">
        <v>416</v>
      </c>
      <c r="M31" s="11">
        <v>3</v>
      </c>
    </row>
    <row r="32" spans="1:13" x14ac:dyDescent="0.3">
      <c r="A32" s="61">
        <v>220</v>
      </c>
      <c r="B32" s="61" t="e">
        <f>#REF!+1</f>
        <v>#REF!</v>
      </c>
      <c r="C32" s="61" t="e">
        <f>#REF!+D32</f>
        <v>#REF!</v>
      </c>
      <c r="D32" s="61">
        <f t="shared" si="0"/>
        <v>47800</v>
      </c>
      <c r="E32" s="63">
        <f t="shared" si="3"/>
        <v>1195</v>
      </c>
      <c r="F32" s="64">
        <f t="shared" si="5"/>
        <v>2.1000000000000001E-2</v>
      </c>
      <c r="G32" s="65" t="s">
        <v>873</v>
      </c>
      <c r="H32" s="70">
        <f t="shared" si="6"/>
        <v>220</v>
      </c>
      <c r="I32" s="66" t="s">
        <v>416</v>
      </c>
      <c r="J32" s="11">
        <v>3</v>
      </c>
      <c r="K32" s="11">
        <v>220</v>
      </c>
      <c r="L32" s="11" t="s">
        <v>416</v>
      </c>
      <c r="M32" s="11">
        <v>3</v>
      </c>
    </row>
    <row r="33" spans="1:13" x14ac:dyDescent="0.3">
      <c r="A33" s="61">
        <v>230</v>
      </c>
      <c r="B33" s="61" t="e">
        <f>#REF!+1</f>
        <v>#REF!</v>
      </c>
      <c r="C33" s="61" t="e">
        <f>#REF!+D33</f>
        <v>#REF!</v>
      </c>
      <c r="D33" s="61">
        <f t="shared" si="0"/>
        <v>49800</v>
      </c>
      <c r="E33" s="63">
        <f t="shared" si="3"/>
        <v>1245</v>
      </c>
      <c r="F33" s="64">
        <f t="shared" si="5"/>
        <v>2.1000000000000001E-2</v>
      </c>
      <c r="G33" s="65" t="s">
        <v>874</v>
      </c>
      <c r="H33" s="70">
        <f t="shared" si="6"/>
        <v>230</v>
      </c>
      <c r="I33" s="66" t="s">
        <v>416</v>
      </c>
      <c r="J33" s="11">
        <v>4</v>
      </c>
      <c r="K33" s="11">
        <v>230</v>
      </c>
      <c r="L33" s="11" t="s">
        <v>416</v>
      </c>
      <c r="M33" s="11">
        <v>4</v>
      </c>
    </row>
    <row r="34" spans="1:13" x14ac:dyDescent="0.3">
      <c r="A34" s="61">
        <v>240</v>
      </c>
      <c r="B34" s="61" t="e">
        <f>#REF!+1</f>
        <v>#REF!</v>
      </c>
      <c r="C34" s="61" t="e">
        <f>#REF!+D34</f>
        <v>#REF!</v>
      </c>
      <c r="D34" s="61">
        <f t="shared" si="0"/>
        <v>51800</v>
      </c>
      <c r="E34" s="63">
        <f t="shared" si="3"/>
        <v>1295</v>
      </c>
      <c r="F34" s="64">
        <f t="shared" si="5"/>
        <v>2.4E-2</v>
      </c>
      <c r="G34" s="65" t="s">
        <v>874</v>
      </c>
      <c r="H34" s="70">
        <f t="shared" si="6"/>
        <v>240</v>
      </c>
      <c r="I34" s="66" t="s">
        <v>416</v>
      </c>
      <c r="J34" s="11">
        <v>4</v>
      </c>
      <c r="K34" s="11">
        <v>240</v>
      </c>
      <c r="L34" s="11" t="s">
        <v>416</v>
      </c>
      <c r="M34" s="11">
        <v>4</v>
      </c>
    </row>
    <row r="35" spans="1:13" x14ac:dyDescent="0.3">
      <c r="A35" s="61">
        <v>250</v>
      </c>
      <c r="B35" s="61" t="e">
        <f>#REF!+1</f>
        <v>#REF!</v>
      </c>
      <c r="C35" s="61" t="e">
        <f>#REF!+D35</f>
        <v>#REF!</v>
      </c>
      <c r="D35" s="61">
        <f t="shared" si="0"/>
        <v>53800</v>
      </c>
      <c r="E35" s="63">
        <f t="shared" si="3"/>
        <v>1345</v>
      </c>
      <c r="F35" s="64">
        <f t="shared" si="5"/>
        <v>2.4E-2</v>
      </c>
      <c r="G35" s="65" t="s">
        <v>874</v>
      </c>
      <c r="H35" s="70">
        <f t="shared" si="6"/>
        <v>250</v>
      </c>
      <c r="I35" s="66" t="s">
        <v>416</v>
      </c>
      <c r="J35" s="11">
        <v>4</v>
      </c>
      <c r="K35" s="11">
        <v>250</v>
      </c>
      <c r="L35" s="11" t="s">
        <v>416</v>
      </c>
      <c r="M35" s="11">
        <v>4</v>
      </c>
    </row>
    <row r="36" spans="1:13" x14ac:dyDescent="0.3">
      <c r="A36" s="61">
        <v>260</v>
      </c>
      <c r="B36" s="61" t="e">
        <f>#REF!+1</f>
        <v>#REF!</v>
      </c>
      <c r="C36" s="61" t="e">
        <f>#REF!+D36</f>
        <v>#REF!</v>
      </c>
      <c r="D36" s="61">
        <f t="shared" si="0"/>
        <v>55800</v>
      </c>
      <c r="E36" s="63">
        <f t="shared" si="3"/>
        <v>1395</v>
      </c>
      <c r="F36" s="64">
        <f t="shared" si="5"/>
        <v>2.4E-2</v>
      </c>
      <c r="G36" s="65" t="s">
        <v>875</v>
      </c>
      <c r="H36" s="70">
        <f t="shared" si="6"/>
        <v>260</v>
      </c>
      <c r="I36" s="66" t="s">
        <v>667</v>
      </c>
      <c r="J36" s="11">
        <v>1</v>
      </c>
      <c r="K36" s="11">
        <v>260</v>
      </c>
      <c r="L36" s="11" t="s">
        <v>667</v>
      </c>
      <c r="M36" s="11">
        <v>1</v>
      </c>
    </row>
    <row r="37" spans="1:13" x14ac:dyDescent="0.3">
      <c r="A37" s="61">
        <v>270</v>
      </c>
      <c r="B37" s="61" t="e">
        <f>#REF!+1</f>
        <v>#REF!</v>
      </c>
      <c r="C37" s="61" t="e">
        <f>#REF!+D37</f>
        <v>#REF!</v>
      </c>
      <c r="D37" s="61">
        <f t="shared" si="0"/>
        <v>57800</v>
      </c>
      <c r="E37" s="63">
        <f t="shared" si="3"/>
        <v>1445</v>
      </c>
      <c r="F37" s="64">
        <f t="shared" si="5"/>
        <v>2.6999999999999996E-2</v>
      </c>
      <c r="G37" s="65" t="s">
        <v>876</v>
      </c>
      <c r="H37" s="70">
        <f t="shared" si="6"/>
        <v>270</v>
      </c>
      <c r="I37" s="66" t="s">
        <v>418</v>
      </c>
      <c r="J37" s="11">
        <v>1</v>
      </c>
      <c r="K37" s="11">
        <v>270</v>
      </c>
      <c r="L37" s="11" t="s">
        <v>418</v>
      </c>
      <c r="M37" s="11">
        <v>1</v>
      </c>
    </row>
    <row r="38" spans="1:13" x14ac:dyDescent="0.3">
      <c r="A38" s="61">
        <v>280</v>
      </c>
      <c r="B38" s="61" t="e">
        <f>#REF!+1</f>
        <v>#REF!</v>
      </c>
      <c r="C38" s="61" t="e">
        <f>#REF!+D38</f>
        <v>#REF!</v>
      </c>
      <c r="D38" s="61">
        <f t="shared" si="0"/>
        <v>59800</v>
      </c>
      <c r="E38" s="63">
        <f t="shared" si="3"/>
        <v>1495</v>
      </c>
      <c r="F38" s="64">
        <f t="shared" si="5"/>
        <v>2.6999999999999996E-2</v>
      </c>
      <c r="G38" s="65" t="s">
        <v>876</v>
      </c>
      <c r="H38" s="70">
        <f t="shared" si="6"/>
        <v>280</v>
      </c>
      <c r="I38" s="66" t="s">
        <v>418</v>
      </c>
      <c r="J38" s="11">
        <v>1</v>
      </c>
      <c r="K38" s="11">
        <v>280</v>
      </c>
      <c r="L38" s="11" t="s">
        <v>418</v>
      </c>
      <c r="M38" s="11">
        <v>1</v>
      </c>
    </row>
    <row r="39" spans="1:13" x14ac:dyDescent="0.3">
      <c r="A39" s="61">
        <v>290</v>
      </c>
      <c r="B39" s="61" t="e">
        <f>#REF!+1</f>
        <v>#REF!</v>
      </c>
      <c r="C39" s="61" t="e">
        <f>#REF!+D39</f>
        <v>#REF!</v>
      </c>
      <c r="D39" s="61">
        <f t="shared" si="0"/>
        <v>61800</v>
      </c>
      <c r="E39" s="63">
        <f t="shared" si="3"/>
        <v>1545</v>
      </c>
      <c r="F39" s="64">
        <f t="shared" si="5"/>
        <v>2.6999999999999996E-2</v>
      </c>
      <c r="G39" s="65" t="s">
        <v>876</v>
      </c>
      <c r="H39" s="70">
        <f t="shared" si="6"/>
        <v>290</v>
      </c>
      <c r="I39" s="66" t="s">
        <v>418</v>
      </c>
      <c r="J39" s="11">
        <v>1</v>
      </c>
      <c r="K39" s="11">
        <v>290</v>
      </c>
      <c r="L39" s="11" t="s">
        <v>418</v>
      </c>
      <c r="M39" s="11">
        <v>1</v>
      </c>
    </row>
    <row r="40" spans="1:13" x14ac:dyDescent="0.3">
      <c r="A40" s="61">
        <v>300</v>
      </c>
      <c r="B40" s="61" t="e">
        <f>#REF!+1</f>
        <v>#REF!</v>
      </c>
      <c r="C40" s="61" t="e">
        <f>#REF!+D40</f>
        <v>#REF!</v>
      </c>
      <c r="D40" s="61">
        <f t="shared" si="0"/>
        <v>63800</v>
      </c>
      <c r="E40" s="63">
        <f t="shared" si="3"/>
        <v>1595</v>
      </c>
      <c r="F40" s="64">
        <f t="shared" si="5"/>
        <v>0.03</v>
      </c>
      <c r="G40" s="65" t="s">
        <v>877</v>
      </c>
      <c r="H40" s="70">
        <f t="shared" si="6"/>
        <v>300</v>
      </c>
      <c r="I40" s="66" t="s">
        <v>418</v>
      </c>
      <c r="J40" s="11">
        <v>2</v>
      </c>
      <c r="K40" s="11">
        <v>300</v>
      </c>
      <c r="L40" s="11" t="s">
        <v>418</v>
      </c>
      <c r="M40" s="11">
        <v>2</v>
      </c>
    </row>
    <row r="41" spans="1:13" x14ac:dyDescent="0.3">
      <c r="A41" s="61">
        <v>310</v>
      </c>
      <c r="B41" s="61" t="e">
        <f>#REF!+1</f>
        <v>#REF!</v>
      </c>
      <c r="C41" s="61" t="e">
        <f>#REF!+D41</f>
        <v>#REF!</v>
      </c>
      <c r="D41" s="61">
        <f t="shared" si="0"/>
        <v>65800</v>
      </c>
      <c r="E41" s="63">
        <f t="shared" si="3"/>
        <v>1645</v>
      </c>
      <c r="F41" s="64">
        <f t="shared" si="5"/>
        <v>0.03</v>
      </c>
      <c r="G41" s="65" t="s">
        <v>877</v>
      </c>
      <c r="H41" s="70">
        <f t="shared" si="6"/>
        <v>310</v>
      </c>
      <c r="I41" s="66" t="s">
        <v>418</v>
      </c>
      <c r="J41" s="11">
        <v>2</v>
      </c>
      <c r="K41" s="11">
        <v>310</v>
      </c>
      <c r="L41" s="11" t="s">
        <v>418</v>
      </c>
      <c r="M41" s="11">
        <v>2</v>
      </c>
    </row>
    <row r="42" spans="1:13" x14ac:dyDescent="0.3">
      <c r="A42" s="61">
        <v>320</v>
      </c>
      <c r="B42" s="61" t="e">
        <f>#REF!+1</f>
        <v>#REF!</v>
      </c>
      <c r="C42" s="61" t="e">
        <f>#REF!+D42</f>
        <v>#REF!</v>
      </c>
      <c r="D42" s="61">
        <f t="shared" si="0"/>
        <v>67800</v>
      </c>
      <c r="E42" s="63">
        <f t="shared" si="3"/>
        <v>1695</v>
      </c>
      <c r="F42" s="64">
        <f t="shared" si="5"/>
        <v>0.03</v>
      </c>
      <c r="G42" s="65" t="s">
        <v>878</v>
      </c>
      <c r="H42" s="70">
        <f t="shared" si="6"/>
        <v>320</v>
      </c>
      <c r="I42" s="66" t="s">
        <v>418</v>
      </c>
      <c r="J42" s="11">
        <v>2</v>
      </c>
      <c r="K42" s="11">
        <v>320</v>
      </c>
      <c r="L42" s="11" t="s">
        <v>418</v>
      </c>
      <c r="M42" s="11">
        <v>2</v>
      </c>
    </row>
    <row r="43" spans="1:13" x14ac:dyDescent="0.3">
      <c r="A43" s="61">
        <v>330</v>
      </c>
      <c r="B43" s="61" t="e">
        <f>#REF!+1</f>
        <v>#REF!</v>
      </c>
      <c r="C43" s="61" t="e">
        <f>#REF!+D43</f>
        <v>#REF!</v>
      </c>
      <c r="D43" s="61">
        <f t="shared" si="0"/>
        <v>69800</v>
      </c>
      <c r="E43" s="63">
        <f t="shared" si="3"/>
        <v>1745</v>
      </c>
      <c r="F43" s="64">
        <f t="shared" si="5"/>
        <v>3.3000000000000002E-2</v>
      </c>
      <c r="G43" s="65" t="s">
        <v>879</v>
      </c>
      <c r="H43" s="70">
        <f t="shared" si="6"/>
        <v>330</v>
      </c>
      <c r="I43" s="66" t="s">
        <v>418</v>
      </c>
      <c r="J43" s="11">
        <v>3</v>
      </c>
      <c r="K43" s="11">
        <v>330</v>
      </c>
      <c r="L43" s="11" t="s">
        <v>418</v>
      </c>
      <c r="M43" s="11">
        <v>3</v>
      </c>
    </row>
    <row r="44" spans="1:13" x14ac:dyDescent="0.3">
      <c r="A44" s="61">
        <v>340</v>
      </c>
      <c r="B44" s="61" t="e">
        <f>#REF!+1</f>
        <v>#REF!</v>
      </c>
      <c r="C44" s="61" t="e">
        <f>#REF!+D44</f>
        <v>#REF!</v>
      </c>
      <c r="D44" s="61">
        <f t="shared" si="0"/>
        <v>71800</v>
      </c>
      <c r="E44" s="63">
        <f t="shared" si="3"/>
        <v>1795</v>
      </c>
      <c r="F44" s="64">
        <f t="shared" si="5"/>
        <v>3.3000000000000002E-2</v>
      </c>
      <c r="G44" s="65" t="s">
        <v>879</v>
      </c>
      <c r="H44" s="70">
        <f t="shared" si="6"/>
        <v>340</v>
      </c>
      <c r="I44" s="66" t="s">
        <v>418</v>
      </c>
      <c r="J44" s="11">
        <v>3</v>
      </c>
      <c r="K44" s="11">
        <v>340</v>
      </c>
      <c r="L44" s="11" t="s">
        <v>418</v>
      </c>
      <c r="M44" s="11">
        <v>3</v>
      </c>
    </row>
    <row r="45" spans="1:13" x14ac:dyDescent="0.3">
      <c r="A45" s="61">
        <v>350</v>
      </c>
      <c r="B45" s="61" t="e">
        <f>#REF!+1</f>
        <v>#REF!</v>
      </c>
      <c r="C45" s="61" t="e">
        <f>#REF!+D45</f>
        <v>#REF!</v>
      </c>
      <c r="D45" s="61">
        <f t="shared" si="0"/>
        <v>73800</v>
      </c>
      <c r="E45" s="63">
        <f t="shared" si="3"/>
        <v>1845</v>
      </c>
      <c r="F45" s="64">
        <f t="shared" si="5"/>
        <v>3.3000000000000002E-2</v>
      </c>
      <c r="G45" s="65" t="s">
        <v>879</v>
      </c>
      <c r="H45" s="70">
        <f t="shared" si="6"/>
        <v>350</v>
      </c>
      <c r="I45" s="66" t="s">
        <v>418</v>
      </c>
      <c r="J45" s="11">
        <v>3</v>
      </c>
      <c r="K45" s="11">
        <v>350</v>
      </c>
      <c r="L45" s="11" t="s">
        <v>418</v>
      </c>
      <c r="M45" s="11">
        <v>3</v>
      </c>
    </row>
    <row r="46" spans="1:13" x14ac:dyDescent="0.3">
      <c r="A46" s="61">
        <v>360</v>
      </c>
      <c r="B46" s="61" t="e">
        <f>#REF!+1</f>
        <v>#REF!</v>
      </c>
      <c r="C46" s="61" t="e">
        <f>#REF!+D46</f>
        <v>#REF!</v>
      </c>
      <c r="D46" s="61">
        <f t="shared" si="0"/>
        <v>75800</v>
      </c>
      <c r="E46" s="63">
        <f t="shared" si="3"/>
        <v>1895</v>
      </c>
      <c r="F46" s="64">
        <f t="shared" si="5"/>
        <v>3.5999999999999997E-2</v>
      </c>
      <c r="G46" s="65" t="s">
        <v>880</v>
      </c>
      <c r="H46" s="70">
        <f t="shared" si="6"/>
        <v>360</v>
      </c>
      <c r="I46" s="66" t="s">
        <v>418</v>
      </c>
      <c r="J46" s="11">
        <v>4</v>
      </c>
      <c r="K46" s="11">
        <v>360</v>
      </c>
      <c r="L46" s="11" t="s">
        <v>418</v>
      </c>
      <c r="M46" s="11">
        <v>4</v>
      </c>
    </row>
    <row r="47" spans="1:13" x14ac:dyDescent="0.3">
      <c r="A47" s="61">
        <v>370</v>
      </c>
      <c r="B47" s="61" t="e">
        <f>#REF!+1</f>
        <v>#REF!</v>
      </c>
      <c r="C47" s="61" t="e">
        <f>#REF!+D47</f>
        <v>#REF!</v>
      </c>
      <c r="D47" s="61">
        <f t="shared" si="0"/>
        <v>77800</v>
      </c>
      <c r="E47" s="63">
        <f t="shared" si="3"/>
        <v>1945</v>
      </c>
      <c r="F47" s="64">
        <f t="shared" si="5"/>
        <v>3.5999999999999997E-2</v>
      </c>
      <c r="G47" s="65" t="s">
        <v>881</v>
      </c>
      <c r="H47" s="70">
        <f t="shared" si="6"/>
        <v>370</v>
      </c>
      <c r="I47" s="66" t="s">
        <v>418</v>
      </c>
      <c r="J47" s="11">
        <v>4</v>
      </c>
      <c r="K47" s="11">
        <v>370</v>
      </c>
      <c r="L47" s="11" t="s">
        <v>418</v>
      </c>
      <c r="M47" s="11">
        <v>4</v>
      </c>
    </row>
    <row r="48" spans="1:13" x14ac:dyDescent="0.3">
      <c r="A48" s="61">
        <v>380</v>
      </c>
      <c r="B48" s="61" t="e">
        <f>#REF!+1</f>
        <v>#REF!</v>
      </c>
      <c r="C48" s="61" t="e">
        <f>#REF!+D48</f>
        <v>#REF!</v>
      </c>
      <c r="D48" s="61">
        <f t="shared" si="0"/>
        <v>79800</v>
      </c>
      <c r="E48" s="63">
        <f t="shared" si="3"/>
        <v>1995</v>
      </c>
      <c r="F48" s="64">
        <f t="shared" si="5"/>
        <v>3.5999999999999997E-2</v>
      </c>
      <c r="G48" s="65" t="s">
        <v>881</v>
      </c>
      <c r="H48" s="70">
        <f t="shared" si="6"/>
        <v>380</v>
      </c>
      <c r="I48" s="66" t="s">
        <v>418</v>
      </c>
      <c r="J48" s="11">
        <v>4</v>
      </c>
      <c r="K48" s="11">
        <v>380</v>
      </c>
      <c r="L48" s="11" t="s">
        <v>418</v>
      </c>
      <c r="M48" s="11">
        <v>4</v>
      </c>
    </row>
    <row r="49" spans="1:13" x14ac:dyDescent="0.3">
      <c r="A49" s="61">
        <v>390</v>
      </c>
      <c r="B49" s="61" t="e">
        <f>#REF!+1</f>
        <v>#REF!</v>
      </c>
      <c r="C49" s="61" t="e">
        <f>#REF!+D49</f>
        <v>#REF!</v>
      </c>
      <c r="D49" s="61">
        <f t="shared" si="0"/>
        <v>81800</v>
      </c>
      <c r="E49" s="63">
        <f t="shared" si="3"/>
        <v>2045</v>
      </c>
      <c r="F49" s="64">
        <f t="shared" si="5"/>
        <v>3.9E-2</v>
      </c>
      <c r="G49" s="65" t="s">
        <v>882</v>
      </c>
      <c r="H49" s="70">
        <f t="shared" si="6"/>
        <v>390</v>
      </c>
      <c r="I49" s="66" t="s">
        <v>668</v>
      </c>
      <c r="J49" s="11">
        <v>1</v>
      </c>
      <c r="K49" s="11">
        <v>390</v>
      </c>
      <c r="L49" s="11" t="s">
        <v>668</v>
      </c>
      <c r="M49" s="11">
        <v>1</v>
      </c>
    </row>
    <row r="50" spans="1:13" x14ac:dyDescent="0.3">
      <c r="A50" s="61">
        <v>400</v>
      </c>
      <c r="B50" s="61" t="e">
        <f>#REF!+1</f>
        <v>#REF!</v>
      </c>
      <c r="C50" s="61" t="e">
        <f>#REF!+D50</f>
        <v>#REF!</v>
      </c>
      <c r="D50" s="61">
        <f t="shared" si="0"/>
        <v>83800</v>
      </c>
      <c r="E50" s="63">
        <f t="shared" si="3"/>
        <v>2095</v>
      </c>
      <c r="F50" s="64">
        <f t="shared" si="5"/>
        <v>3.9E-2</v>
      </c>
      <c r="G50" s="65" t="s">
        <v>883</v>
      </c>
      <c r="H50" s="70">
        <f t="shared" si="6"/>
        <v>400</v>
      </c>
      <c r="I50" s="66" t="s">
        <v>420</v>
      </c>
      <c r="J50" s="11">
        <v>1</v>
      </c>
      <c r="K50" s="11">
        <v>400</v>
      </c>
      <c r="L50" s="11" t="s">
        <v>420</v>
      </c>
      <c r="M50" s="11">
        <v>1</v>
      </c>
    </row>
    <row r="51" spans="1:13" x14ac:dyDescent="0.3">
      <c r="A51" s="61">
        <v>410</v>
      </c>
      <c r="B51" s="61" t="e">
        <f>#REF!+1</f>
        <v>#REF!</v>
      </c>
      <c r="C51" s="61" t="e">
        <f>#REF!+D51</f>
        <v>#REF!</v>
      </c>
      <c r="D51" s="61">
        <f t="shared" si="0"/>
        <v>85800</v>
      </c>
      <c r="E51" s="63">
        <f t="shared" si="3"/>
        <v>2145</v>
      </c>
      <c r="F51" s="64">
        <f t="shared" si="5"/>
        <v>3.9E-2</v>
      </c>
      <c r="G51" s="65" t="s">
        <v>883</v>
      </c>
      <c r="H51" s="70">
        <f t="shared" si="6"/>
        <v>410</v>
      </c>
      <c r="I51" s="66" t="s">
        <v>420</v>
      </c>
      <c r="J51" s="11">
        <v>1</v>
      </c>
      <c r="K51" s="11">
        <v>410</v>
      </c>
      <c r="L51" s="11" t="s">
        <v>420</v>
      </c>
      <c r="M51" s="11">
        <v>1</v>
      </c>
    </row>
    <row r="52" spans="1:13" x14ac:dyDescent="0.3">
      <c r="A52" s="61">
        <v>420</v>
      </c>
      <c r="B52" s="61" t="e">
        <f>#REF!+1</f>
        <v>#REF!</v>
      </c>
      <c r="C52" s="61" t="e">
        <f>#REF!+D52</f>
        <v>#REF!</v>
      </c>
      <c r="D52" s="61">
        <f t="shared" si="0"/>
        <v>87800</v>
      </c>
      <c r="E52" s="63">
        <f t="shared" si="3"/>
        <v>2195</v>
      </c>
      <c r="F52" s="64">
        <f t="shared" si="5"/>
        <v>4.2000000000000003E-2</v>
      </c>
      <c r="G52" s="65" t="s">
        <v>883</v>
      </c>
      <c r="H52" s="70">
        <f t="shared" si="6"/>
        <v>420</v>
      </c>
      <c r="I52" s="66" t="s">
        <v>420</v>
      </c>
      <c r="J52" s="11">
        <v>1</v>
      </c>
      <c r="K52" s="11">
        <v>420</v>
      </c>
      <c r="L52" s="11" t="s">
        <v>420</v>
      </c>
      <c r="M52" s="11">
        <v>1</v>
      </c>
    </row>
    <row r="53" spans="1:13" x14ac:dyDescent="0.3">
      <c r="A53" s="61">
        <v>430</v>
      </c>
      <c r="B53" s="61" t="e">
        <f>#REF!+1</f>
        <v>#REF!</v>
      </c>
      <c r="C53" s="61" t="e">
        <f>#REF!+D53</f>
        <v>#REF!</v>
      </c>
      <c r="D53" s="61">
        <f t="shared" si="0"/>
        <v>89800</v>
      </c>
      <c r="E53" s="63">
        <f t="shared" si="3"/>
        <v>2245</v>
      </c>
      <c r="F53" s="64">
        <f t="shared" si="5"/>
        <v>4.2000000000000003E-2</v>
      </c>
      <c r="G53" s="65" t="s">
        <v>884</v>
      </c>
      <c r="H53" s="70">
        <f t="shared" si="6"/>
        <v>430</v>
      </c>
      <c r="I53" s="66" t="s">
        <v>420</v>
      </c>
      <c r="J53" s="11">
        <v>2</v>
      </c>
      <c r="K53" s="11">
        <v>430</v>
      </c>
      <c r="L53" s="11" t="s">
        <v>420</v>
      </c>
      <c r="M53" s="11">
        <v>2</v>
      </c>
    </row>
    <row r="54" spans="1:13" x14ac:dyDescent="0.3">
      <c r="A54" s="61">
        <v>440</v>
      </c>
      <c r="B54" s="61" t="e">
        <f>#REF!+1</f>
        <v>#REF!</v>
      </c>
      <c r="C54" s="61" t="e">
        <f>#REF!+D54</f>
        <v>#REF!</v>
      </c>
      <c r="D54" s="61">
        <f t="shared" si="0"/>
        <v>91800</v>
      </c>
      <c r="E54" s="63">
        <f t="shared" si="3"/>
        <v>2295</v>
      </c>
      <c r="F54" s="64">
        <f t="shared" si="5"/>
        <v>4.2000000000000003E-2</v>
      </c>
      <c r="G54" s="65" t="s">
        <v>884</v>
      </c>
      <c r="H54" s="70">
        <f t="shared" si="6"/>
        <v>440</v>
      </c>
      <c r="I54" s="66" t="s">
        <v>420</v>
      </c>
      <c r="J54" s="11">
        <v>2</v>
      </c>
      <c r="K54" s="11">
        <v>440</v>
      </c>
      <c r="L54" s="11" t="s">
        <v>420</v>
      </c>
      <c r="M54" s="11">
        <v>2</v>
      </c>
    </row>
    <row r="55" spans="1:13" x14ac:dyDescent="0.3">
      <c r="A55" s="61">
        <v>450</v>
      </c>
      <c r="B55" s="61" t="e">
        <f>#REF!+1</f>
        <v>#REF!</v>
      </c>
      <c r="C55" s="61" t="e">
        <f>#REF!+D55</f>
        <v>#REF!</v>
      </c>
      <c r="D55" s="61">
        <f t="shared" si="0"/>
        <v>93800</v>
      </c>
      <c r="E55" s="63">
        <f t="shared" si="3"/>
        <v>2345</v>
      </c>
      <c r="F55" s="64">
        <f t="shared" si="5"/>
        <v>4.4999999999999998E-2</v>
      </c>
      <c r="G55" s="65" t="s">
        <v>884</v>
      </c>
      <c r="H55" s="70">
        <f t="shared" si="6"/>
        <v>450</v>
      </c>
      <c r="I55" s="66" t="s">
        <v>420</v>
      </c>
      <c r="J55" s="11">
        <v>2</v>
      </c>
      <c r="K55" s="11">
        <v>450</v>
      </c>
      <c r="L55" s="11" t="s">
        <v>420</v>
      </c>
      <c r="M55" s="11">
        <v>2</v>
      </c>
    </row>
    <row r="56" spans="1:13" x14ac:dyDescent="0.3">
      <c r="A56" s="61">
        <v>460</v>
      </c>
      <c r="B56" s="61" t="e">
        <f>#REF!+1</f>
        <v>#REF!</v>
      </c>
      <c r="C56" s="61" t="e">
        <f>#REF!+D56</f>
        <v>#REF!</v>
      </c>
      <c r="D56" s="61">
        <f t="shared" si="0"/>
        <v>95800</v>
      </c>
      <c r="E56" s="63">
        <f t="shared" si="3"/>
        <v>2395</v>
      </c>
      <c r="F56" s="64">
        <f t="shared" si="5"/>
        <v>4.4999999999999998E-2</v>
      </c>
      <c r="G56" s="65" t="s">
        <v>885</v>
      </c>
      <c r="H56" s="70">
        <f t="shared" si="6"/>
        <v>460</v>
      </c>
      <c r="I56" s="66" t="s">
        <v>420</v>
      </c>
      <c r="J56" s="11">
        <v>3</v>
      </c>
      <c r="K56" s="11">
        <v>460</v>
      </c>
      <c r="L56" s="11" t="s">
        <v>420</v>
      </c>
      <c r="M56" s="11">
        <v>3</v>
      </c>
    </row>
    <row r="57" spans="1:13" x14ac:dyDescent="0.3">
      <c r="A57" s="61">
        <v>470</v>
      </c>
      <c r="B57" s="61" t="e">
        <f>#REF!+1</f>
        <v>#REF!</v>
      </c>
      <c r="C57" s="61" t="e">
        <f>#REF!+D57</f>
        <v>#REF!</v>
      </c>
      <c r="D57" s="61">
        <f t="shared" si="0"/>
        <v>97800</v>
      </c>
      <c r="E57" s="63">
        <f t="shared" si="3"/>
        <v>2445</v>
      </c>
      <c r="F57" s="64">
        <f t="shared" si="5"/>
        <v>4.4999999999999998E-2</v>
      </c>
      <c r="G57" s="65" t="s">
        <v>885</v>
      </c>
      <c r="H57" s="70">
        <f t="shared" si="6"/>
        <v>470</v>
      </c>
      <c r="I57" s="66" t="s">
        <v>420</v>
      </c>
      <c r="J57" s="11">
        <v>3</v>
      </c>
      <c r="K57" s="11">
        <v>470</v>
      </c>
      <c r="L57" s="11" t="s">
        <v>420</v>
      </c>
      <c r="M57" s="11">
        <v>3</v>
      </c>
    </row>
    <row r="58" spans="1:13" x14ac:dyDescent="0.3">
      <c r="A58" s="61">
        <v>479</v>
      </c>
      <c r="B58" s="61" t="e">
        <f>#REF!+1</f>
        <v>#REF!</v>
      </c>
      <c r="C58" s="61" t="e">
        <f>#REF!+D58</f>
        <v>#REF!</v>
      </c>
      <c r="D58" s="61">
        <f t="shared" si="0"/>
        <v>99600</v>
      </c>
      <c r="E58" s="63">
        <f t="shared" si="3"/>
        <v>2490</v>
      </c>
      <c r="F58" s="64">
        <f t="shared" si="5"/>
        <v>4.4999999999999998E-2</v>
      </c>
      <c r="G58" s="65" t="s">
        <v>885</v>
      </c>
      <c r="H58" s="70">
        <f t="shared" si="6"/>
        <v>479</v>
      </c>
      <c r="I58" s="66" t="s">
        <v>420</v>
      </c>
      <c r="J58" s="11">
        <v>3</v>
      </c>
      <c r="K58" s="11">
        <v>479</v>
      </c>
      <c r="L58" s="11" t="s">
        <v>420</v>
      </c>
      <c r="M58" s="11">
        <v>3</v>
      </c>
    </row>
    <row r="59" spans="1:13" x14ac:dyDescent="0.3">
      <c r="A59" s="61">
        <v>490</v>
      </c>
      <c r="B59" s="61" t="e">
        <f>#REF!+1</f>
        <v>#REF!</v>
      </c>
      <c r="C59" s="61" t="e">
        <f>#REF!+D59</f>
        <v>#REF!</v>
      </c>
      <c r="D59" s="61">
        <f t="shared" si="0"/>
        <v>101800</v>
      </c>
      <c r="E59" s="63">
        <f t="shared" si="3"/>
        <v>2545</v>
      </c>
      <c r="F59" s="64">
        <f t="shared" si="5"/>
        <v>4.8000000000000001E-2</v>
      </c>
      <c r="G59" s="65" t="s">
        <v>886</v>
      </c>
      <c r="H59" s="70">
        <f t="shared" si="6"/>
        <v>490</v>
      </c>
      <c r="I59" s="66" t="s">
        <v>420</v>
      </c>
      <c r="J59" s="11">
        <v>4</v>
      </c>
      <c r="K59" s="11">
        <v>490</v>
      </c>
      <c r="L59" s="11" t="s">
        <v>420</v>
      </c>
      <c r="M59" s="11">
        <v>4</v>
      </c>
    </row>
    <row r="60" spans="1:13" x14ac:dyDescent="0.3">
      <c r="A60" s="61">
        <v>500</v>
      </c>
      <c r="B60" s="61" t="e">
        <f>#REF!+1</f>
        <v>#REF!</v>
      </c>
      <c r="C60" s="61" t="e">
        <f>#REF!+D60</f>
        <v>#REF!</v>
      </c>
      <c r="D60" s="61">
        <f t="shared" si="0"/>
        <v>103800</v>
      </c>
      <c r="E60" s="63">
        <f t="shared" si="3"/>
        <v>2595</v>
      </c>
      <c r="F60" s="64">
        <f t="shared" si="5"/>
        <v>4.8000000000000001E-2</v>
      </c>
      <c r="G60" s="65" t="s">
        <v>886</v>
      </c>
      <c r="H60" s="70">
        <f t="shared" si="6"/>
        <v>500</v>
      </c>
      <c r="I60" s="66" t="s">
        <v>420</v>
      </c>
      <c r="J60" s="11">
        <v>4</v>
      </c>
      <c r="K60" s="11">
        <v>500</v>
      </c>
      <c r="L60" s="11" t="s">
        <v>420</v>
      </c>
      <c r="M60" s="11">
        <v>4</v>
      </c>
    </row>
    <row r="61" spans="1:13" x14ac:dyDescent="0.3">
      <c r="A61" s="61">
        <v>510</v>
      </c>
      <c r="B61" s="61" t="e">
        <f>#REF!+1</f>
        <v>#REF!</v>
      </c>
      <c r="C61" s="61" t="e">
        <f>#REF!+D61</f>
        <v>#REF!</v>
      </c>
      <c r="D61" s="61">
        <f t="shared" si="0"/>
        <v>105800</v>
      </c>
      <c r="E61" s="63">
        <f t="shared" si="3"/>
        <v>2645</v>
      </c>
      <c r="F61" s="64">
        <f t="shared" si="5"/>
        <v>5.0999999999999997E-2</v>
      </c>
      <c r="G61" s="65" t="s">
        <v>886</v>
      </c>
      <c r="H61" s="70">
        <f t="shared" si="6"/>
        <v>510</v>
      </c>
      <c r="I61" s="66" t="s">
        <v>420</v>
      </c>
      <c r="J61" s="11">
        <v>4</v>
      </c>
      <c r="K61" s="11">
        <v>510</v>
      </c>
      <c r="L61" s="11" t="s">
        <v>420</v>
      </c>
      <c r="M61" s="11">
        <v>4</v>
      </c>
    </row>
    <row r="62" spans="1:13" x14ac:dyDescent="0.3">
      <c r="A62" s="61">
        <v>520</v>
      </c>
      <c r="B62" s="61" t="e">
        <f>#REF!+1</f>
        <v>#REF!</v>
      </c>
      <c r="C62" s="61" t="e">
        <f>#REF!+D62</f>
        <v>#REF!</v>
      </c>
      <c r="D62" s="61">
        <f t="shared" si="0"/>
        <v>107800</v>
      </c>
      <c r="E62" s="63">
        <f t="shared" si="3"/>
        <v>2695</v>
      </c>
      <c r="F62" s="64">
        <f t="shared" si="5"/>
        <v>5.0999999999999997E-2</v>
      </c>
      <c r="G62" s="65" t="s">
        <v>887</v>
      </c>
      <c r="H62" s="70">
        <f t="shared" si="6"/>
        <v>520</v>
      </c>
      <c r="I62" s="66" t="s">
        <v>669</v>
      </c>
      <c r="J62" s="11">
        <v>1</v>
      </c>
      <c r="K62" s="11">
        <v>520</v>
      </c>
      <c r="L62" s="11" t="s">
        <v>669</v>
      </c>
      <c r="M62" s="11">
        <v>1</v>
      </c>
    </row>
    <row r="63" spans="1:13" x14ac:dyDescent="0.3">
      <c r="A63" s="61">
        <v>530</v>
      </c>
      <c r="B63" s="61" t="e">
        <f>#REF!+1</f>
        <v>#REF!</v>
      </c>
      <c r="C63" s="61" t="e">
        <f>#REF!+D63</f>
        <v>#REF!</v>
      </c>
      <c r="D63" s="61">
        <f t="shared" si="0"/>
        <v>109800</v>
      </c>
      <c r="E63" s="63">
        <f t="shared" si="3"/>
        <v>2745</v>
      </c>
      <c r="F63" s="64">
        <f t="shared" si="5"/>
        <v>5.0999999999999997E-2</v>
      </c>
      <c r="G63" s="65" t="s">
        <v>888</v>
      </c>
      <c r="H63" s="70">
        <f t="shared" si="6"/>
        <v>530</v>
      </c>
      <c r="I63" s="66" t="s">
        <v>422</v>
      </c>
      <c r="J63" s="11">
        <v>1</v>
      </c>
      <c r="K63" s="11">
        <v>530</v>
      </c>
      <c r="L63" s="11" t="s">
        <v>422</v>
      </c>
      <c r="M63" s="11">
        <v>1</v>
      </c>
    </row>
    <row r="64" spans="1:13" x14ac:dyDescent="0.3">
      <c r="A64" s="61">
        <v>540</v>
      </c>
      <c r="B64" s="61" t="e">
        <f>#REF!+1</f>
        <v>#REF!</v>
      </c>
      <c r="C64" s="61" t="e">
        <f>#REF!+D64</f>
        <v>#REF!</v>
      </c>
      <c r="D64" s="61">
        <f t="shared" si="0"/>
        <v>111800</v>
      </c>
      <c r="E64" s="63">
        <f t="shared" si="3"/>
        <v>2795</v>
      </c>
      <c r="F64" s="64">
        <f t="shared" si="5"/>
        <v>5.3999999999999992E-2</v>
      </c>
      <c r="G64" s="65" t="s">
        <v>888</v>
      </c>
      <c r="H64" s="70">
        <f t="shared" si="6"/>
        <v>540</v>
      </c>
      <c r="I64" s="66" t="s">
        <v>422</v>
      </c>
      <c r="J64" s="11">
        <v>1</v>
      </c>
      <c r="K64" s="11">
        <v>540</v>
      </c>
      <c r="L64" s="11" t="s">
        <v>422</v>
      </c>
      <c r="M64" s="11">
        <v>1</v>
      </c>
    </row>
    <row r="65" spans="1:13" x14ac:dyDescent="0.3">
      <c r="A65" s="61">
        <v>550</v>
      </c>
      <c r="B65" s="61" t="e">
        <f>#REF!+1</f>
        <v>#REF!</v>
      </c>
      <c r="C65" s="61" t="e">
        <f>#REF!+D65</f>
        <v>#REF!</v>
      </c>
      <c r="D65" s="61">
        <f t="shared" si="0"/>
        <v>113800</v>
      </c>
      <c r="E65" s="63">
        <f t="shared" si="3"/>
        <v>2845</v>
      </c>
      <c r="F65" s="64">
        <f t="shared" si="5"/>
        <v>5.3999999999999992E-2</v>
      </c>
      <c r="G65" s="65" t="s">
        <v>888</v>
      </c>
      <c r="H65" s="70">
        <f t="shared" si="6"/>
        <v>550</v>
      </c>
      <c r="I65" s="66" t="s">
        <v>422</v>
      </c>
      <c r="J65" s="11">
        <v>1</v>
      </c>
      <c r="K65" s="11">
        <v>550</v>
      </c>
      <c r="L65" s="11" t="s">
        <v>422</v>
      </c>
      <c r="M65" s="11">
        <v>1</v>
      </c>
    </row>
    <row r="66" spans="1:13" x14ac:dyDescent="0.3">
      <c r="A66" s="61">
        <v>560</v>
      </c>
      <c r="B66" s="61" t="e">
        <f>#REF!+1</f>
        <v>#REF!</v>
      </c>
      <c r="C66" s="61" t="e">
        <f>#REF!+D66</f>
        <v>#REF!</v>
      </c>
      <c r="D66" s="61">
        <f t="shared" ref="D66:D75" si="7">L$9*E66</f>
        <v>115800</v>
      </c>
      <c r="E66" s="63">
        <f t="shared" si="3"/>
        <v>2895</v>
      </c>
      <c r="F66" s="64">
        <f t="shared" si="5"/>
        <v>5.3999999999999992E-2</v>
      </c>
      <c r="G66" s="65" t="s">
        <v>889</v>
      </c>
      <c r="H66" s="70">
        <f t="shared" si="6"/>
        <v>560</v>
      </c>
      <c r="I66" s="66" t="s">
        <v>422</v>
      </c>
      <c r="J66" s="11">
        <v>2</v>
      </c>
      <c r="K66" s="11">
        <v>560</v>
      </c>
      <c r="L66" s="11" t="s">
        <v>422</v>
      </c>
      <c r="M66" s="11">
        <v>2</v>
      </c>
    </row>
    <row r="67" spans="1:13" x14ac:dyDescent="0.3">
      <c r="A67" s="61">
        <v>570</v>
      </c>
      <c r="B67" s="61" t="e">
        <f>#REF!+1</f>
        <v>#REF!</v>
      </c>
      <c r="C67" s="61" t="e">
        <f>#REF!+D67</f>
        <v>#REF!</v>
      </c>
      <c r="D67" s="61">
        <f t="shared" si="7"/>
        <v>117800</v>
      </c>
      <c r="E67" s="63">
        <f t="shared" ref="E67:E75" si="8">(A67-1)*5 +100</f>
        <v>2945</v>
      </c>
      <c r="F67" s="64">
        <f t="shared" si="5"/>
        <v>5.7000000000000002E-2</v>
      </c>
      <c r="G67" s="65" t="s">
        <v>889</v>
      </c>
      <c r="H67" s="70">
        <f t="shared" si="6"/>
        <v>570</v>
      </c>
      <c r="I67" s="66" t="s">
        <v>422</v>
      </c>
      <c r="J67" s="11">
        <v>2</v>
      </c>
      <c r="K67" s="11">
        <v>570</v>
      </c>
      <c r="L67" s="11" t="s">
        <v>422</v>
      </c>
      <c r="M67" s="11">
        <v>2</v>
      </c>
    </row>
    <row r="68" spans="1:13" x14ac:dyDescent="0.3">
      <c r="A68" s="61">
        <v>580</v>
      </c>
      <c r="B68" s="61" t="e">
        <f>#REF!+1</f>
        <v>#REF!</v>
      </c>
      <c r="C68" s="61" t="e">
        <f>#REF!+D68</f>
        <v>#REF!</v>
      </c>
      <c r="D68" s="61">
        <f t="shared" si="7"/>
        <v>119800</v>
      </c>
      <c r="E68" s="63">
        <f t="shared" si="8"/>
        <v>2995</v>
      </c>
      <c r="F68" s="64">
        <f t="shared" ref="F68:F75" si="9">INT(A68/30)*0.3/100</f>
        <v>5.7000000000000002E-2</v>
      </c>
      <c r="G68" s="65" t="s">
        <v>889</v>
      </c>
      <c r="H68" s="70">
        <f t="shared" si="6"/>
        <v>580</v>
      </c>
      <c r="I68" s="66" t="s">
        <v>422</v>
      </c>
      <c r="J68" s="11">
        <v>2</v>
      </c>
      <c r="K68" s="11">
        <v>580</v>
      </c>
      <c r="L68" s="11" t="s">
        <v>422</v>
      </c>
      <c r="M68" s="11">
        <v>2</v>
      </c>
    </row>
    <row r="69" spans="1:13" x14ac:dyDescent="0.3">
      <c r="A69" s="61">
        <v>590</v>
      </c>
      <c r="B69" s="61" t="e">
        <f>#REF!+1</f>
        <v>#REF!</v>
      </c>
      <c r="C69" s="61" t="e">
        <f>#REF!+D69</f>
        <v>#REF!</v>
      </c>
      <c r="D69" s="61">
        <f t="shared" si="7"/>
        <v>121800</v>
      </c>
      <c r="E69" s="63">
        <f t="shared" si="8"/>
        <v>3045</v>
      </c>
      <c r="F69" s="64">
        <f t="shared" si="9"/>
        <v>5.7000000000000002E-2</v>
      </c>
      <c r="G69" s="65" t="s">
        <v>890</v>
      </c>
      <c r="H69" s="70">
        <f t="shared" si="6"/>
        <v>590</v>
      </c>
      <c r="I69" s="66" t="s">
        <v>422</v>
      </c>
      <c r="J69" s="11">
        <v>3</v>
      </c>
      <c r="K69" s="11">
        <v>590</v>
      </c>
      <c r="L69" s="11" t="s">
        <v>422</v>
      </c>
      <c r="M69" s="11">
        <v>3</v>
      </c>
    </row>
    <row r="70" spans="1:13" x14ac:dyDescent="0.3">
      <c r="A70" s="61">
        <v>600</v>
      </c>
      <c r="B70" s="61" t="e">
        <f>#REF!+1</f>
        <v>#REF!</v>
      </c>
      <c r="C70" s="61" t="e">
        <f>#REF!+D70</f>
        <v>#REF!</v>
      </c>
      <c r="D70" s="61">
        <f t="shared" si="7"/>
        <v>123800</v>
      </c>
      <c r="E70" s="63">
        <f t="shared" si="8"/>
        <v>3095</v>
      </c>
      <c r="F70" s="64">
        <f t="shared" si="9"/>
        <v>0.06</v>
      </c>
      <c r="G70" s="65" t="s">
        <v>890</v>
      </c>
      <c r="H70" s="70">
        <f t="shared" si="6"/>
        <v>600</v>
      </c>
      <c r="I70" s="66" t="s">
        <v>422</v>
      </c>
      <c r="J70" s="11">
        <v>3</v>
      </c>
      <c r="K70" s="11">
        <v>600</v>
      </c>
      <c r="L70" s="11" t="s">
        <v>422</v>
      </c>
      <c r="M70" s="11">
        <v>3</v>
      </c>
    </row>
    <row r="71" spans="1:13" x14ac:dyDescent="0.3">
      <c r="A71" s="61">
        <v>610</v>
      </c>
      <c r="B71" s="61" t="e">
        <f>#REF!+1</f>
        <v>#REF!</v>
      </c>
      <c r="C71" s="61" t="e">
        <f>#REF!+D71</f>
        <v>#REF!</v>
      </c>
      <c r="D71" s="61">
        <f t="shared" si="7"/>
        <v>125800</v>
      </c>
      <c r="E71" s="63">
        <f t="shared" si="8"/>
        <v>3145</v>
      </c>
      <c r="F71" s="64">
        <f t="shared" si="9"/>
        <v>0.06</v>
      </c>
      <c r="G71" s="65" t="s">
        <v>891</v>
      </c>
      <c r="H71" s="70">
        <f t="shared" si="6"/>
        <v>610</v>
      </c>
      <c r="I71" s="66" t="s">
        <v>422</v>
      </c>
      <c r="J71" s="11">
        <v>3</v>
      </c>
      <c r="K71" s="11">
        <v>610</v>
      </c>
      <c r="L71" s="11" t="s">
        <v>422</v>
      </c>
      <c r="M71" s="11">
        <v>3</v>
      </c>
    </row>
    <row r="72" spans="1:13" x14ac:dyDescent="0.3">
      <c r="A72" s="61">
        <v>620</v>
      </c>
      <c r="B72" s="61" t="e">
        <f>#REF!+1</f>
        <v>#REF!</v>
      </c>
      <c r="C72" s="61" t="e">
        <f>#REF!+D72</f>
        <v>#REF!</v>
      </c>
      <c r="D72" s="61">
        <f t="shared" si="7"/>
        <v>127800</v>
      </c>
      <c r="E72" s="63">
        <f t="shared" si="8"/>
        <v>3195</v>
      </c>
      <c r="F72" s="64">
        <f t="shared" si="9"/>
        <v>0.06</v>
      </c>
      <c r="G72" s="65" t="s">
        <v>892</v>
      </c>
      <c r="H72" s="70">
        <f t="shared" si="6"/>
        <v>620</v>
      </c>
      <c r="I72" s="66" t="s">
        <v>422</v>
      </c>
      <c r="J72" s="11">
        <v>4</v>
      </c>
      <c r="K72" s="11">
        <v>620</v>
      </c>
      <c r="L72" s="11" t="s">
        <v>422</v>
      </c>
      <c r="M72" s="11">
        <v>4</v>
      </c>
    </row>
    <row r="73" spans="1:13" x14ac:dyDescent="0.3">
      <c r="A73" s="61">
        <v>630</v>
      </c>
      <c r="B73" s="61" t="e">
        <f>#REF!+1</f>
        <v>#REF!</v>
      </c>
      <c r="C73" s="61" t="e">
        <f>#REF!+D73</f>
        <v>#REF!</v>
      </c>
      <c r="D73" s="61">
        <f t="shared" si="7"/>
        <v>129800</v>
      </c>
      <c r="E73" s="63">
        <f t="shared" si="8"/>
        <v>3245</v>
      </c>
      <c r="F73" s="64">
        <f t="shared" si="9"/>
        <v>6.3E-2</v>
      </c>
      <c r="G73" s="65" t="s">
        <v>893</v>
      </c>
      <c r="H73" s="70">
        <f t="shared" si="6"/>
        <v>630</v>
      </c>
      <c r="I73" s="66" t="s">
        <v>422</v>
      </c>
      <c r="J73" s="11">
        <v>4</v>
      </c>
      <c r="K73" s="11">
        <v>630</v>
      </c>
      <c r="L73" s="11" t="s">
        <v>422</v>
      </c>
      <c r="M73" s="11">
        <v>4</v>
      </c>
    </row>
    <row r="74" spans="1:13" x14ac:dyDescent="0.3">
      <c r="A74" s="61">
        <v>640</v>
      </c>
      <c r="B74" s="61" t="e">
        <f>#REF!+1</f>
        <v>#REF!</v>
      </c>
      <c r="C74" s="61" t="e">
        <f>#REF!+D74</f>
        <v>#REF!</v>
      </c>
      <c r="D74" s="61">
        <f t="shared" si="7"/>
        <v>131800</v>
      </c>
      <c r="E74" s="63">
        <f t="shared" si="8"/>
        <v>3295</v>
      </c>
      <c r="F74" s="64">
        <f t="shared" si="9"/>
        <v>6.3E-2</v>
      </c>
      <c r="G74" s="65" t="s">
        <v>893</v>
      </c>
      <c r="H74" s="70">
        <f t="shared" si="6"/>
        <v>640</v>
      </c>
      <c r="I74" s="66" t="s">
        <v>422</v>
      </c>
      <c r="J74" s="11">
        <v>4</v>
      </c>
      <c r="K74" s="11">
        <v>640</v>
      </c>
      <c r="L74" s="11" t="s">
        <v>422</v>
      </c>
      <c r="M74" s="11">
        <v>4</v>
      </c>
    </row>
    <row r="75" spans="1:13" x14ac:dyDescent="0.3">
      <c r="A75" s="61">
        <v>650</v>
      </c>
      <c r="B75" s="61" t="e">
        <f>#REF!+1</f>
        <v>#REF!</v>
      </c>
      <c r="C75" s="61" t="s">
        <v>894</v>
      </c>
      <c r="D75" s="61">
        <f t="shared" si="7"/>
        <v>133800</v>
      </c>
      <c r="E75" s="63">
        <f t="shared" si="8"/>
        <v>3345</v>
      </c>
      <c r="F75" s="64">
        <f t="shared" si="9"/>
        <v>6.3E-2</v>
      </c>
      <c r="G75" s="65" t="s">
        <v>895</v>
      </c>
      <c r="H75" s="70">
        <f t="shared" si="6"/>
        <v>650</v>
      </c>
      <c r="I75" s="66" t="s">
        <v>670</v>
      </c>
      <c r="J75" s="11">
        <v>1</v>
      </c>
      <c r="K75" s="11">
        <v>650</v>
      </c>
      <c r="L75" s="11" t="s">
        <v>670</v>
      </c>
      <c r="M75" s="11">
        <v>1</v>
      </c>
    </row>
  </sheetData>
  <mergeCells count="4">
    <mergeCell ref="B1:C1"/>
    <mergeCell ref="O6:Q6"/>
    <mergeCell ref="O7:Q7"/>
    <mergeCell ref="K8:L8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1"/>
  <sheetViews>
    <sheetView tabSelected="1" topLeftCell="A77" workbookViewId="0">
      <selection activeCell="F645" sqref="F645"/>
    </sheetView>
  </sheetViews>
  <sheetFormatPr defaultRowHeight="16.5" x14ac:dyDescent="0.3"/>
  <cols>
    <col min="1" max="1" width="9.125" style="11" bestFit="1" customWidth="1"/>
    <col min="2" max="2" width="22.625" style="11" customWidth="1"/>
    <col min="3" max="3" width="14.625" style="11" bestFit="1" customWidth="1"/>
    <col min="4" max="4" width="15.125" style="11" bestFit="1" customWidth="1"/>
    <col min="5" max="5" width="30.375" style="72" customWidth="1"/>
    <col min="6" max="6" width="15.875" style="11" bestFit="1" customWidth="1"/>
    <col min="7" max="7" width="26.625" style="11" bestFit="1" customWidth="1"/>
    <col min="8" max="8" width="9" style="11"/>
    <col min="9" max="9" width="10.375" style="11" bestFit="1" customWidth="1"/>
    <col min="10" max="10" width="11" style="11" bestFit="1" customWidth="1"/>
    <col min="11" max="16384" width="9" style="11"/>
  </cols>
  <sheetData>
    <row r="1" spans="1:12" x14ac:dyDescent="0.3">
      <c r="A1" s="57" t="s">
        <v>898</v>
      </c>
      <c r="B1" s="92" t="s">
        <v>899</v>
      </c>
      <c r="C1" s="92"/>
      <c r="D1" s="57" t="s">
        <v>900</v>
      </c>
      <c r="E1" s="58" t="s">
        <v>901</v>
      </c>
      <c r="F1" s="57" t="s">
        <v>902</v>
      </c>
      <c r="G1" s="57" t="s">
        <v>903</v>
      </c>
      <c r="I1" s="57" t="s">
        <v>904</v>
      </c>
      <c r="J1" s="57" t="s">
        <v>905</v>
      </c>
    </row>
    <row r="2" spans="1:12" x14ac:dyDescent="0.3">
      <c r="A2" s="61">
        <v>1</v>
      </c>
      <c r="B2" s="62">
        <v>0</v>
      </c>
      <c r="C2" s="61">
        <f>D2</f>
        <v>100000</v>
      </c>
      <c r="D2" s="61">
        <f t="shared" ref="D2:D65" si="0">J$9*E2</f>
        <v>100000</v>
      </c>
      <c r="E2" s="63">
        <f>(A2-1)*5 +100</f>
        <v>100</v>
      </c>
      <c r="F2" s="64">
        <f>INT(A2/30)*0.3/100</f>
        <v>0</v>
      </c>
      <c r="G2" s="65"/>
      <c r="H2" s="98">
        <f>SQRT(C2-1+950625)/50 -37/2</f>
        <v>1.9999902439001147</v>
      </c>
      <c r="I2" s="65" t="s">
        <v>906</v>
      </c>
      <c r="J2" s="65">
        <v>100</v>
      </c>
    </row>
    <row r="3" spans="1:12" x14ac:dyDescent="0.3">
      <c r="A3" s="61">
        <v>2</v>
      </c>
      <c r="B3" s="61">
        <f t="shared" ref="B3:B66" si="1">C2+1</f>
        <v>100001</v>
      </c>
      <c r="C3" s="61">
        <f t="shared" ref="C3:C66" si="2">C2+D3</f>
        <v>205000</v>
      </c>
      <c r="D3" s="61">
        <f t="shared" si="0"/>
        <v>105000</v>
      </c>
      <c r="E3" s="63">
        <f t="shared" ref="E3:E66" si="3">(A3-1)*5 +100</f>
        <v>105</v>
      </c>
      <c r="F3" s="64">
        <f>INT(A3/30)*0.3/100</f>
        <v>0</v>
      </c>
      <c r="G3" s="65"/>
      <c r="H3" s="98">
        <f t="shared" ref="H3:H32" si="4">SQRT(C3-1+950625)/50 -37/2</f>
        <v>2.9999906976724056</v>
      </c>
      <c r="I3" s="65" t="s">
        <v>907</v>
      </c>
      <c r="J3" s="65">
        <v>500</v>
      </c>
    </row>
    <row r="4" spans="1:12" x14ac:dyDescent="0.3">
      <c r="A4" s="61">
        <v>3</v>
      </c>
      <c r="B4" s="61">
        <f t="shared" si="1"/>
        <v>205001</v>
      </c>
      <c r="C4" s="61">
        <f t="shared" si="2"/>
        <v>315000</v>
      </c>
      <c r="D4" s="61">
        <f t="shared" si="0"/>
        <v>110000</v>
      </c>
      <c r="E4" s="63">
        <f t="shared" si="3"/>
        <v>110</v>
      </c>
      <c r="F4" s="64">
        <f t="shared" ref="F4:F67" si="5">INT(A4/30)*0.3/100</f>
        <v>0</v>
      </c>
      <c r="G4" s="65"/>
      <c r="H4" s="98">
        <f t="shared" si="4"/>
        <v>3.999991111109356</v>
      </c>
      <c r="I4" s="65" t="s">
        <v>908</v>
      </c>
      <c r="J4" s="65">
        <v>1000</v>
      </c>
    </row>
    <row r="5" spans="1:12" x14ac:dyDescent="0.3">
      <c r="A5" s="61">
        <v>4</v>
      </c>
      <c r="B5" s="61">
        <f t="shared" si="1"/>
        <v>315001</v>
      </c>
      <c r="C5" s="61">
        <f t="shared" si="2"/>
        <v>430000</v>
      </c>
      <c r="D5" s="61">
        <f t="shared" si="0"/>
        <v>115000</v>
      </c>
      <c r="E5" s="63">
        <f t="shared" si="3"/>
        <v>115</v>
      </c>
      <c r="F5" s="64">
        <f t="shared" si="5"/>
        <v>0</v>
      </c>
      <c r="G5" s="65"/>
      <c r="H5" s="98">
        <f t="shared" si="4"/>
        <v>4.9999914893601591</v>
      </c>
      <c r="I5" s="65" t="s">
        <v>909</v>
      </c>
      <c r="J5" s="65">
        <v>3000</v>
      </c>
    </row>
    <row r="6" spans="1:12" x14ac:dyDescent="0.3">
      <c r="A6" s="61">
        <v>5</v>
      </c>
      <c r="B6" s="61">
        <f t="shared" si="1"/>
        <v>430001</v>
      </c>
      <c r="C6" s="61">
        <f t="shared" si="2"/>
        <v>550000</v>
      </c>
      <c r="D6" s="61">
        <f t="shared" si="0"/>
        <v>120000</v>
      </c>
      <c r="E6" s="63">
        <f t="shared" si="3"/>
        <v>120</v>
      </c>
      <c r="F6" s="64">
        <f t="shared" si="5"/>
        <v>0</v>
      </c>
      <c r="G6" s="65"/>
      <c r="H6" s="98">
        <f t="shared" si="4"/>
        <v>5.9999918367333329</v>
      </c>
      <c r="I6" s="65" t="s">
        <v>910</v>
      </c>
      <c r="J6" s="65">
        <v>10000</v>
      </c>
    </row>
    <row r="7" spans="1:12" x14ac:dyDescent="0.3">
      <c r="A7" s="61">
        <v>6</v>
      </c>
      <c r="B7" s="61">
        <f t="shared" si="1"/>
        <v>550001</v>
      </c>
      <c r="C7" s="61">
        <f t="shared" si="2"/>
        <v>675000</v>
      </c>
      <c r="D7" s="61">
        <f t="shared" si="0"/>
        <v>125000</v>
      </c>
      <c r="E7" s="63">
        <f t="shared" si="3"/>
        <v>125</v>
      </c>
      <c r="F7" s="64">
        <f t="shared" si="5"/>
        <v>0</v>
      </c>
      <c r="G7" s="65"/>
      <c r="H7" s="98">
        <f t="shared" si="4"/>
        <v>6.9999921568615413</v>
      </c>
      <c r="I7" s="66"/>
      <c r="J7" s="66"/>
    </row>
    <row r="8" spans="1:12" x14ac:dyDescent="0.3">
      <c r="A8" s="61">
        <v>7</v>
      </c>
      <c r="B8" s="61">
        <f t="shared" si="1"/>
        <v>675001</v>
      </c>
      <c r="C8" s="61">
        <f t="shared" si="2"/>
        <v>805000</v>
      </c>
      <c r="D8" s="61">
        <f t="shared" si="0"/>
        <v>130000</v>
      </c>
      <c r="E8" s="63">
        <f t="shared" si="3"/>
        <v>130</v>
      </c>
      <c r="F8" s="64">
        <f t="shared" si="5"/>
        <v>0</v>
      </c>
      <c r="G8" s="65"/>
      <c r="H8" s="98">
        <f t="shared" si="4"/>
        <v>7.9999924528291153</v>
      </c>
      <c r="I8" s="97" t="s">
        <v>911</v>
      </c>
      <c r="J8" s="97"/>
    </row>
    <row r="9" spans="1:12" x14ac:dyDescent="0.3">
      <c r="A9" s="61">
        <v>8</v>
      </c>
      <c r="B9" s="61">
        <f t="shared" si="1"/>
        <v>805001</v>
      </c>
      <c r="C9" s="61">
        <f t="shared" si="2"/>
        <v>940000</v>
      </c>
      <c r="D9" s="61">
        <f t="shared" si="0"/>
        <v>135000</v>
      </c>
      <c r="E9" s="63">
        <f t="shared" si="3"/>
        <v>135</v>
      </c>
      <c r="F9" s="64">
        <f t="shared" si="5"/>
        <v>0</v>
      </c>
      <c r="G9" s="65"/>
      <c r="H9" s="98">
        <f t="shared" si="4"/>
        <v>8.9999927272717635</v>
      </c>
      <c r="I9" s="57" t="s">
        <v>912</v>
      </c>
      <c r="J9" s="65">
        <v>1000</v>
      </c>
      <c r="L9" s="11" t="s">
        <v>1013</v>
      </c>
    </row>
    <row r="10" spans="1:12" x14ac:dyDescent="0.3">
      <c r="A10" s="61">
        <v>9</v>
      </c>
      <c r="B10" s="61">
        <f t="shared" si="1"/>
        <v>940001</v>
      </c>
      <c r="C10" s="61">
        <f t="shared" si="2"/>
        <v>1080000</v>
      </c>
      <c r="D10" s="61">
        <f t="shared" si="0"/>
        <v>140000</v>
      </c>
      <c r="E10" s="63">
        <f t="shared" si="3"/>
        <v>140</v>
      </c>
      <c r="F10" s="64">
        <f t="shared" si="5"/>
        <v>0</v>
      </c>
      <c r="G10" s="65"/>
      <c r="H10" s="98">
        <f t="shared" si="4"/>
        <v>9.9999929824552787</v>
      </c>
    </row>
    <row r="11" spans="1:12" x14ac:dyDescent="0.3">
      <c r="A11" s="61">
        <v>10</v>
      </c>
      <c r="B11" s="61">
        <f t="shared" si="1"/>
        <v>1080001</v>
      </c>
      <c r="C11" s="61">
        <f t="shared" si="2"/>
        <v>1225000</v>
      </c>
      <c r="D11" s="61">
        <f t="shared" si="0"/>
        <v>145000</v>
      </c>
      <c r="E11" s="63">
        <f t="shared" si="3"/>
        <v>145</v>
      </c>
      <c r="F11" s="64">
        <f t="shared" si="5"/>
        <v>0</v>
      </c>
      <c r="G11" s="65" t="s">
        <v>913</v>
      </c>
      <c r="H11" s="98">
        <f t="shared" si="4"/>
        <v>10.999993220338204</v>
      </c>
    </row>
    <row r="12" spans="1:12" x14ac:dyDescent="0.3">
      <c r="A12" s="61">
        <v>11</v>
      </c>
      <c r="B12" s="61">
        <f t="shared" si="1"/>
        <v>1225001</v>
      </c>
      <c r="C12" s="61">
        <f t="shared" si="2"/>
        <v>1375000</v>
      </c>
      <c r="D12" s="61">
        <f t="shared" si="0"/>
        <v>150000</v>
      </c>
      <c r="E12" s="63">
        <f t="shared" si="3"/>
        <v>150</v>
      </c>
      <c r="F12" s="64">
        <f t="shared" si="5"/>
        <v>0</v>
      </c>
      <c r="G12" s="65"/>
      <c r="H12" s="98">
        <f t="shared" si="4"/>
        <v>11.999993442622245</v>
      </c>
    </row>
    <row r="13" spans="1:12" x14ac:dyDescent="0.3">
      <c r="A13" s="61">
        <v>12</v>
      </c>
      <c r="B13" s="61">
        <f t="shared" si="1"/>
        <v>1375001</v>
      </c>
      <c r="C13" s="61">
        <f t="shared" si="2"/>
        <v>1530000</v>
      </c>
      <c r="D13" s="61">
        <f t="shared" si="0"/>
        <v>155000</v>
      </c>
      <c r="E13" s="63">
        <f t="shared" si="3"/>
        <v>155</v>
      </c>
      <c r="F13" s="64">
        <f t="shared" si="5"/>
        <v>0</v>
      </c>
      <c r="G13" s="65"/>
      <c r="H13" s="98">
        <f t="shared" si="4"/>
        <v>12.999993650793012</v>
      </c>
    </row>
    <row r="14" spans="1:12" x14ac:dyDescent="0.3">
      <c r="A14" s="61">
        <v>13</v>
      </c>
      <c r="B14" s="61">
        <f t="shared" si="1"/>
        <v>1530001</v>
      </c>
      <c r="C14" s="61">
        <f t="shared" si="2"/>
        <v>1690000</v>
      </c>
      <c r="D14" s="61">
        <f t="shared" si="0"/>
        <v>160000</v>
      </c>
      <c r="E14" s="63">
        <f t="shared" si="3"/>
        <v>160</v>
      </c>
      <c r="F14" s="64">
        <f t="shared" si="5"/>
        <v>0</v>
      </c>
      <c r="G14" s="65"/>
      <c r="H14" s="98">
        <f t="shared" si="4"/>
        <v>13.999993846153266</v>
      </c>
    </row>
    <row r="15" spans="1:12" x14ac:dyDescent="0.3">
      <c r="A15" s="61">
        <v>14</v>
      </c>
      <c r="B15" s="61">
        <f t="shared" si="1"/>
        <v>1690001</v>
      </c>
      <c r="C15" s="61">
        <f t="shared" si="2"/>
        <v>1855000</v>
      </c>
      <c r="D15" s="61">
        <f t="shared" si="0"/>
        <v>165000</v>
      </c>
      <c r="E15" s="63">
        <f t="shared" si="3"/>
        <v>165</v>
      </c>
      <c r="F15" s="64">
        <f t="shared" si="5"/>
        <v>0</v>
      </c>
      <c r="G15" s="65"/>
      <c r="H15" s="98">
        <f t="shared" si="4"/>
        <v>14.999994029850214</v>
      </c>
    </row>
    <row r="16" spans="1:12" x14ac:dyDescent="0.3">
      <c r="A16" s="61">
        <v>15</v>
      </c>
      <c r="B16" s="61">
        <f t="shared" si="1"/>
        <v>1855001</v>
      </c>
      <c r="C16" s="61">
        <f t="shared" si="2"/>
        <v>2025000</v>
      </c>
      <c r="D16" s="61">
        <f t="shared" si="0"/>
        <v>170000</v>
      </c>
      <c r="E16" s="63">
        <f t="shared" si="3"/>
        <v>170</v>
      </c>
      <c r="F16" s="64">
        <f t="shared" si="5"/>
        <v>0</v>
      </c>
      <c r="G16" s="65"/>
      <c r="H16" s="98">
        <f t="shared" si="4"/>
        <v>15.999994202898066</v>
      </c>
    </row>
    <row r="17" spans="1:8" x14ac:dyDescent="0.3">
      <c r="A17" s="61">
        <v>16</v>
      </c>
      <c r="B17" s="61">
        <f t="shared" si="1"/>
        <v>2025001</v>
      </c>
      <c r="C17" s="61">
        <f t="shared" si="2"/>
        <v>2200000</v>
      </c>
      <c r="D17" s="61">
        <f t="shared" si="0"/>
        <v>175000</v>
      </c>
      <c r="E17" s="63">
        <f t="shared" si="3"/>
        <v>175</v>
      </c>
      <c r="F17" s="64">
        <f t="shared" si="5"/>
        <v>0</v>
      </c>
      <c r="G17" s="65"/>
      <c r="H17" s="98">
        <f t="shared" si="4"/>
        <v>16.999994366196738</v>
      </c>
    </row>
    <row r="18" spans="1:8" x14ac:dyDescent="0.3">
      <c r="A18" s="61">
        <v>17</v>
      </c>
      <c r="B18" s="61">
        <f t="shared" si="1"/>
        <v>2200001</v>
      </c>
      <c r="C18" s="61">
        <f t="shared" si="2"/>
        <v>2380000</v>
      </c>
      <c r="D18" s="61">
        <f t="shared" si="0"/>
        <v>180000</v>
      </c>
      <c r="E18" s="63">
        <f t="shared" si="3"/>
        <v>180</v>
      </c>
      <c r="F18" s="64">
        <f t="shared" si="5"/>
        <v>0</v>
      </c>
      <c r="G18" s="65"/>
      <c r="H18" s="98">
        <f t="shared" si="4"/>
        <v>17.999994520547531</v>
      </c>
    </row>
    <row r="19" spans="1:8" x14ac:dyDescent="0.3">
      <c r="A19" s="61">
        <v>18</v>
      </c>
      <c r="B19" s="61">
        <f t="shared" si="1"/>
        <v>2380001</v>
      </c>
      <c r="C19" s="61">
        <f t="shared" si="2"/>
        <v>2565000</v>
      </c>
      <c r="D19" s="61">
        <f t="shared" si="0"/>
        <v>185000</v>
      </c>
      <c r="E19" s="63">
        <f t="shared" si="3"/>
        <v>185</v>
      </c>
      <c r="F19" s="64">
        <f t="shared" si="5"/>
        <v>0</v>
      </c>
      <c r="G19" s="65"/>
      <c r="H19" s="98">
        <f t="shared" si="4"/>
        <v>18.999994666666289</v>
      </c>
    </row>
    <row r="20" spans="1:8" x14ac:dyDescent="0.3">
      <c r="A20" s="61">
        <v>19</v>
      </c>
      <c r="B20" s="61">
        <f t="shared" si="1"/>
        <v>2565001</v>
      </c>
      <c r="C20" s="61">
        <f t="shared" si="2"/>
        <v>2755000</v>
      </c>
      <c r="D20" s="61">
        <f t="shared" si="0"/>
        <v>190000</v>
      </c>
      <c r="E20" s="63">
        <f t="shared" si="3"/>
        <v>190</v>
      </c>
      <c r="F20" s="64">
        <f t="shared" si="5"/>
        <v>0</v>
      </c>
      <c r="G20" s="65"/>
      <c r="H20" s="98">
        <f t="shared" si="4"/>
        <v>19.999994805194454</v>
      </c>
    </row>
    <row r="21" spans="1:8" x14ac:dyDescent="0.3">
      <c r="A21" s="61">
        <v>20</v>
      </c>
      <c r="B21" s="61">
        <f t="shared" si="1"/>
        <v>2755001</v>
      </c>
      <c r="C21" s="61">
        <f t="shared" si="2"/>
        <v>2950000</v>
      </c>
      <c r="D21" s="61">
        <f t="shared" si="0"/>
        <v>195000</v>
      </c>
      <c r="E21" s="63">
        <f t="shared" si="3"/>
        <v>195</v>
      </c>
      <c r="F21" s="64">
        <f t="shared" si="5"/>
        <v>0</v>
      </c>
      <c r="G21" s="65" t="s">
        <v>913</v>
      </c>
      <c r="H21" s="98">
        <f t="shared" si="4"/>
        <v>20.999994936708532</v>
      </c>
    </row>
    <row r="22" spans="1:8" x14ac:dyDescent="0.3">
      <c r="A22" s="61">
        <v>21</v>
      </c>
      <c r="B22" s="61">
        <f t="shared" si="1"/>
        <v>2950001</v>
      </c>
      <c r="C22" s="61">
        <f t="shared" si="2"/>
        <v>3150000</v>
      </c>
      <c r="D22" s="61">
        <f t="shared" si="0"/>
        <v>200000</v>
      </c>
      <c r="E22" s="63">
        <f t="shared" si="3"/>
        <v>200</v>
      </c>
      <c r="F22" s="64">
        <f t="shared" si="5"/>
        <v>0</v>
      </c>
      <c r="G22" s="65"/>
      <c r="H22" s="98">
        <f t="shared" si="4"/>
        <v>21.999995061728093</v>
      </c>
    </row>
    <row r="23" spans="1:8" x14ac:dyDescent="0.3">
      <c r="A23" s="61">
        <v>22</v>
      </c>
      <c r="B23" s="61">
        <f t="shared" si="1"/>
        <v>3150001</v>
      </c>
      <c r="C23" s="61">
        <f t="shared" si="2"/>
        <v>3355000</v>
      </c>
      <c r="D23" s="61">
        <f t="shared" si="0"/>
        <v>205000</v>
      </c>
      <c r="E23" s="63">
        <f t="shared" si="3"/>
        <v>205</v>
      </c>
      <c r="F23" s="64">
        <f t="shared" si="5"/>
        <v>0</v>
      </c>
      <c r="G23" s="65"/>
      <c r="H23" s="98">
        <f t="shared" si="4"/>
        <v>22.999995180722607</v>
      </c>
    </row>
    <row r="24" spans="1:8" x14ac:dyDescent="0.3">
      <c r="A24" s="61">
        <v>23</v>
      </c>
      <c r="B24" s="61">
        <f t="shared" si="1"/>
        <v>3355001</v>
      </c>
      <c r="C24" s="61">
        <f t="shared" si="2"/>
        <v>3565000</v>
      </c>
      <c r="D24" s="61">
        <f t="shared" si="0"/>
        <v>210000</v>
      </c>
      <c r="E24" s="63">
        <f t="shared" si="3"/>
        <v>210</v>
      </c>
      <c r="F24" s="64">
        <f t="shared" si="5"/>
        <v>0</v>
      </c>
      <c r="G24" s="65"/>
      <c r="H24" s="98">
        <f t="shared" si="4"/>
        <v>23.99999529411739</v>
      </c>
    </row>
    <row r="25" spans="1:8" x14ac:dyDescent="0.3">
      <c r="A25" s="61">
        <v>24</v>
      </c>
      <c r="B25" s="61">
        <f t="shared" si="1"/>
        <v>3565001</v>
      </c>
      <c r="C25" s="61">
        <f t="shared" si="2"/>
        <v>3780000</v>
      </c>
      <c r="D25" s="61">
        <f t="shared" si="0"/>
        <v>215000</v>
      </c>
      <c r="E25" s="63">
        <f t="shared" si="3"/>
        <v>215</v>
      </c>
      <c r="F25" s="64">
        <f t="shared" si="5"/>
        <v>0</v>
      </c>
      <c r="G25" s="65"/>
      <c r="H25" s="98">
        <f t="shared" si="4"/>
        <v>24.999995402298609</v>
      </c>
    </row>
    <row r="26" spans="1:8" x14ac:dyDescent="0.3">
      <c r="A26" s="61">
        <v>25</v>
      </c>
      <c r="B26" s="61">
        <f t="shared" si="1"/>
        <v>3780001</v>
      </c>
      <c r="C26" s="61">
        <f t="shared" si="2"/>
        <v>4000000</v>
      </c>
      <c r="D26" s="61">
        <f t="shared" si="0"/>
        <v>220000</v>
      </c>
      <c r="E26" s="63">
        <f t="shared" si="3"/>
        <v>220</v>
      </c>
      <c r="F26" s="64">
        <f t="shared" si="5"/>
        <v>0</v>
      </c>
      <c r="G26" s="65"/>
      <c r="H26" s="98">
        <f t="shared" si="4"/>
        <v>25.999995505617754</v>
      </c>
    </row>
    <row r="27" spans="1:8" x14ac:dyDescent="0.3">
      <c r="A27" s="61">
        <v>26</v>
      </c>
      <c r="B27" s="61">
        <f t="shared" si="1"/>
        <v>4000001</v>
      </c>
      <c r="C27" s="61">
        <f t="shared" si="2"/>
        <v>4225000</v>
      </c>
      <c r="D27" s="61">
        <f t="shared" si="0"/>
        <v>225000</v>
      </c>
      <c r="E27" s="63">
        <f t="shared" si="3"/>
        <v>225</v>
      </c>
      <c r="F27" s="64">
        <f t="shared" si="5"/>
        <v>0</v>
      </c>
      <c r="G27" s="65"/>
      <c r="H27" s="98">
        <f t="shared" si="4"/>
        <v>26.999995604395387</v>
      </c>
    </row>
    <row r="28" spans="1:8" x14ac:dyDescent="0.3">
      <c r="A28" s="61">
        <v>27</v>
      </c>
      <c r="B28" s="61">
        <f t="shared" si="1"/>
        <v>4225001</v>
      </c>
      <c r="C28" s="61">
        <f t="shared" si="2"/>
        <v>4455000</v>
      </c>
      <c r="D28" s="61">
        <f t="shared" si="0"/>
        <v>230000</v>
      </c>
      <c r="E28" s="63">
        <f t="shared" si="3"/>
        <v>230</v>
      </c>
      <c r="F28" s="64">
        <f t="shared" si="5"/>
        <v>0</v>
      </c>
      <c r="G28" s="65"/>
      <c r="H28" s="98">
        <f t="shared" si="4"/>
        <v>27.999995698924529</v>
      </c>
    </row>
    <row r="29" spans="1:8" x14ac:dyDescent="0.3">
      <c r="A29" s="61">
        <v>28</v>
      </c>
      <c r="B29" s="61">
        <f t="shared" si="1"/>
        <v>4455001</v>
      </c>
      <c r="C29" s="61">
        <f t="shared" si="2"/>
        <v>4690000</v>
      </c>
      <c r="D29" s="61">
        <f t="shared" si="0"/>
        <v>235000</v>
      </c>
      <c r="E29" s="63">
        <f t="shared" si="3"/>
        <v>235</v>
      </c>
      <c r="F29" s="64">
        <f t="shared" si="5"/>
        <v>0</v>
      </c>
      <c r="G29" s="65"/>
      <c r="H29" s="98">
        <f t="shared" si="4"/>
        <v>28.999995789473495</v>
      </c>
    </row>
    <row r="30" spans="1:8" x14ac:dyDescent="0.3">
      <c r="A30" s="61">
        <v>29</v>
      </c>
      <c r="B30" s="61">
        <f t="shared" si="1"/>
        <v>4690001</v>
      </c>
      <c r="C30" s="61">
        <f t="shared" si="2"/>
        <v>4930000</v>
      </c>
      <c r="D30" s="61">
        <f t="shared" si="0"/>
        <v>240000</v>
      </c>
      <c r="E30" s="63">
        <f t="shared" si="3"/>
        <v>240</v>
      </c>
      <c r="F30" s="64">
        <f t="shared" si="5"/>
        <v>0</v>
      </c>
      <c r="G30" s="65"/>
      <c r="H30" s="98">
        <f t="shared" si="4"/>
        <v>29.999995876288487</v>
      </c>
    </row>
    <row r="31" spans="1:8" x14ac:dyDescent="0.3">
      <c r="A31" s="61">
        <v>30</v>
      </c>
      <c r="B31" s="61">
        <f t="shared" si="1"/>
        <v>4930001</v>
      </c>
      <c r="C31" s="61">
        <f t="shared" si="2"/>
        <v>5175000</v>
      </c>
      <c r="D31" s="61">
        <f t="shared" si="0"/>
        <v>245000</v>
      </c>
      <c r="E31" s="63">
        <f t="shared" si="3"/>
        <v>245</v>
      </c>
      <c r="F31" s="64">
        <f t="shared" si="5"/>
        <v>3.0000000000000001E-3</v>
      </c>
      <c r="G31" s="65" t="s">
        <v>913</v>
      </c>
      <c r="H31" s="98">
        <f t="shared" si="4"/>
        <v>30.9999959595958</v>
      </c>
    </row>
    <row r="32" spans="1:8" x14ac:dyDescent="0.3">
      <c r="A32" s="61">
        <v>31</v>
      </c>
      <c r="B32" s="61">
        <f t="shared" si="1"/>
        <v>5175001</v>
      </c>
      <c r="C32" s="61">
        <f t="shared" si="2"/>
        <v>5425000</v>
      </c>
      <c r="D32" s="61">
        <f t="shared" si="0"/>
        <v>250000</v>
      </c>
      <c r="E32" s="63">
        <f t="shared" si="3"/>
        <v>250</v>
      </c>
      <c r="F32" s="64">
        <f t="shared" si="5"/>
        <v>3.0000000000000001E-3</v>
      </c>
      <c r="G32" s="65"/>
      <c r="H32" s="98">
        <f t="shared" si="4"/>
        <v>31.999996039603801</v>
      </c>
    </row>
    <row r="33" spans="1:7" x14ac:dyDescent="0.3">
      <c r="A33" s="61">
        <v>32</v>
      </c>
      <c r="B33" s="61">
        <f t="shared" si="1"/>
        <v>5425001</v>
      </c>
      <c r="C33" s="61">
        <f t="shared" si="2"/>
        <v>5680000</v>
      </c>
      <c r="D33" s="61">
        <f t="shared" si="0"/>
        <v>255000</v>
      </c>
      <c r="E33" s="63">
        <f t="shared" si="3"/>
        <v>255</v>
      </c>
      <c r="F33" s="64">
        <f t="shared" si="5"/>
        <v>3.0000000000000001E-3</v>
      </c>
      <c r="G33" s="65"/>
    </row>
    <row r="34" spans="1:7" x14ac:dyDescent="0.3">
      <c r="A34" s="61">
        <v>33</v>
      </c>
      <c r="B34" s="61">
        <f t="shared" si="1"/>
        <v>5680001</v>
      </c>
      <c r="C34" s="61">
        <f t="shared" si="2"/>
        <v>5940000</v>
      </c>
      <c r="D34" s="61">
        <f t="shared" si="0"/>
        <v>260000</v>
      </c>
      <c r="E34" s="63">
        <f t="shared" si="3"/>
        <v>260</v>
      </c>
      <c r="F34" s="64">
        <f t="shared" si="5"/>
        <v>3.0000000000000001E-3</v>
      </c>
      <c r="G34" s="65"/>
    </row>
    <row r="35" spans="1:7" x14ac:dyDescent="0.3">
      <c r="A35" s="61">
        <v>34</v>
      </c>
      <c r="B35" s="61">
        <f t="shared" si="1"/>
        <v>5940001</v>
      </c>
      <c r="C35" s="61">
        <f t="shared" si="2"/>
        <v>6205000</v>
      </c>
      <c r="D35" s="61">
        <f t="shared" si="0"/>
        <v>265000</v>
      </c>
      <c r="E35" s="63">
        <f t="shared" si="3"/>
        <v>265</v>
      </c>
      <c r="F35" s="64">
        <f t="shared" si="5"/>
        <v>3.0000000000000001E-3</v>
      </c>
      <c r="G35" s="65"/>
    </row>
    <row r="36" spans="1:7" x14ac:dyDescent="0.3">
      <c r="A36" s="61">
        <v>35</v>
      </c>
      <c r="B36" s="61">
        <f t="shared" si="1"/>
        <v>6205001</v>
      </c>
      <c r="C36" s="61">
        <f t="shared" si="2"/>
        <v>6475000</v>
      </c>
      <c r="D36" s="61">
        <f t="shared" si="0"/>
        <v>270000</v>
      </c>
      <c r="E36" s="63">
        <f t="shared" si="3"/>
        <v>270</v>
      </c>
      <c r="F36" s="64">
        <f t="shared" si="5"/>
        <v>3.0000000000000001E-3</v>
      </c>
      <c r="G36" s="65"/>
    </row>
    <row r="37" spans="1:7" x14ac:dyDescent="0.3">
      <c r="A37" s="61">
        <v>36</v>
      </c>
      <c r="B37" s="61">
        <f t="shared" si="1"/>
        <v>6475001</v>
      </c>
      <c r="C37" s="61">
        <f t="shared" si="2"/>
        <v>6750000</v>
      </c>
      <c r="D37" s="61">
        <f t="shared" si="0"/>
        <v>275000</v>
      </c>
      <c r="E37" s="63">
        <f t="shared" si="3"/>
        <v>275</v>
      </c>
      <c r="F37" s="64">
        <f t="shared" si="5"/>
        <v>3.0000000000000001E-3</v>
      </c>
      <c r="G37" s="65"/>
    </row>
    <row r="38" spans="1:7" x14ac:dyDescent="0.3">
      <c r="A38" s="61">
        <v>37</v>
      </c>
      <c r="B38" s="61">
        <f t="shared" si="1"/>
        <v>6750001</v>
      </c>
      <c r="C38" s="61">
        <f t="shared" si="2"/>
        <v>7030000</v>
      </c>
      <c r="D38" s="61">
        <f t="shared" si="0"/>
        <v>280000</v>
      </c>
      <c r="E38" s="63">
        <f t="shared" si="3"/>
        <v>280</v>
      </c>
      <c r="F38" s="64">
        <f t="shared" si="5"/>
        <v>3.0000000000000001E-3</v>
      </c>
      <c r="G38" s="65"/>
    </row>
    <row r="39" spans="1:7" x14ac:dyDescent="0.3">
      <c r="A39" s="61">
        <v>38</v>
      </c>
      <c r="B39" s="61">
        <f t="shared" si="1"/>
        <v>7030001</v>
      </c>
      <c r="C39" s="61">
        <f t="shared" si="2"/>
        <v>7315000</v>
      </c>
      <c r="D39" s="61">
        <f t="shared" si="0"/>
        <v>285000</v>
      </c>
      <c r="E39" s="63">
        <f t="shared" si="3"/>
        <v>285</v>
      </c>
      <c r="F39" s="64">
        <f t="shared" si="5"/>
        <v>3.0000000000000001E-3</v>
      </c>
      <c r="G39" s="65"/>
    </row>
    <row r="40" spans="1:7" x14ac:dyDescent="0.3">
      <c r="A40" s="61">
        <v>39</v>
      </c>
      <c r="B40" s="61">
        <f t="shared" si="1"/>
        <v>7315001</v>
      </c>
      <c r="C40" s="61">
        <f t="shared" si="2"/>
        <v>7605000</v>
      </c>
      <c r="D40" s="61">
        <f t="shared" si="0"/>
        <v>290000</v>
      </c>
      <c r="E40" s="63">
        <f t="shared" si="3"/>
        <v>290</v>
      </c>
      <c r="F40" s="64">
        <f t="shared" si="5"/>
        <v>3.0000000000000001E-3</v>
      </c>
      <c r="G40" s="65"/>
    </row>
    <row r="41" spans="1:7" x14ac:dyDescent="0.3">
      <c r="A41" s="61">
        <v>40</v>
      </c>
      <c r="B41" s="61">
        <f t="shared" si="1"/>
        <v>7605001</v>
      </c>
      <c r="C41" s="61">
        <f t="shared" si="2"/>
        <v>7900000</v>
      </c>
      <c r="D41" s="61">
        <f t="shared" si="0"/>
        <v>295000</v>
      </c>
      <c r="E41" s="63">
        <f t="shared" si="3"/>
        <v>295</v>
      </c>
      <c r="F41" s="64">
        <f t="shared" si="5"/>
        <v>3.0000000000000001E-3</v>
      </c>
      <c r="G41" s="65" t="s">
        <v>914</v>
      </c>
    </row>
    <row r="42" spans="1:7" x14ac:dyDescent="0.3">
      <c r="A42" s="61">
        <v>41</v>
      </c>
      <c r="B42" s="61">
        <f t="shared" si="1"/>
        <v>7900001</v>
      </c>
      <c r="C42" s="61">
        <f t="shared" si="2"/>
        <v>8200000</v>
      </c>
      <c r="D42" s="61">
        <f t="shared" si="0"/>
        <v>300000</v>
      </c>
      <c r="E42" s="63">
        <f t="shared" si="3"/>
        <v>300</v>
      </c>
      <c r="F42" s="64">
        <f t="shared" si="5"/>
        <v>3.0000000000000001E-3</v>
      </c>
      <c r="G42" s="65"/>
    </row>
    <row r="43" spans="1:7" x14ac:dyDescent="0.3">
      <c r="A43" s="61">
        <v>42</v>
      </c>
      <c r="B43" s="61">
        <f t="shared" si="1"/>
        <v>8200001</v>
      </c>
      <c r="C43" s="61">
        <f t="shared" si="2"/>
        <v>8505000</v>
      </c>
      <c r="D43" s="61">
        <f t="shared" si="0"/>
        <v>305000</v>
      </c>
      <c r="E43" s="63">
        <f t="shared" si="3"/>
        <v>305</v>
      </c>
      <c r="F43" s="64">
        <f t="shared" si="5"/>
        <v>3.0000000000000001E-3</v>
      </c>
      <c r="G43" s="65"/>
    </row>
    <row r="44" spans="1:7" x14ac:dyDescent="0.3">
      <c r="A44" s="61">
        <v>43</v>
      </c>
      <c r="B44" s="61">
        <f t="shared" si="1"/>
        <v>8505001</v>
      </c>
      <c r="C44" s="61">
        <f t="shared" si="2"/>
        <v>8815000</v>
      </c>
      <c r="D44" s="61">
        <f t="shared" si="0"/>
        <v>310000</v>
      </c>
      <c r="E44" s="63">
        <f t="shared" si="3"/>
        <v>310</v>
      </c>
      <c r="F44" s="64">
        <f t="shared" si="5"/>
        <v>3.0000000000000001E-3</v>
      </c>
      <c r="G44" s="65"/>
    </row>
    <row r="45" spans="1:7" x14ac:dyDescent="0.3">
      <c r="A45" s="61">
        <v>44</v>
      </c>
      <c r="B45" s="61">
        <f t="shared" si="1"/>
        <v>8815001</v>
      </c>
      <c r="C45" s="61">
        <f t="shared" si="2"/>
        <v>9130000</v>
      </c>
      <c r="D45" s="61">
        <f t="shared" si="0"/>
        <v>315000</v>
      </c>
      <c r="E45" s="63">
        <f t="shared" si="3"/>
        <v>315</v>
      </c>
      <c r="F45" s="64">
        <f t="shared" si="5"/>
        <v>3.0000000000000001E-3</v>
      </c>
      <c r="G45" s="65"/>
    </row>
    <row r="46" spans="1:7" x14ac:dyDescent="0.3">
      <c r="A46" s="61">
        <v>45</v>
      </c>
      <c r="B46" s="61">
        <f t="shared" si="1"/>
        <v>9130001</v>
      </c>
      <c r="C46" s="61">
        <f t="shared" si="2"/>
        <v>9450000</v>
      </c>
      <c r="D46" s="61">
        <f t="shared" si="0"/>
        <v>320000</v>
      </c>
      <c r="E46" s="63">
        <f t="shared" si="3"/>
        <v>320</v>
      </c>
      <c r="F46" s="64">
        <f t="shared" si="5"/>
        <v>3.0000000000000001E-3</v>
      </c>
      <c r="G46" s="65"/>
    </row>
    <row r="47" spans="1:7" x14ac:dyDescent="0.3">
      <c r="A47" s="61">
        <v>46</v>
      </c>
      <c r="B47" s="61">
        <f t="shared" si="1"/>
        <v>9450001</v>
      </c>
      <c r="C47" s="61">
        <f t="shared" si="2"/>
        <v>9775000</v>
      </c>
      <c r="D47" s="61">
        <f t="shared" si="0"/>
        <v>325000</v>
      </c>
      <c r="E47" s="63">
        <f t="shared" si="3"/>
        <v>325</v>
      </c>
      <c r="F47" s="64">
        <f t="shared" si="5"/>
        <v>3.0000000000000001E-3</v>
      </c>
      <c r="G47" s="65"/>
    </row>
    <row r="48" spans="1:7" x14ac:dyDescent="0.3">
      <c r="A48" s="61">
        <v>47</v>
      </c>
      <c r="B48" s="61">
        <f t="shared" si="1"/>
        <v>9775001</v>
      </c>
      <c r="C48" s="61">
        <f t="shared" si="2"/>
        <v>10105000</v>
      </c>
      <c r="D48" s="61">
        <f t="shared" si="0"/>
        <v>330000</v>
      </c>
      <c r="E48" s="63">
        <f t="shared" si="3"/>
        <v>330</v>
      </c>
      <c r="F48" s="64">
        <f t="shared" si="5"/>
        <v>3.0000000000000001E-3</v>
      </c>
      <c r="G48" s="65"/>
    </row>
    <row r="49" spans="1:7" x14ac:dyDescent="0.3">
      <c r="A49" s="61">
        <v>48</v>
      </c>
      <c r="B49" s="61">
        <f t="shared" si="1"/>
        <v>10105001</v>
      </c>
      <c r="C49" s="61">
        <f t="shared" si="2"/>
        <v>10440000</v>
      </c>
      <c r="D49" s="61">
        <f t="shared" si="0"/>
        <v>335000</v>
      </c>
      <c r="E49" s="63">
        <f t="shared" si="3"/>
        <v>335</v>
      </c>
      <c r="F49" s="64">
        <f t="shared" si="5"/>
        <v>3.0000000000000001E-3</v>
      </c>
      <c r="G49" s="65"/>
    </row>
    <row r="50" spans="1:7" x14ac:dyDescent="0.3">
      <c r="A50" s="61">
        <v>49</v>
      </c>
      <c r="B50" s="61">
        <f t="shared" si="1"/>
        <v>10440001</v>
      </c>
      <c r="C50" s="61">
        <f t="shared" si="2"/>
        <v>10780000</v>
      </c>
      <c r="D50" s="61">
        <f t="shared" si="0"/>
        <v>340000</v>
      </c>
      <c r="E50" s="63">
        <f t="shared" si="3"/>
        <v>340</v>
      </c>
      <c r="F50" s="64">
        <f t="shared" si="5"/>
        <v>3.0000000000000001E-3</v>
      </c>
      <c r="G50" s="65"/>
    </row>
    <row r="51" spans="1:7" x14ac:dyDescent="0.3">
      <c r="A51" s="61">
        <v>50</v>
      </c>
      <c r="B51" s="61">
        <f t="shared" si="1"/>
        <v>10780001</v>
      </c>
      <c r="C51" s="61">
        <f t="shared" si="2"/>
        <v>11125000</v>
      </c>
      <c r="D51" s="61">
        <f t="shared" si="0"/>
        <v>345000</v>
      </c>
      <c r="E51" s="63">
        <f t="shared" si="3"/>
        <v>345</v>
      </c>
      <c r="F51" s="64">
        <f t="shared" si="5"/>
        <v>3.0000000000000001E-3</v>
      </c>
      <c r="G51" s="65" t="s">
        <v>915</v>
      </c>
    </row>
    <row r="52" spans="1:7" x14ac:dyDescent="0.3">
      <c r="A52" s="61">
        <v>51</v>
      </c>
      <c r="B52" s="61">
        <f t="shared" si="1"/>
        <v>11125001</v>
      </c>
      <c r="C52" s="61">
        <f t="shared" si="2"/>
        <v>11475000</v>
      </c>
      <c r="D52" s="61">
        <f t="shared" si="0"/>
        <v>350000</v>
      </c>
      <c r="E52" s="63">
        <f t="shared" si="3"/>
        <v>350</v>
      </c>
      <c r="F52" s="64">
        <f t="shared" si="5"/>
        <v>3.0000000000000001E-3</v>
      </c>
      <c r="G52" s="65"/>
    </row>
    <row r="53" spans="1:7" x14ac:dyDescent="0.3">
      <c r="A53" s="61">
        <v>52</v>
      </c>
      <c r="B53" s="61">
        <f t="shared" si="1"/>
        <v>11475001</v>
      </c>
      <c r="C53" s="61">
        <f t="shared" si="2"/>
        <v>11830000</v>
      </c>
      <c r="D53" s="61">
        <f t="shared" si="0"/>
        <v>355000</v>
      </c>
      <c r="E53" s="63">
        <f t="shared" si="3"/>
        <v>355</v>
      </c>
      <c r="F53" s="64">
        <f t="shared" si="5"/>
        <v>3.0000000000000001E-3</v>
      </c>
      <c r="G53" s="65"/>
    </row>
    <row r="54" spans="1:7" x14ac:dyDescent="0.3">
      <c r="A54" s="61">
        <v>53</v>
      </c>
      <c r="B54" s="61">
        <f t="shared" si="1"/>
        <v>11830001</v>
      </c>
      <c r="C54" s="61">
        <f t="shared" si="2"/>
        <v>12190000</v>
      </c>
      <c r="D54" s="61">
        <f t="shared" si="0"/>
        <v>360000</v>
      </c>
      <c r="E54" s="63">
        <f t="shared" si="3"/>
        <v>360</v>
      </c>
      <c r="F54" s="64">
        <f t="shared" si="5"/>
        <v>3.0000000000000001E-3</v>
      </c>
      <c r="G54" s="65"/>
    </row>
    <row r="55" spans="1:7" x14ac:dyDescent="0.3">
      <c r="A55" s="61">
        <v>54</v>
      </c>
      <c r="B55" s="61">
        <f t="shared" si="1"/>
        <v>12190001</v>
      </c>
      <c r="C55" s="61">
        <f t="shared" si="2"/>
        <v>12555000</v>
      </c>
      <c r="D55" s="61">
        <f t="shared" si="0"/>
        <v>365000</v>
      </c>
      <c r="E55" s="63">
        <f t="shared" si="3"/>
        <v>365</v>
      </c>
      <c r="F55" s="64">
        <f t="shared" si="5"/>
        <v>3.0000000000000001E-3</v>
      </c>
      <c r="G55" s="65"/>
    </row>
    <row r="56" spans="1:7" x14ac:dyDescent="0.3">
      <c r="A56" s="61">
        <v>55</v>
      </c>
      <c r="B56" s="61">
        <f t="shared" si="1"/>
        <v>12555001</v>
      </c>
      <c r="C56" s="61">
        <f t="shared" si="2"/>
        <v>12925000</v>
      </c>
      <c r="D56" s="61">
        <f t="shared" si="0"/>
        <v>370000</v>
      </c>
      <c r="E56" s="63">
        <f t="shared" si="3"/>
        <v>370</v>
      </c>
      <c r="F56" s="64">
        <f t="shared" si="5"/>
        <v>3.0000000000000001E-3</v>
      </c>
      <c r="G56" s="65"/>
    </row>
    <row r="57" spans="1:7" x14ac:dyDescent="0.3">
      <c r="A57" s="61">
        <v>56</v>
      </c>
      <c r="B57" s="61">
        <f t="shared" si="1"/>
        <v>12925001</v>
      </c>
      <c r="C57" s="61">
        <f t="shared" si="2"/>
        <v>13300000</v>
      </c>
      <c r="D57" s="61">
        <f t="shared" si="0"/>
        <v>375000</v>
      </c>
      <c r="E57" s="63">
        <f t="shared" si="3"/>
        <v>375</v>
      </c>
      <c r="F57" s="64">
        <f t="shared" si="5"/>
        <v>3.0000000000000001E-3</v>
      </c>
      <c r="G57" s="65"/>
    </row>
    <row r="58" spans="1:7" x14ac:dyDescent="0.3">
      <c r="A58" s="61">
        <v>57</v>
      </c>
      <c r="B58" s="61">
        <f t="shared" si="1"/>
        <v>13300001</v>
      </c>
      <c r="C58" s="61">
        <f t="shared" si="2"/>
        <v>13680000</v>
      </c>
      <c r="D58" s="61">
        <f t="shared" si="0"/>
        <v>380000</v>
      </c>
      <c r="E58" s="63">
        <f t="shared" si="3"/>
        <v>380</v>
      </c>
      <c r="F58" s="64">
        <f t="shared" si="5"/>
        <v>3.0000000000000001E-3</v>
      </c>
      <c r="G58" s="65"/>
    </row>
    <row r="59" spans="1:7" x14ac:dyDescent="0.3">
      <c r="A59" s="61">
        <v>58</v>
      </c>
      <c r="B59" s="61">
        <f t="shared" si="1"/>
        <v>13680001</v>
      </c>
      <c r="C59" s="61">
        <f t="shared" si="2"/>
        <v>14065000</v>
      </c>
      <c r="D59" s="61">
        <f t="shared" si="0"/>
        <v>385000</v>
      </c>
      <c r="E59" s="63">
        <f t="shared" si="3"/>
        <v>385</v>
      </c>
      <c r="F59" s="64">
        <f t="shared" si="5"/>
        <v>3.0000000000000001E-3</v>
      </c>
      <c r="G59" s="65"/>
    </row>
    <row r="60" spans="1:7" x14ac:dyDescent="0.3">
      <c r="A60" s="61">
        <v>59</v>
      </c>
      <c r="B60" s="61">
        <f t="shared" si="1"/>
        <v>14065001</v>
      </c>
      <c r="C60" s="61">
        <f t="shared" si="2"/>
        <v>14455000</v>
      </c>
      <c r="D60" s="61">
        <f t="shared" si="0"/>
        <v>390000</v>
      </c>
      <c r="E60" s="63">
        <f t="shared" si="3"/>
        <v>390</v>
      </c>
      <c r="F60" s="64">
        <f t="shared" si="5"/>
        <v>3.0000000000000001E-3</v>
      </c>
      <c r="G60" s="65"/>
    </row>
    <row r="61" spans="1:7" x14ac:dyDescent="0.3">
      <c r="A61" s="61">
        <v>60</v>
      </c>
      <c r="B61" s="61">
        <f t="shared" si="1"/>
        <v>14455001</v>
      </c>
      <c r="C61" s="61">
        <f t="shared" si="2"/>
        <v>14850000</v>
      </c>
      <c r="D61" s="61">
        <f t="shared" si="0"/>
        <v>395000</v>
      </c>
      <c r="E61" s="63">
        <f t="shared" si="3"/>
        <v>395</v>
      </c>
      <c r="F61" s="64">
        <f t="shared" si="5"/>
        <v>6.0000000000000001E-3</v>
      </c>
      <c r="G61" s="65" t="s">
        <v>915</v>
      </c>
    </row>
    <row r="62" spans="1:7" x14ac:dyDescent="0.3">
      <c r="A62" s="61">
        <v>61</v>
      </c>
      <c r="B62" s="61">
        <f t="shared" si="1"/>
        <v>14850001</v>
      </c>
      <c r="C62" s="61">
        <f t="shared" si="2"/>
        <v>15250000</v>
      </c>
      <c r="D62" s="61">
        <f t="shared" si="0"/>
        <v>400000</v>
      </c>
      <c r="E62" s="63">
        <f t="shared" si="3"/>
        <v>400</v>
      </c>
      <c r="F62" s="64">
        <f t="shared" si="5"/>
        <v>6.0000000000000001E-3</v>
      </c>
      <c r="G62" s="65"/>
    </row>
    <row r="63" spans="1:7" x14ac:dyDescent="0.3">
      <c r="A63" s="61">
        <v>62</v>
      </c>
      <c r="B63" s="61">
        <f t="shared" si="1"/>
        <v>15250001</v>
      </c>
      <c r="C63" s="61">
        <f t="shared" si="2"/>
        <v>15655000</v>
      </c>
      <c r="D63" s="61">
        <f t="shared" si="0"/>
        <v>405000</v>
      </c>
      <c r="E63" s="63">
        <f t="shared" si="3"/>
        <v>405</v>
      </c>
      <c r="F63" s="64">
        <f t="shared" si="5"/>
        <v>6.0000000000000001E-3</v>
      </c>
      <c r="G63" s="65"/>
    </row>
    <row r="64" spans="1:7" x14ac:dyDescent="0.3">
      <c r="A64" s="61">
        <v>63</v>
      </c>
      <c r="B64" s="61">
        <f t="shared" si="1"/>
        <v>15655001</v>
      </c>
      <c r="C64" s="61">
        <f t="shared" si="2"/>
        <v>16065000</v>
      </c>
      <c r="D64" s="61">
        <f t="shared" si="0"/>
        <v>410000</v>
      </c>
      <c r="E64" s="63">
        <f t="shared" si="3"/>
        <v>410</v>
      </c>
      <c r="F64" s="64">
        <f t="shared" si="5"/>
        <v>6.0000000000000001E-3</v>
      </c>
      <c r="G64" s="65"/>
    </row>
    <row r="65" spans="1:7" x14ac:dyDescent="0.3">
      <c r="A65" s="61">
        <v>64</v>
      </c>
      <c r="B65" s="61">
        <f t="shared" si="1"/>
        <v>16065001</v>
      </c>
      <c r="C65" s="61">
        <f t="shared" si="2"/>
        <v>16480000</v>
      </c>
      <c r="D65" s="61">
        <f t="shared" si="0"/>
        <v>415000</v>
      </c>
      <c r="E65" s="63">
        <f t="shared" si="3"/>
        <v>415</v>
      </c>
      <c r="F65" s="64">
        <f t="shared" si="5"/>
        <v>6.0000000000000001E-3</v>
      </c>
      <c r="G65" s="65"/>
    </row>
    <row r="66" spans="1:7" x14ac:dyDescent="0.3">
      <c r="A66" s="61">
        <v>65</v>
      </c>
      <c r="B66" s="61">
        <f t="shared" si="1"/>
        <v>16480001</v>
      </c>
      <c r="C66" s="61">
        <f t="shared" si="2"/>
        <v>16900000</v>
      </c>
      <c r="D66" s="61">
        <f t="shared" ref="D66:D129" si="6">J$9*E66</f>
        <v>420000</v>
      </c>
      <c r="E66" s="63">
        <f t="shared" si="3"/>
        <v>420</v>
      </c>
      <c r="F66" s="64">
        <f t="shared" si="5"/>
        <v>6.0000000000000001E-3</v>
      </c>
      <c r="G66" s="65"/>
    </row>
    <row r="67" spans="1:7" x14ac:dyDescent="0.3">
      <c r="A67" s="61">
        <v>66</v>
      </c>
      <c r="B67" s="61">
        <f t="shared" ref="B67:B130" si="7">C66+1</f>
        <v>16900001</v>
      </c>
      <c r="C67" s="61">
        <f t="shared" ref="C67:C130" si="8">C66+D67</f>
        <v>17325000</v>
      </c>
      <c r="D67" s="61">
        <f t="shared" si="6"/>
        <v>425000</v>
      </c>
      <c r="E67" s="63">
        <f t="shared" ref="E67:E130" si="9">(A67-1)*5 +100</f>
        <v>425</v>
      </c>
      <c r="F67" s="64">
        <f t="shared" si="5"/>
        <v>6.0000000000000001E-3</v>
      </c>
      <c r="G67" s="65"/>
    </row>
    <row r="68" spans="1:7" x14ac:dyDescent="0.3">
      <c r="A68" s="61">
        <v>67</v>
      </c>
      <c r="B68" s="61">
        <f t="shared" si="7"/>
        <v>17325001</v>
      </c>
      <c r="C68" s="61">
        <f t="shared" si="8"/>
        <v>17755000</v>
      </c>
      <c r="D68" s="61">
        <f t="shared" si="6"/>
        <v>430000</v>
      </c>
      <c r="E68" s="63">
        <f t="shared" si="9"/>
        <v>430</v>
      </c>
      <c r="F68" s="64">
        <f t="shared" ref="F68:F131" si="10">INT(A68/30)*0.3/100</f>
        <v>6.0000000000000001E-3</v>
      </c>
      <c r="G68" s="65"/>
    </row>
    <row r="69" spans="1:7" x14ac:dyDescent="0.3">
      <c r="A69" s="61">
        <v>68</v>
      </c>
      <c r="B69" s="61">
        <f t="shared" si="7"/>
        <v>17755001</v>
      </c>
      <c r="C69" s="61">
        <f t="shared" si="8"/>
        <v>18190000</v>
      </c>
      <c r="D69" s="61">
        <f t="shared" si="6"/>
        <v>435000</v>
      </c>
      <c r="E69" s="63">
        <f t="shared" si="9"/>
        <v>435</v>
      </c>
      <c r="F69" s="64">
        <f t="shared" si="10"/>
        <v>6.0000000000000001E-3</v>
      </c>
      <c r="G69" s="65"/>
    </row>
    <row r="70" spans="1:7" x14ac:dyDescent="0.3">
      <c r="A70" s="61">
        <v>69</v>
      </c>
      <c r="B70" s="61">
        <f t="shared" si="7"/>
        <v>18190001</v>
      </c>
      <c r="C70" s="61">
        <f t="shared" si="8"/>
        <v>18630000</v>
      </c>
      <c r="D70" s="61">
        <f t="shared" si="6"/>
        <v>440000</v>
      </c>
      <c r="E70" s="63">
        <f t="shared" si="9"/>
        <v>440</v>
      </c>
      <c r="F70" s="64">
        <f t="shared" si="10"/>
        <v>6.0000000000000001E-3</v>
      </c>
      <c r="G70" s="65"/>
    </row>
    <row r="71" spans="1:7" x14ac:dyDescent="0.3">
      <c r="A71" s="61">
        <v>70</v>
      </c>
      <c r="B71" s="61">
        <f t="shared" si="7"/>
        <v>18630001</v>
      </c>
      <c r="C71" s="61">
        <f t="shared" si="8"/>
        <v>19075000</v>
      </c>
      <c r="D71" s="61">
        <f t="shared" si="6"/>
        <v>445000</v>
      </c>
      <c r="E71" s="63">
        <f t="shared" si="9"/>
        <v>445</v>
      </c>
      <c r="F71" s="64">
        <f t="shared" si="10"/>
        <v>6.0000000000000001E-3</v>
      </c>
      <c r="G71" s="65" t="s">
        <v>916</v>
      </c>
    </row>
    <row r="72" spans="1:7" x14ac:dyDescent="0.3">
      <c r="A72" s="61">
        <v>71</v>
      </c>
      <c r="B72" s="61">
        <f t="shared" si="7"/>
        <v>19075001</v>
      </c>
      <c r="C72" s="61">
        <f t="shared" si="8"/>
        <v>19525000</v>
      </c>
      <c r="D72" s="61">
        <f t="shared" si="6"/>
        <v>450000</v>
      </c>
      <c r="E72" s="63">
        <f t="shared" si="9"/>
        <v>450</v>
      </c>
      <c r="F72" s="64">
        <f t="shared" si="10"/>
        <v>6.0000000000000001E-3</v>
      </c>
      <c r="G72" s="65"/>
    </row>
    <row r="73" spans="1:7" x14ac:dyDescent="0.3">
      <c r="A73" s="61">
        <v>72</v>
      </c>
      <c r="B73" s="61">
        <f t="shared" si="7"/>
        <v>19525001</v>
      </c>
      <c r="C73" s="61">
        <f t="shared" si="8"/>
        <v>19980000</v>
      </c>
      <c r="D73" s="61">
        <f t="shared" si="6"/>
        <v>455000</v>
      </c>
      <c r="E73" s="63">
        <f t="shared" si="9"/>
        <v>455</v>
      </c>
      <c r="F73" s="64">
        <f t="shared" si="10"/>
        <v>6.0000000000000001E-3</v>
      </c>
      <c r="G73" s="65"/>
    </row>
    <row r="74" spans="1:7" x14ac:dyDescent="0.3">
      <c r="A74" s="61">
        <v>73</v>
      </c>
      <c r="B74" s="61">
        <f t="shared" si="7"/>
        <v>19980001</v>
      </c>
      <c r="C74" s="61">
        <f t="shared" si="8"/>
        <v>20440000</v>
      </c>
      <c r="D74" s="61">
        <f t="shared" si="6"/>
        <v>460000</v>
      </c>
      <c r="E74" s="63">
        <f t="shared" si="9"/>
        <v>460</v>
      </c>
      <c r="F74" s="64">
        <f t="shared" si="10"/>
        <v>6.0000000000000001E-3</v>
      </c>
      <c r="G74" s="65"/>
    </row>
    <row r="75" spans="1:7" x14ac:dyDescent="0.3">
      <c r="A75" s="61">
        <v>74</v>
      </c>
      <c r="B75" s="61">
        <f t="shared" si="7"/>
        <v>20440001</v>
      </c>
      <c r="C75" s="61">
        <f t="shared" si="8"/>
        <v>20905000</v>
      </c>
      <c r="D75" s="61">
        <f t="shared" si="6"/>
        <v>465000</v>
      </c>
      <c r="E75" s="63">
        <f t="shared" si="9"/>
        <v>465</v>
      </c>
      <c r="F75" s="64">
        <f t="shared" si="10"/>
        <v>6.0000000000000001E-3</v>
      </c>
      <c r="G75" s="65"/>
    </row>
    <row r="76" spans="1:7" x14ac:dyDescent="0.3">
      <c r="A76" s="61">
        <v>75</v>
      </c>
      <c r="B76" s="61">
        <f t="shared" si="7"/>
        <v>20905001</v>
      </c>
      <c r="C76" s="61">
        <f t="shared" si="8"/>
        <v>21375000</v>
      </c>
      <c r="D76" s="61">
        <f t="shared" si="6"/>
        <v>470000</v>
      </c>
      <c r="E76" s="63">
        <f t="shared" si="9"/>
        <v>470</v>
      </c>
      <c r="F76" s="64">
        <f t="shared" si="10"/>
        <v>6.0000000000000001E-3</v>
      </c>
      <c r="G76" s="65"/>
    </row>
    <row r="77" spans="1:7" x14ac:dyDescent="0.3">
      <c r="A77" s="61">
        <v>76</v>
      </c>
      <c r="B77" s="61">
        <f t="shared" si="7"/>
        <v>21375001</v>
      </c>
      <c r="C77" s="61">
        <f t="shared" si="8"/>
        <v>21850000</v>
      </c>
      <c r="D77" s="61">
        <f t="shared" si="6"/>
        <v>475000</v>
      </c>
      <c r="E77" s="63">
        <f t="shared" si="9"/>
        <v>475</v>
      </c>
      <c r="F77" s="64">
        <f t="shared" si="10"/>
        <v>6.0000000000000001E-3</v>
      </c>
      <c r="G77" s="65"/>
    </row>
    <row r="78" spans="1:7" x14ac:dyDescent="0.3">
      <c r="A78" s="61">
        <v>77</v>
      </c>
      <c r="B78" s="61">
        <f t="shared" si="7"/>
        <v>21850001</v>
      </c>
      <c r="C78" s="61">
        <f t="shared" si="8"/>
        <v>22330000</v>
      </c>
      <c r="D78" s="61">
        <f t="shared" si="6"/>
        <v>480000</v>
      </c>
      <c r="E78" s="63">
        <f t="shared" si="9"/>
        <v>480</v>
      </c>
      <c r="F78" s="64">
        <f t="shared" si="10"/>
        <v>6.0000000000000001E-3</v>
      </c>
      <c r="G78" s="65"/>
    </row>
    <row r="79" spans="1:7" x14ac:dyDescent="0.3">
      <c r="A79" s="61">
        <v>78</v>
      </c>
      <c r="B79" s="61">
        <f t="shared" si="7"/>
        <v>22330001</v>
      </c>
      <c r="C79" s="61">
        <f t="shared" si="8"/>
        <v>22815000</v>
      </c>
      <c r="D79" s="61">
        <f t="shared" si="6"/>
        <v>485000</v>
      </c>
      <c r="E79" s="63">
        <f t="shared" si="9"/>
        <v>485</v>
      </c>
      <c r="F79" s="64">
        <f t="shared" si="10"/>
        <v>6.0000000000000001E-3</v>
      </c>
      <c r="G79" s="65"/>
    </row>
    <row r="80" spans="1:7" x14ac:dyDescent="0.3">
      <c r="A80" s="61">
        <v>79</v>
      </c>
      <c r="B80" s="61">
        <f t="shared" si="7"/>
        <v>22815001</v>
      </c>
      <c r="C80" s="61">
        <f t="shared" si="8"/>
        <v>23305000</v>
      </c>
      <c r="D80" s="61">
        <f t="shared" si="6"/>
        <v>490000</v>
      </c>
      <c r="E80" s="63">
        <f t="shared" si="9"/>
        <v>490</v>
      </c>
      <c r="F80" s="64">
        <f t="shared" si="10"/>
        <v>6.0000000000000001E-3</v>
      </c>
      <c r="G80" s="65"/>
    </row>
    <row r="81" spans="1:7" x14ac:dyDescent="0.3">
      <c r="A81" s="61">
        <v>80</v>
      </c>
      <c r="B81" s="61">
        <f t="shared" si="7"/>
        <v>23305001</v>
      </c>
      <c r="C81" s="61">
        <f t="shared" si="8"/>
        <v>23800000</v>
      </c>
      <c r="D81" s="61">
        <f t="shared" si="6"/>
        <v>495000</v>
      </c>
      <c r="E81" s="63">
        <f t="shared" si="9"/>
        <v>495</v>
      </c>
      <c r="F81" s="64">
        <f t="shared" si="10"/>
        <v>6.0000000000000001E-3</v>
      </c>
      <c r="G81" s="65" t="s">
        <v>917</v>
      </c>
    </row>
    <row r="82" spans="1:7" x14ac:dyDescent="0.3">
      <c r="A82" s="61">
        <v>81</v>
      </c>
      <c r="B82" s="61">
        <f t="shared" si="7"/>
        <v>23800001</v>
      </c>
      <c r="C82" s="61">
        <f t="shared" si="8"/>
        <v>24300000</v>
      </c>
      <c r="D82" s="61">
        <f t="shared" si="6"/>
        <v>500000</v>
      </c>
      <c r="E82" s="63">
        <f t="shared" si="9"/>
        <v>500</v>
      </c>
      <c r="F82" s="64">
        <f t="shared" si="10"/>
        <v>6.0000000000000001E-3</v>
      </c>
      <c r="G82" s="65"/>
    </row>
    <row r="83" spans="1:7" x14ac:dyDescent="0.3">
      <c r="A83" s="61">
        <v>82</v>
      </c>
      <c r="B83" s="61">
        <f t="shared" si="7"/>
        <v>24300001</v>
      </c>
      <c r="C83" s="61">
        <f t="shared" si="8"/>
        <v>24805000</v>
      </c>
      <c r="D83" s="61">
        <f t="shared" si="6"/>
        <v>505000</v>
      </c>
      <c r="E83" s="63">
        <f t="shared" si="9"/>
        <v>505</v>
      </c>
      <c r="F83" s="64">
        <f t="shared" si="10"/>
        <v>6.0000000000000001E-3</v>
      </c>
      <c r="G83" s="65"/>
    </row>
    <row r="84" spans="1:7" x14ac:dyDescent="0.3">
      <c r="A84" s="61">
        <v>83</v>
      </c>
      <c r="B84" s="61">
        <f t="shared" si="7"/>
        <v>24805001</v>
      </c>
      <c r="C84" s="61">
        <f t="shared" si="8"/>
        <v>25315000</v>
      </c>
      <c r="D84" s="61">
        <f t="shared" si="6"/>
        <v>510000</v>
      </c>
      <c r="E84" s="63">
        <f t="shared" si="9"/>
        <v>510</v>
      </c>
      <c r="F84" s="64">
        <f t="shared" si="10"/>
        <v>6.0000000000000001E-3</v>
      </c>
      <c r="G84" s="65"/>
    </row>
    <row r="85" spans="1:7" x14ac:dyDescent="0.3">
      <c r="A85" s="61">
        <v>84</v>
      </c>
      <c r="B85" s="61">
        <f t="shared" si="7"/>
        <v>25315001</v>
      </c>
      <c r="C85" s="61">
        <f t="shared" si="8"/>
        <v>25830000</v>
      </c>
      <c r="D85" s="61">
        <f t="shared" si="6"/>
        <v>515000</v>
      </c>
      <c r="E85" s="63">
        <f t="shared" si="9"/>
        <v>515</v>
      </c>
      <c r="F85" s="64">
        <f t="shared" si="10"/>
        <v>6.0000000000000001E-3</v>
      </c>
      <c r="G85" s="65"/>
    </row>
    <row r="86" spans="1:7" x14ac:dyDescent="0.3">
      <c r="A86" s="61">
        <v>85</v>
      </c>
      <c r="B86" s="61">
        <f t="shared" si="7"/>
        <v>25830001</v>
      </c>
      <c r="C86" s="61">
        <f t="shared" si="8"/>
        <v>26350000</v>
      </c>
      <c r="D86" s="61">
        <f t="shared" si="6"/>
        <v>520000</v>
      </c>
      <c r="E86" s="63">
        <f t="shared" si="9"/>
        <v>520</v>
      </c>
      <c r="F86" s="64">
        <f t="shared" si="10"/>
        <v>6.0000000000000001E-3</v>
      </c>
      <c r="G86" s="65"/>
    </row>
    <row r="87" spans="1:7" x14ac:dyDescent="0.3">
      <c r="A87" s="61">
        <v>86</v>
      </c>
      <c r="B87" s="61">
        <f t="shared" si="7"/>
        <v>26350001</v>
      </c>
      <c r="C87" s="61">
        <f t="shared" si="8"/>
        <v>26875000</v>
      </c>
      <c r="D87" s="61">
        <f t="shared" si="6"/>
        <v>525000</v>
      </c>
      <c r="E87" s="63">
        <f t="shared" si="9"/>
        <v>525</v>
      </c>
      <c r="F87" s="64">
        <f t="shared" si="10"/>
        <v>6.0000000000000001E-3</v>
      </c>
      <c r="G87" s="65"/>
    </row>
    <row r="88" spans="1:7" x14ac:dyDescent="0.3">
      <c r="A88" s="61">
        <v>87</v>
      </c>
      <c r="B88" s="61">
        <f t="shared" si="7"/>
        <v>26875001</v>
      </c>
      <c r="C88" s="61">
        <f t="shared" si="8"/>
        <v>27405000</v>
      </c>
      <c r="D88" s="61">
        <f t="shared" si="6"/>
        <v>530000</v>
      </c>
      <c r="E88" s="63">
        <f t="shared" si="9"/>
        <v>530</v>
      </c>
      <c r="F88" s="64">
        <f t="shared" si="10"/>
        <v>6.0000000000000001E-3</v>
      </c>
      <c r="G88" s="65"/>
    </row>
    <row r="89" spans="1:7" x14ac:dyDescent="0.3">
      <c r="A89" s="61">
        <v>88</v>
      </c>
      <c r="B89" s="61">
        <f t="shared" si="7"/>
        <v>27405001</v>
      </c>
      <c r="C89" s="61">
        <f t="shared" si="8"/>
        <v>27940000</v>
      </c>
      <c r="D89" s="61">
        <f t="shared" si="6"/>
        <v>535000</v>
      </c>
      <c r="E89" s="63">
        <f t="shared" si="9"/>
        <v>535</v>
      </c>
      <c r="F89" s="64">
        <f t="shared" si="10"/>
        <v>6.0000000000000001E-3</v>
      </c>
      <c r="G89" s="65"/>
    </row>
    <row r="90" spans="1:7" x14ac:dyDescent="0.3">
      <c r="A90" s="61">
        <v>89</v>
      </c>
      <c r="B90" s="61">
        <f t="shared" si="7"/>
        <v>27940001</v>
      </c>
      <c r="C90" s="61">
        <f t="shared" si="8"/>
        <v>28480000</v>
      </c>
      <c r="D90" s="61">
        <f t="shared" si="6"/>
        <v>540000</v>
      </c>
      <c r="E90" s="63">
        <f t="shared" si="9"/>
        <v>540</v>
      </c>
      <c r="F90" s="64">
        <f t="shared" si="10"/>
        <v>6.0000000000000001E-3</v>
      </c>
      <c r="G90" s="65"/>
    </row>
    <row r="91" spans="1:7" x14ac:dyDescent="0.3">
      <c r="A91" s="61">
        <v>90</v>
      </c>
      <c r="B91" s="61">
        <f t="shared" si="7"/>
        <v>28480001</v>
      </c>
      <c r="C91" s="61">
        <f t="shared" si="8"/>
        <v>29025000</v>
      </c>
      <c r="D91" s="61">
        <f t="shared" si="6"/>
        <v>545000</v>
      </c>
      <c r="E91" s="63">
        <f t="shared" si="9"/>
        <v>545</v>
      </c>
      <c r="F91" s="64">
        <f t="shared" si="10"/>
        <v>8.9999999999999993E-3</v>
      </c>
      <c r="G91" s="65" t="s">
        <v>917</v>
      </c>
    </row>
    <row r="92" spans="1:7" x14ac:dyDescent="0.3">
      <c r="A92" s="61">
        <v>91</v>
      </c>
      <c r="B92" s="61">
        <f t="shared" si="7"/>
        <v>29025001</v>
      </c>
      <c r="C92" s="61">
        <f t="shared" si="8"/>
        <v>29575000</v>
      </c>
      <c r="D92" s="61">
        <f t="shared" si="6"/>
        <v>550000</v>
      </c>
      <c r="E92" s="63">
        <f t="shared" si="9"/>
        <v>550</v>
      </c>
      <c r="F92" s="64">
        <f t="shared" si="10"/>
        <v>8.9999999999999993E-3</v>
      </c>
      <c r="G92" s="65"/>
    </row>
    <row r="93" spans="1:7" x14ac:dyDescent="0.3">
      <c r="A93" s="61">
        <v>92</v>
      </c>
      <c r="B93" s="61">
        <f t="shared" si="7"/>
        <v>29575001</v>
      </c>
      <c r="C93" s="61">
        <f t="shared" si="8"/>
        <v>30130000</v>
      </c>
      <c r="D93" s="61">
        <f t="shared" si="6"/>
        <v>555000</v>
      </c>
      <c r="E93" s="63">
        <f t="shared" si="9"/>
        <v>555</v>
      </c>
      <c r="F93" s="64">
        <f t="shared" si="10"/>
        <v>8.9999999999999993E-3</v>
      </c>
      <c r="G93" s="65"/>
    </row>
    <row r="94" spans="1:7" x14ac:dyDescent="0.3">
      <c r="A94" s="61">
        <v>93</v>
      </c>
      <c r="B94" s="61">
        <f t="shared" si="7"/>
        <v>30130001</v>
      </c>
      <c r="C94" s="61">
        <f t="shared" si="8"/>
        <v>30690000</v>
      </c>
      <c r="D94" s="61">
        <f t="shared" si="6"/>
        <v>560000</v>
      </c>
      <c r="E94" s="63">
        <f t="shared" si="9"/>
        <v>560</v>
      </c>
      <c r="F94" s="64">
        <f t="shared" si="10"/>
        <v>8.9999999999999993E-3</v>
      </c>
      <c r="G94" s="65"/>
    </row>
    <row r="95" spans="1:7" x14ac:dyDescent="0.3">
      <c r="A95" s="61">
        <v>94</v>
      </c>
      <c r="B95" s="61">
        <f t="shared" si="7"/>
        <v>30690001</v>
      </c>
      <c r="C95" s="61">
        <f t="shared" si="8"/>
        <v>31255000</v>
      </c>
      <c r="D95" s="61">
        <f t="shared" si="6"/>
        <v>565000</v>
      </c>
      <c r="E95" s="63">
        <f t="shared" si="9"/>
        <v>565</v>
      </c>
      <c r="F95" s="64">
        <f t="shared" si="10"/>
        <v>8.9999999999999993E-3</v>
      </c>
      <c r="G95" s="65"/>
    </row>
    <row r="96" spans="1:7" x14ac:dyDescent="0.3">
      <c r="A96" s="61">
        <v>95</v>
      </c>
      <c r="B96" s="61">
        <f t="shared" si="7"/>
        <v>31255001</v>
      </c>
      <c r="C96" s="61">
        <f t="shared" si="8"/>
        <v>31825000</v>
      </c>
      <c r="D96" s="61">
        <f t="shared" si="6"/>
        <v>570000</v>
      </c>
      <c r="E96" s="63">
        <f t="shared" si="9"/>
        <v>570</v>
      </c>
      <c r="F96" s="64">
        <f t="shared" si="10"/>
        <v>8.9999999999999993E-3</v>
      </c>
      <c r="G96" s="65"/>
    </row>
    <row r="97" spans="1:7" x14ac:dyDescent="0.3">
      <c r="A97" s="61">
        <v>96</v>
      </c>
      <c r="B97" s="61">
        <f t="shared" si="7"/>
        <v>31825001</v>
      </c>
      <c r="C97" s="61">
        <f t="shared" si="8"/>
        <v>32400000</v>
      </c>
      <c r="D97" s="61">
        <f t="shared" si="6"/>
        <v>575000</v>
      </c>
      <c r="E97" s="63">
        <f t="shared" si="9"/>
        <v>575</v>
      </c>
      <c r="F97" s="64">
        <f t="shared" si="10"/>
        <v>8.9999999999999993E-3</v>
      </c>
      <c r="G97" s="65"/>
    </row>
    <row r="98" spans="1:7" x14ac:dyDescent="0.3">
      <c r="A98" s="61">
        <v>97</v>
      </c>
      <c r="B98" s="61">
        <f t="shared" si="7"/>
        <v>32400001</v>
      </c>
      <c r="C98" s="61">
        <f t="shared" si="8"/>
        <v>32980000</v>
      </c>
      <c r="D98" s="61">
        <f t="shared" si="6"/>
        <v>580000</v>
      </c>
      <c r="E98" s="63">
        <f t="shared" si="9"/>
        <v>580</v>
      </c>
      <c r="F98" s="64">
        <f t="shared" si="10"/>
        <v>8.9999999999999993E-3</v>
      </c>
      <c r="G98" s="65"/>
    </row>
    <row r="99" spans="1:7" x14ac:dyDescent="0.3">
      <c r="A99" s="61">
        <v>98</v>
      </c>
      <c r="B99" s="61">
        <f t="shared" si="7"/>
        <v>32980001</v>
      </c>
      <c r="C99" s="61">
        <f t="shared" si="8"/>
        <v>33565000</v>
      </c>
      <c r="D99" s="61">
        <f t="shared" si="6"/>
        <v>585000</v>
      </c>
      <c r="E99" s="63">
        <f t="shared" si="9"/>
        <v>585</v>
      </c>
      <c r="F99" s="64">
        <f t="shared" si="10"/>
        <v>8.9999999999999993E-3</v>
      </c>
      <c r="G99" s="65"/>
    </row>
    <row r="100" spans="1:7" x14ac:dyDescent="0.3">
      <c r="A100" s="61">
        <v>99</v>
      </c>
      <c r="B100" s="61">
        <f t="shared" si="7"/>
        <v>33565001</v>
      </c>
      <c r="C100" s="61">
        <f t="shared" si="8"/>
        <v>34155000</v>
      </c>
      <c r="D100" s="61">
        <f t="shared" si="6"/>
        <v>590000</v>
      </c>
      <c r="E100" s="63">
        <f t="shared" si="9"/>
        <v>590</v>
      </c>
      <c r="F100" s="64">
        <f t="shared" si="10"/>
        <v>8.9999999999999993E-3</v>
      </c>
      <c r="G100" s="65"/>
    </row>
    <row r="101" spans="1:7" x14ac:dyDescent="0.3">
      <c r="A101" s="61">
        <v>100</v>
      </c>
      <c r="B101" s="61">
        <f t="shared" si="7"/>
        <v>34155001</v>
      </c>
      <c r="C101" s="61">
        <f t="shared" si="8"/>
        <v>34750000</v>
      </c>
      <c r="D101" s="61">
        <f t="shared" si="6"/>
        <v>595000</v>
      </c>
      <c r="E101" s="63">
        <f t="shared" si="9"/>
        <v>595</v>
      </c>
      <c r="F101" s="64">
        <f t="shared" si="10"/>
        <v>8.9999999999999993E-3</v>
      </c>
      <c r="G101" s="65" t="s">
        <v>918</v>
      </c>
    </row>
    <row r="102" spans="1:7" x14ac:dyDescent="0.3">
      <c r="A102" s="61">
        <v>101</v>
      </c>
      <c r="B102" s="61">
        <f t="shared" si="7"/>
        <v>34750001</v>
      </c>
      <c r="C102" s="61">
        <f t="shared" si="8"/>
        <v>35350000</v>
      </c>
      <c r="D102" s="61">
        <f t="shared" si="6"/>
        <v>600000</v>
      </c>
      <c r="E102" s="63">
        <f t="shared" si="9"/>
        <v>600</v>
      </c>
      <c r="F102" s="64">
        <f t="shared" si="10"/>
        <v>8.9999999999999993E-3</v>
      </c>
      <c r="G102" s="65"/>
    </row>
    <row r="103" spans="1:7" x14ac:dyDescent="0.3">
      <c r="A103" s="61">
        <v>102</v>
      </c>
      <c r="B103" s="61">
        <f t="shared" si="7"/>
        <v>35350001</v>
      </c>
      <c r="C103" s="61">
        <f t="shared" si="8"/>
        <v>35955000</v>
      </c>
      <c r="D103" s="61">
        <f t="shared" si="6"/>
        <v>605000</v>
      </c>
      <c r="E103" s="63">
        <f t="shared" si="9"/>
        <v>605</v>
      </c>
      <c r="F103" s="64">
        <f t="shared" si="10"/>
        <v>8.9999999999999993E-3</v>
      </c>
      <c r="G103" s="65"/>
    </row>
    <row r="104" spans="1:7" x14ac:dyDescent="0.3">
      <c r="A104" s="61">
        <v>103</v>
      </c>
      <c r="B104" s="61">
        <f t="shared" si="7"/>
        <v>35955001</v>
      </c>
      <c r="C104" s="61">
        <f t="shared" si="8"/>
        <v>36565000</v>
      </c>
      <c r="D104" s="61">
        <f t="shared" si="6"/>
        <v>610000</v>
      </c>
      <c r="E104" s="63">
        <f t="shared" si="9"/>
        <v>610</v>
      </c>
      <c r="F104" s="64">
        <f t="shared" si="10"/>
        <v>8.9999999999999993E-3</v>
      </c>
      <c r="G104" s="65"/>
    </row>
    <row r="105" spans="1:7" x14ac:dyDescent="0.3">
      <c r="A105" s="61">
        <v>104</v>
      </c>
      <c r="B105" s="61">
        <f t="shared" si="7"/>
        <v>36565001</v>
      </c>
      <c r="C105" s="61">
        <f t="shared" si="8"/>
        <v>37180000</v>
      </c>
      <c r="D105" s="61">
        <f t="shared" si="6"/>
        <v>615000</v>
      </c>
      <c r="E105" s="63">
        <f t="shared" si="9"/>
        <v>615</v>
      </c>
      <c r="F105" s="64">
        <f t="shared" si="10"/>
        <v>8.9999999999999993E-3</v>
      </c>
      <c r="G105" s="65"/>
    </row>
    <row r="106" spans="1:7" x14ac:dyDescent="0.3">
      <c r="A106" s="61">
        <v>105</v>
      </c>
      <c r="B106" s="61">
        <f t="shared" si="7"/>
        <v>37180001</v>
      </c>
      <c r="C106" s="61">
        <f t="shared" si="8"/>
        <v>37800000</v>
      </c>
      <c r="D106" s="61">
        <f t="shared" si="6"/>
        <v>620000</v>
      </c>
      <c r="E106" s="63">
        <f t="shared" si="9"/>
        <v>620</v>
      </c>
      <c r="F106" s="64">
        <f t="shared" si="10"/>
        <v>8.9999999999999993E-3</v>
      </c>
      <c r="G106" s="65"/>
    </row>
    <row r="107" spans="1:7" x14ac:dyDescent="0.3">
      <c r="A107" s="61">
        <v>106</v>
      </c>
      <c r="B107" s="61">
        <f t="shared" si="7"/>
        <v>37800001</v>
      </c>
      <c r="C107" s="61">
        <f t="shared" si="8"/>
        <v>38425000</v>
      </c>
      <c r="D107" s="61">
        <f t="shared" si="6"/>
        <v>625000</v>
      </c>
      <c r="E107" s="63">
        <f t="shared" si="9"/>
        <v>625</v>
      </c>
      <c r="F107" s="64">
        <f t="shared" si="10"/>
        <v>8.9999999999999993E-3</v>
      </c>
      <c r="G107" s="65"/>
    </row>
    <row r="108" spans="1:7" x14ac:dyDescent="0.3">
      <c r="A108" s="61">
        <v>107</v>
      </c>
      <c r="B108" s="61">
        <f t="shared" si="7"/>
        <v>38425001</v>
      </c>
      <c r="C108" s="61">
        <f t="shared" si="8"/>
        <v>39055000</v>
      </c>
      <c r="D108" s="61">
        <f t="shared" si="6"/>
        <v>630000</v>
      </c>
      <c r="E108" s="63">
        <f t="shared" si="9"/>
        <v>630</v>
      </c>
      <c r="F108" s="64">
        <f t="shared" si="10"/>
        <v>8.9999999999999993E-3</v>
      </c>
      <c r="G108" s="65"/>
    </row>
    <row r="109" spans="1:7" x14ac:dyDescent="0.3">
      <c r="A109" s="61">
        <v>108</v>
      </c>
      <c r="B109" s="61">
        <f t="shared" si="7"/>
        <v>39055001</v>
      </c>
      <c r="C109" s="61">
        <f t="shared" si="8"/>
        <v>39690000</v>
      </c>
      <c r="D109" s="61">
        <f t="shared" si="6"/>
        <v>635000</v>
      </c>
      <c r="E109" s="63">
        <f t="shared" si="9"/>
        <v>635</v>
      </c>
      <c r="F109" s="64">
        <f t="shared" si="10"/>
        <v>8.9999999999999993E-3</v>
      </c>
      <c r="G109" s="65"/>
    </row>
    <row r="110" spans="1:7" x14ac:dyDescent="0.3">
      <c r="A110" s="61">
        <v>109</v>
      </c>
      <c r="B110" s="61">
        <f t="shared" si="7"/>
        <v>39690001</v>
      </c>
      <c r="C110" s="61">
        <f t="shared" si="8"/>
        <v>40330000</v>
      </c>
      <c r="D110" s="61">
        <f t="shared" si="6"/>
        <v>640000</v>
      </c>
      <c r="E110" s="63">
        <f t="shared" si="9"/>
        <v>640</v>
      </c>
      <c r="F110" s="64">
        <f t="shared" si="10"/>
        <v>8.9999999999999993E-3</v>
      </c>
      <c r="G110" s="65"/>
    </row>
    <row r="111" spans="1:7" x14ac:dyDescent="0.3">
      <c r="A111" s="61">
        <v>110</v>
      </c>
      <c r="B111" s="61">
        <f t="shared" si="7"/>
        <v>40330001</v>
      </c>
      <c r="C111" s="61">
        <f t="shared" si="8"/>
        <v>40975000</v>
      </c>
      <c r="D111" s="61">
        <f t="shared" si="6"/>
        <v>645000</v>
      </c>
      <c r="E111" s="63">
        <f t="shared" si="9"/>
        <v>645</v>
      </c>
      <c r="F111" s="64">
        <f t="shared" si="10"/>
        <v>8.9999999999999993E-3</v>
      </c>
      <c r="G111" s="65" t="s">
        <v>918</v>
      </c>
    </row>
    <row r="112" spans="1:7" x14ac:dyDescent="0.3">
      <c r="A112" s="61">
        <v>111</v>
      </c>
      <c r="B112" s="61">
        <f t="shared" si="7"/>
        <v>40975001</v>
      </c>
      <c r="C112" s="61">
        <f t="shared" si="8"/>
        <v>41625000</v>
      </c>
      <c r="D112" s="61">
        <f t="shared" si="6"/>
        <v>650000</v>
      </c>
      <c r="E112" s="63">
        <f t="shared" si="9"/>
        <v>650</v>
      </c>
      <c r="F112" s="64">
        <f t="shared" si="10"/>
        <v>8.9999999999999993E-3</v>
      </c>
      <c r="G112" s="65"/>
    </row>
    <row r="113" spans="1:7" x14ac:dyDescent="0.3">
      <c r="A113" s="61">
        <v>112</v>
      </c>
      <c r="B113" s="61">
        <f t="shared" si="7"/>
        <v>41625001</v>
      </c>
      <c r="C113" s="61">
        <f t="shared" si="8"/>
        <v>42280000</v>
      </c>
      <c r="D113" s="61">
        <f t="shared" si="6"/>
        <v>655000</v>
      </c>
      <c r="E113" s="63">
        <f t="shared" si="9"/>
        <v>655</v>
      </c>
      <c r="F113" s="64">
        <f t="shared" si="10"/>
        <v>8.9999999999999993E-3</v>
      </c>
      <c r="G113" s="65"/>
    </row>
    <row r="114" spans="1:7" x14ac:dyDescent="0.3">
      <c r="A114" s="61">
        <v>113</v>
      </c>
      <c r="B114" s="61">
        <f t="shared" si="7"/>
        <v>42280001</v>
      </c>
      <c r="C114" s="61">
        <f t="shared" si="8"/>
        <v>42940000</v>
      </c>
      <c r="D114" s="61">
        <f t="shared" si="6"/>
        <v>660000</v>
      </c>
      <c r="E114" s="63">
        <f t="shared" si="9"/>
        <v>660</v>
      </c>
      <c r="F114" s="64">
        <f t="shared" si="10"/>
        <v>8.9999999999999993E-3</v>
      </c>
      <c r="G114" s="65"/>
    </row>
    <row r="115" spans="1:7" x14ac:dyDescent="0.3">
      <c r="A115" s="61">
        <v>114</v>
      </c>
      <c r="B115" s="61">
        <f t="shared" si="7"/>
        <v>42940001</v>
      </c>
      <c r="C115" s="61">
        <f t="shared" si="8"/>
        <v>43605000</v>
      </c>
      <c r="D115" s="61">
        <f t="shared" si="6"/>
        <v>665000</v>
      </c>
      <c r="E115" s="63">
        <f t="shared" si="9"/>
        <v>665</v>
      </c>
      <c r="F115" s="64">
        <f t="shared" si="10"/>
        <v>8.9999999999999993E-3</v>
      </c>
      <c r="G115" s="65"/>
    </row>
    <row r="116" spans="1:7" x14ac:dyDescent="0.3">
      <c r="A116" s="61">
        <v>115</v>
      </c>
      <c r="B116" s="61">
        <f t="shared" si="7"/>
        <v>43605001</v>
      </c>
      <c r="C116" s="61">
        <f t="shared" si="8"/>
        <v>44275000</v>
      </c>
      <c r="D116" s="61">
        <f t="shared" si="6"/>
        <v>670000</v>
      </c>
      <c r="E116" s="63">
        <f t="shared" si="9"/>
        <v>670</v>
      </c>
      <c r="F116" s="64">
        <f t="shared" si="10"/>
        <v>8.9999999999999993E-3</v>
      </c>
      <c r="G116" s="65"/>
    </row>
    <row r="117" spans="1:7" x14ac:dyDescent="0.3">
      <c r="A117" s="61">
        <v>116</v>
      </c>
      <c r="B117" s="61">
        <f t="shared" si="7"/>
        <v>44275001</v>
      </c>
      <c r="C117" s="61">
        <f t="shared" si="8"/>
        <v>44950000</v>
      </c>
      <c r="D117" s="61">
        <f t="shared" si="6"/>
        <v>675000</v>
      </c>
      <c r="E117" s="63">
        <f t="shared" si="9"/>
        <v>675</v>
      </c>
      <c r="F117" s="64">
        <f t="shared" si="10"/>
        <v>8.9999999999999993E-3</v>
      </c>
      <c r="G117" s="65"/>
    </row>
    <row r="118" spans="1:7" x14ac:dyDescent="0.3">
      <c r="A118" s="61">
        <v>117</v>
      </c>
      <c r="B118" s="61">
        <f t="shared" si="7"/>
        <v>44950001</v>
      </c>
      <c r="C118" s="61">
        <f t="shared" si="8"/>
        <v>45630000</v>
      </c>
      <c r="D118" s="61">
        <f t="shared" si="6"/>
        <v>680000</v>
      </c>
      <c r="E118" s="63">
        <f t="shared" si="9"/>
        <v>680</v>
      </c>
      <c r="F118" s="64">
        <f t="shared" si="10"/>
        <v>8.9999999999999993E-3</v>
      </c>
      <c r="G118" s="65"/>
    </row>
    <row r="119" spans="1:7" x14ac:dyDescent="0.3">
      <c r="A119" s="61">
        <v>118</v>
      </c>
      <c r="B119" s="61">
        <f t="shared" si="7"/>
        <v>45630001</v>
      </c>
      <c r="C119" s="61">
        <f t="shared" si="8"/>
        <v>46315000</v>
      </c>
      <c r="D119" s="61">
        <f t="shared" si="6"/>
        <v>685000</v>
      </c>
      <c r="E119" s="63">
        <f t="shared" si="9"/>
        <v>685</v>
      </c>
      <c r="F119" s="64">
        <f t="shared" si="10"/>
        <v>8.9999999999999993E-3</v>
      </c>
      <c r="G119" s="65"/>
    </row>
    <row r="120" spans="1:7" x14ac:dyDescent="0.3">
      <c r="A120" s="61">
        <v>119</v>
      </c>
      <c r="B120" s="61">
        <f t="shared" si="7"/>
        <v>46315001</v>
      </c>
      <c r="C120" s="61">
        <f t="shared" si="8"/>
        <v>47005000</v>
      </c>
      <c r="D120" s="61">
        <f t="shared" si="6"/>
        <v>690000</v>
      </c>
      <c r="E120" s="63">
        <f t="shared" si="9"/>
        <v>690</v>
      </c>
      <c r="F120" s="64">
        <f t="shared" si="10"/>
        <v>8.9999999999999993E-3</v>
      </c>
      <c r="G120" s="65"/>
    </row>
    <row r="121" spans="1:7" x14ac:dyDescent="0.3">
      <c r="A121" s="61">
        <v>120</v>
      </c>
      <c r="B121" s="61">
        <f t="shared" si="7"/>
        <v>47005001</v>
      </c>
      <c r="C121" s="61">
        <f t="shared" si="8"/>
        <v>47700000</v>
      </c>
      <c r="D121" s="61">
        <f t="shared" si="6"/>
        <v>695000</v>
      </c>
      <c r="E121" s="63">
        <f t="shared" si="9"/>
        <v>695</v>
      </c>
      <c r="F121" s="64">
        <f t="shared" si="10"/>
        <v>1.2E-2</v>
      </c>
      <c r="G121" s="65" t="s">
        <v>919</v>
      </c>
    </row>
    <row r="122" spans="1:7" x14ac:dyDescent="0.3">
      <c r="A122" s="61">
        <v>121</v>
      </c>
      <c r="B122" s="61">
        <f t="shared" si="7"/>
        <v>47700001</v>
      </c>
      <c r="C122" s="61">
        <f t="shared" si="8"/>
        <v>48400000</v>
      </c>
      <c r="D122" s="61">
        <f t="shared" si="6"/>
        <v>700000</v>
      </c>
      <c r="E122" s="63">
        <f t="shared" si="9"/>
        <v>700</v>
      </c>
      <c r="F122" s="64">
        <f t="shared" si="10"/>
        <v>1.2E-2</v>
      </c>
      <c r="G122" s="65"/>
    </row>
    <row r="123" spans="1:7" x14ac:dyDescent="0.3">
      <c r="A123" s="61">
        <v>122</v>
      </c>
      <c r="B123" s="61">
        <f t="shared" si="7"/>
        <v>48400001</v>
      </c>
      <c r="C123" s="61">
        <f t="shared" si="8"/>
        <v>49105000</v>
      </c>
      <c r="D123" s="61">
        <f t="shared" si="6"/>
        <v>705000</v>
      </c>
      <c r="E123" s="63">
        <f t="shared" si="9"/>
        <v>705</v>
      </c>
      <c r="F123" s="64">
        <f t="shared" si="10"/>
        <v>1.2E-2</v>
      </c>
      <c r="G123" s="65"/>
    </row>
    <row r="124" spans="1:7" x14ac:dyDescent="0.3">
      <c r="A124" s="61">
        <v>123</v>
      </c>
      <c r="B124" s="61">
        <f t="shared" si="7"/>
        <v>49105001</v>
      </c>
      <c r="C124" s="61">
        <f t="shared" si="8"/>
        <v>49815000</v>
      </c>
      <c r="D124" s="61">
        <f t="shared" si="6"/>
        <v>710000</v>
      </c>
      <c r="E124" s="63">
        <f t="shared" si="9"/>
        <v>710</v>
      </c>
      <c r="F124" s="64">
        <f t="shared" si="10"/>
        <v>1.2E-2</v>
      </c>
      <c r="G124" s="65"/>
    </row>
    <row r="125" spans="1:7" x14ac:dyDescent="0.3">
      <c r="A125" s="61">
        <v>124</v>
      </c>
      <c r="B125" s="61">
        <f t="shared" si="7"/>
        <v>49815001</v>
      </c>
      <c r="C125" s="61">
        <f t="shared" si="8"/>
        <v>50530000</v>
      </c>
      <c r="D125" s="61">
        <f t="shared" si="6"/>
        <v>715000</v>
      </c>
      <c r="E125" s="63">
        <f t="shared" si="9"/>
        <v>715</v>
      </c>
      <c r="F125" s="64">
        <f t="shared" si="10"/>
        <v>1.2E-2</v>
      </c>
      <c r="G125" s="65"/>
    </row>
    <row r="126" spans="1:7" x14ac:dyDescent="0.3">
      <c r="A126" s="61">
        <v>125</v>
      </c>
      <c r="B126" s="61">
        <f t="shared" si="7"/>
        <v>50530001</v>
      </c>
      <c r="C126" s="61">
        <f t="shared" si="8"/>
        <v>51250000</v>
      </c>
      <c r="D126" s="61">
        <f t="shared" si="6"/>
        <v>720000</v>
      </c>
      <c r="E126" s="63">
        <f t="shared" si="9"/>
        <v>720</v>
      </c>
      <c r="F126" s="64">
        <f t="shared" si="10"/>
        <v>1.2E-2</v>
      </c>
      <c r="G126" s="65"/>
    </row>
    <row r="127" spans="1:7" x14ac:dyDescent="0.3">
      <c r="A127" s="61">
        <v>126</v>
      </c>
      <c r="B127" s="61">
        <f t="shared" si="7"/>
        <v>51250001</v>
      </c>
      <c r="C127" s="61">
        <f t="shared" si="8"/>
        <v>51975000</v>
      </c>
      <c r="D127" s="61">
        <f t="shared" si="6"/>
        <v>725000</v>
      </c>
      <c r="E127" s="63">
        <f t="shared" si="9"/>
        <v>725</v>
      </c>
      <c r="F127" s="64">
        <f t="shared" si="10"/>
        <v>1.2E-2</v>
      </c>
      <c r="G127" s="65"/>
    </row>
    <row r="128" spans="1:7" x14ac:dyDescent="0.3">
      <c r="A128" s="61">
        <v>127</v>
      </c>
      <c r="B128" s="61">
        <f t="shared" si="7"/>
        <v>51975001</v>
      </c>
      <c r="C128" s="61">
        <f t="shared" si="8"/>
        <v>52705000</v>
      </c>
      <c r="D128" s="61">
        <f t="shared" si="6"/>
        <v>730000</v>
      </c>
      <c r="E128" s="63">
        <f t="shared" si="9"/>
        <v>730</v>
      </c>
      <c r="F128" s="64">
        <f t="shared" si="10"/>
        <v>1.2E-2</v>
      </c>
      <c r="G128" s="65"/>
    </row>
    <row r="129" spans="1:7" x14ac:dyDescent="0.3">
      <c r="A129" s="61">
        <v>128</v>
      </c>
      <c r="B129" s="61">
        <f t="shared" si="7"/>
        <v>52705001</v>
      </c>
      <c r="C129" s="61">
        <f t="shared" si="8"/>
        <v>53440000</v>
      </c>
      <c r="D129" s="61">
        <f t="shared" si="6"/>
        <v>735000</v>
      </c>
      <c r="E129" s="63">
        <f t="shared" si="9"/>
        <v>735</v>
      </c>
      <c r="F129" s="64">
        <f t="shared" si="10"/>
        <v>1.2E-2</v>
      </c>
      <c r="G129" s="65"/>
    </row>
    <row r="130" spans="1:7" x14ac:dyDescent="0.3">
      <c r="A130" s="61">
        <v>129</v>
      </c>
      <c r="B130" s="61">
        <f t="shared" si="7"/>
        <v>53440001</v>
      </c>
      <c r="C130" s="61">
        <f t="shared" si="8"/>
        <v>54180000</v>
      </c>
      <c r="D130" s="61">
        <f t="shared" ref="D130:D193" si="11">J$9*E130</f>
        <v>740000</v>
      </c>
      <c r="E130" s="63">
        <f t="shared" si="9"/>
        <v>740</v>
      </c>
      <c r="F130" s="64">
        <f t="shared" si="10"/>
        <v>1.2E-2</v>
      </c>
      <c r="G130" s="65"/>
    </row>
    <row r="131" spans="1:7" x14ac:dyDescent="0.3">
      <c r="A131" s="61">
        <v>130</v>
      </c>
      <c r="B131" s="61">
        <f t="shared" ref="B131:B194" si="12">C130+1</f>
        <v>54180001</v>
      </c>
      <c r="C131" s="61">
        <f t="shared" ref="C131:C194" si="13">C130+D131</f>
        <v>54925000</v>
      </c>
      <c r="D131" s="61">
        <f t="shared" si="11"/>
        <v>745000</v>
      </c>
      <c r="E131" s="63">
        <f t="shared" ref="E131:E194" si="14">(A131-1)*5 +100</f>
        <v>745</v>
      </c>
      <c r="F131" s="64">
        <f t="shared" si="10"/>
        <v>1.2E-2</v>
      </c>
      <c r="G131" s="65" t="s">
        <v>920</v>
      </c>
    </row>
    <row r="132" spans="1:7" x14ac:dyDescent="0.3">
      <c r="A132" s="61">
        <v>131</v>
      </c>
      <c r="B132" s="61">
        <f t="shared" si="12"/>
        <v>54925001</v>
      </c>
      <c r="C132" s="61">
        <f t="shared" si="13"/>
        <v>55675000</v>
      </c>
      <c r="D132" s="61">
        <f t="shared" si="11"/>
        <v>750000</v>
      </c>
      <c r="E132" s="63">
        <f t="shared" si="14"/>
        <v>750</v>
      </c>
      <c r="F132" s="64">
        <f t="shared" ref="F132:F195" si="15">INT(A132/30)*0.3/100</f>
        <v>1.2E-2</v>
      </c>
      <c r="G132" s="65"/>
    </row>
    <row r="133" spans="1:7" x14ac:dyDescent="0.3">
      <c r="A133" s="61">
        <v>132</v>
      </c>
      <c r="B133" s="61">
        <f t="shared" si="12"/>
        <v>55675001</v>
      </c>
      <c r="C133" s="61">
        <f t="shared" si="13"/>
        <v>56430000</v>
      </c>
      <c r="D133" s="61">
        <f t="shared" si="11"/>
        <v>755000</v>
      </c>
      <c r="E133" s="63">
        <f t="shared" si="14"/>
        <v>755</v>
      </c>
      <c r="F133" s="64">
        <f t="shared" si="15"/>
        <v>1.2E-2</v>
      </c>
      <c r="G133" s="65"/>
    </row>
    <row r="134" spans="1:7" x14ac:dyDescent="0.3">
      <c r="A134" s="61">
        <v>133</v>
      </c>
      <c r="B134" s="61">
        <f t="shared" si="12"/>
        <v>56430001</v>
      </c>
      <c r="C134" s="61">
        <f t="shared" si="13"/>
        <v>57190000</v>
      </c>
      <c r="D134" s="61">
        <f t="shared" si="11"/>
        <v>760000</v>
      </c>
      <c r="E134" s="63">
        <f t="shared" si="14"/>
        <v>760</v>
      </c>
      <c r="F134" s="64">
        <f t="shared" si="15"/>
        <v>1.2E-2</v>
      </c>
      <c r="G134" s="65"/>
    </row>
    <row r="135" spans="1:7" x14ac:dyDescent="0.3">
      <c r="A135" s="61">
        <v>134</v>
      </c>
      <c r="B135" s="61">
        <f t="shared" si="12"/>
        <v>57190001</v>
      </c>
      <c r="C135" s="61">
        <f t="shared" si="13"/>
        <v>57955000</v>
      </c>
      <c r="D135" s="61">
        <f t="shared" si="11"/>
        <v>765000</v>
      </c>
      <c r="E135" s="63">
        <f t="shared" si="14"/>
        <v>765</v>
      </c>
      <c r="F135" s="64">
        <f t="shared" si="15"/>
        <v>1.2E-2</v>
      </c>
      <c r="G135" s="65"/>
    </row>
    <row r="136" spans="1:7" x14ac:dyDescent="0.3">
      <c r="A136" s="61">
        <v>135</v>
      </c>
      <c r="B136" s="61">
        <f t="shared" si="12"/>
        <v>57955001</v>
      </c>
      <c r="C136" s="61">
        <f t="shared" si="13"/>
        <v>58725000</v>
      </c>
      <c r="D136" s="61">
        <f t="shared" si="11"/>
        <v>770000</v>
      </c>
      <c r="E136" s="63">
        <f t="shared" si="14"/>
        <v>770</v>
      </c>
      <c r="F136" s="64">
        <f t="shared" si="15"/>
        <v>1.2E-2</v>
      </c>
      <c r="G136" s="65"/>
    </row>
    <row r="137" spans="1:7" x14ac:dyDescent="0.3">
      <c r="A137" s="61">
        <v>136</v>
      </c>
      <c r="B137" s="61">
        <f t="shared" si="12"/>
        <v>58725001</v>
      </c>
      <c r="C137" s="61">
        <f t="shared" si="13"/>
        <v>59500000</v>
      </c>
      <c r="D137" s="61">
        <f t="shared" si="11"/>
        <v>775000</v>
      </c>
      <c r="E137" s="63">
        <f t="shared" si="14"/>
        <v>775</v>
      </c>
      <c r="F137" s="64">
        <f t="shared" si="15"/>
        <v>1.2E-2</v>
      </c>
      <c r="G137" s="65"/>
    </row>
    <row r="138" spans="1:7" x14ac:dyDescent="0.3">
      <c r="A138" s="61">
        <v>137</v>
      </c>
      <c r="B138" s="61">
        <f t="shared" si="12"/>
        <v>59500001</v>
      </c>
      <c r="C138" s="61">
        <f t="shared" si="13"/>
        <v>60280000</v>
      </c>
      <c r="D138" s="61">
        <f t="shared" si="11"/>
        <v>780000</v>
      </c>
      <c r="E138" s="63">
        <f t="shared" si="14"/>
        <v>780</v>
      </c>
      <c r="F138" s="64">
        <f t="shared" si="15"/>
        <v>1.2E-2</v>
      </c>
      <c r="G138" s="65"/>
    </row>
    <row r="139" spans="1:7" x14ac:dyDescent="0.3">
      <c r="A139" s="61">
        <v>138</v>
      </c>
      <c r="B139" s="61">
        <f t="shared" si="12"/>
        <v>60280001</v>
      </c>
      <c r="C139" s="61">
        <f t="shared" si="13"/>
        <v>61065000</v>
      </c>
      <c r="D139" s="61">
        <f t="shared" si="11"/>
        <v>785000</v>
      </c>
      <c r="E139" s="63">
        <f t="shared" si="14"/>
        <v>785</v>
      </c>
      <c r="F139" s="64">
        <f t="shared" si="15"/>
        <v>1.2E-2</v>
      </c>
      <c r="G139" s="65"/>
    </row>
    <row r="140" spans="1:7" x14ac:dyDescent="0.3">
      <c r="A140" s="61">
        <v>139</v>
      </c>
      <c r="B140" s="61">
        <f t="shared" si="12"/>
        <v>61065001</v>
      </c>
      <c r="C140" s="61">
        <f t="shared" si="13"/>
        <v>61855000</v>
      </c>
      <c r="D140" s="61">
        <f t="shared" si="11"/>
        <v>790000</v>
      </c>
      <c r="E140" s="63">
        <f t="shared" si="14"/>
        <v>790</v>
      </c>
      <c r="F140" s="64">
        <f t="shared" si="15"/>
        <v>1.2E-2</v>
      </c>
      <c r="G140" s="65"/>
    </row>
    <row r="141" spans="1:7" x14ac:dyDescent="0.3">
      <c r="A141" s="61">
        <v>140</v>
      </c>
      <c r="B141" s="61">
        <f t="shared" si="12"/>
        <v>61855001</v>
      </c>
      <c r="C141" s="61">
        <f t="shared" si="13"/>
        <v>62650000</v>
      </c>
      <c r="D141" s="61">
        <f t="shared" si="11"/>
        <v>795000</v>
      </c>
      <c r="E141" s="63">
        <f t="shared" si="14"/>
        <v>795</v>
      </c>
      <c r="F141" s="64">
        <f t="shared" si="15"/>
        <v>1.2E-2</v>
      </c>
      <c r="G141" s="65" t="s">
        <v>921</v>
      </c>
    </row>
    <row r="142" spans="1:7" x14ac:dyDescent="0.3">
      <c r="A142" s="61">
        <v>141</v>
      </c>
      <c r="B142" s="61">
        <f t="shared" si="12"/>
        <v>62650001</v>
      </c>
      <c r="C142" s="61">
        <f t="shared" si="13"/>
        <v>63450000</v>
      </c>
      <c r="D142" s="61">
        <f t="shared" si="11"/>
        <v>800000</v>
      </c>
      <c r="E142" s="63">
        <f t="shared" si="14"/>
        <v>800</v>
      </c>
      <c r="F142" s="64">
        <f t="shared" si="15"/>
        <v>1.2E-2</v>
      </c>
      <c r="G142" s="65"/>
    </row>
    <row r="143" spans="1:7" x14ac:dyDescent="0.3">
      <c r="A143" s="61">
        <v>142</v>
      </c>
      <c r="B143" s="61">
        <f t="shared" si="12"/>
        <v>63450001</v>
      </c>
      <c r="C143" s="61">
        <f t="shared" si="13"/>
        <v>64255000</v>
      </c>
      <c r="D143" s="61">
        <f t="shared" si="11"/>
        <v>805000</v>
      </c>
      <c r="E143" s="63">
        <f t="shared" si="14"/>
        <v>805</v>
      </c>
      <c r="F143" s="64">
        <f t="shared" si="15"/>
        <v>1.2E-2</v>
      </c>
      <c r="G143" s="65"/>
    </row>
    <row r="144" spans="1:7" x14ac:dyDescent="0.3">
      <c r="A144" s="61">
        <v>143</v>
      </c>
      <c r="B144" s="61">
        <f t="shared" si="12"/>
        <v>64255001</v>
      </c>
      <c r="C144" s="61">
        <f t="shared" si="13"/>
        <v>65065000</v>
      </c>
      <c r="D144" s="61">
        <f t="shared" si="11"/>
        <v>810000</v>
      </c>
      <c r="E144" s="63">
        <f t="shared" si="14"/>
        <v>810</v>
      </c>
      <c r="F144" s="64">
        <f t="shared" si="15"/>
        <v>1.2E-2</v>
      </c>
      <c r="G144" s="65"/>
    </row>
    <row r="145" spans="1:7" x14ac:dyDescent="0.3">
      <c r="A145" s="61">
        <v>144</v>
      </c>
      <c r="B145" s="61">
        <f t="shared" si="12"/>
        <v>65065001</v>
      </c>
      <c r="C145" s="61">
        <f t="shared" si="13"/>
        <v>65880000</v>
      </c>
      <c r="D145" s="61">
        <f t="shared" si="11"/>
        <v>815000</v>
      </c>
      <c r="E145" s="63">
        <f t="shared" si="14"/>
        <v>815</v>
      </c>
      <c r="F145" s="64">
        <f t="shared" si="15"/>
        <v>1.2E-2</v>
      </c>
      <c r="G145" s="65"/>
    </row>
    <row r="146" spans="1:7" x14ac:dyDescent="0.3">
      <c r="A146" s="61">
        <v>145</v>
      </c>
      <c r="B146" s="61">
        <f t="shared" si="12"/>
        <v>65880001</v>
      </c>
      <c r="C146" s="61">
        <f t="shared" si="13"/>
        <v>66700000</v>
      </c>
      <c r="D146" s="61">
        <f t="shared" si="11"/>
        <v>820000</v>
      </c>
      <c r="E146" s="63">
        <f t="shared" si="14"/>
        <v>820</v>
      </c>
      <c r="F146" s="64">
        <f t="shared" si="15"/>
        <v>1.2E-2</v>
      </c>
      <c r="G146" s="65"/>
    </row>
    <row r="147" spans="1:7" x14ac:dyDescent="0.3">
      <c r="A147" s="61">
        <v>146</v>
      </c>
      <c r="B147" s="61">
        <f t="shared" si="12"/>
        <v>66700001</v>
      </c>
      <c r="C147" s="61">
        <f t="shared" si="13"/>
        <v>67525000</v>
      </c>
      <c r="D147" s="61">
        <f t="shared" si="11"/>
        <v>825000</v>
      </c>
      <c r="E147" s="63">
        <f t="shared" si="14"/>
        <v>825</v>
      </c>
      <c r="F147" s="64">
        <f t="shared" si="15"/>
        <v>1.2E-2</v>
      </c>
      <c r="G147" s="65"/>
    </row>
    <row r="148" spans="1:7" x14ac:dyDescent="0.3">
      <c r="A148" s="61">
        <v>147</v>
      </c>
      <c r="B148" s="61">
        <f t="shared" si="12"/>
        <v>67525001</v>
      </c>
      <c r="C148" s="61">
        <f t="shared" si="13"/>
        <v>68355000</v>
      </c>
      <c r="D148" s="61">
        <f t="shared" si="11"/>
        <v>830000</v>
      </c>
      <c r="E148" s="63">
        <f t="shared" si="14"/>
        <v>830</v>
      </c>
      <c r="F148" s="64">
        <f t="shared" si="15"/>
        <v>1.2E-2</v>
      </c>
      <c r="G148" s="65"/>
    </row>
    <row r="149" spans="1:7" x14ac:dyDescent="0.3">
      <c r="A149" s="61">
        <v>148</v>
      </c>
      <c r="B149" s="61">
        <f t="shared" si="12"/>
        <v>68355001</v>
      </c>
      <c r="C149" s="61">
        <f t="shared" si="13"/>
        <v>69190000</v>
      </c>
      <c r="D149" s="61">
        <f t="shared" si="11"/>
        <v>835000</v>
      </c>
      <c r="E149" s="63">
        <f t="shared" si="14"/>
        <v>835</v>
      </c>
      <c r="F149" s="64">
        <f t="shared" si="15"/>
        <v>1.2E-2</v>
      </c>
      <c r="G149" s="65"/>
    </row>
    <row r="150" spans="1:7" x14ac:dyDescent="0.3">
      <c r="A150" s="61">
        <v>149</v>
      </c>
      <c r="B150" s="61">
        <f t="shared" si="12"/>
        <v>69190001</v>
      </c>
      <c r="C150" s="61">
        <f t="shared" si="13"/>
        <v>70030000</v>
      </c>
      <c r="D150" s="61">
        <f t="shared" si="11"/>
        <v>840000</v>
      </c>
      <c r="E150" s="63">
        <f t="shared" si="14"/>
        <v>840</v>
      </c>
      <c r="F150" s="64">
        <f t="shared" si="15"/>
        <v>1.2E-2</v>
      </c>
      <c r="G150" s="65"/>
    </row>
    <row r="151" spans="1:7" x14ac:dyDescent="0.3">
      <c r="A151" s="61">
        <v>150</v>
      </c>
      <c r="B151" s="61">
        <f t="shared" si="12"/>
        <v>70030001</v>
      </c>
      <c r="C151" s="61">
        <f t="shared" si="13"/>
        <v>70875000</v>
      </c>
      <c r="D151" s="61">
        <f t="shared" si="11"/>
        <v>845000</v>
      </c>
      <c r="E151" s="63">
        <f t="shared" si="14"/>
        <v>845</v>
      </c>
      <c r="F151" s="64">
        <f t="shared" si="15"/>
        <v>1.4999999999999999E-2</v>
      </c>
      <c r="G151" s="65" t="s">
        <v>921</v>
      </c>
    </row>
    <row r="152" spans="1:7" x14ac:dyDescent="0.3">
      <c r="A152" s="61">
        <v>151</v>
      </c>
      <c r="B152" s="61">
        <f t="shared" si="12"/>
        <v>70875001</v>
      </c>
      <c r="C152" s="61">
        <f t="shared" si="13"/>
        <v>71725000</v>
      </c>
      <c r="D152" s="61">
        <f t="shared" si="11"/>
        <v>850000</v>
      </c>
      <c r="E152" s="63">
        <f t="shared" si="14"/>
        <v>850</v>
      </c>
      <c r="F152" s="64">
        <f t="shared" si="15"/>
        <v>1.4999999999999999E-2</v>
      </c>
      <c r="G152" s="65"/>
    </row>
    <row r="153" spans="1:7" x14ac:dyDescent="0.3">
      <c r="A153" s="61">
        <v>152</v>
      </c>
      <c r="B153" s="61">
        <f t="shared" si="12"/>
        <v>71725001</v>
      </c>
      <c r="C153" s="61">
        <f t="shared" si="13"/>
        <v>72580000</v>
      </c>
      <c r="D153" s="61">
        <f t="shared" si="11"/>
        <v>855000</v>
      </c>
      <c r="E153" s="63">
        <f t="shared" si="14"/>
        <v>855</v>
      </c>
      <c r="F153" s="64">
        <f t="shared" si="15"/>
        <v>1.4999999999999999E-2</v>
      </c>
      <c r="G153" s="65"/>
    </row>
    <row r="154" spans="1:7" x14ac:dyDescent="0.3">
      <c r="A154" s="61">
        <v>153</v>
      </c>
      <c r="B154" s="61">
        <f t="shared" si="12"/>
        <v>72580001</v>
      </c>
      <c r="C154" s="61">
        <f t="shared" si="13"/>
        <v>73440000</v>
      </c>
      <c r="D154" s="61">
        <f t="shared" si="11"/>
        <v>860000</v>
      </c>
      <c r="E154" s="63">
        <f t="shared" si="14"/>
        <v>860</v>
      </c>
      <c r="F154" s="64">
        <f t="shared" si="15"/>
        <v>1.4999999999999999E-2</v>
      </c>
      <c r="G154" s="65"/>
    </row>
    <row r="155" spans="1:7" x14ac:dyDescent="0.3">
      <c r="A155" s="61">
        <v>154</v>
      </c>
      <c r="B155" s="61">
        <f t="shared" si="12"/>
        <v>73440001</v>
      </c>
      <c r="C155" s="61">
        <f t="shared" si="13"/>
        <v>74305000</v>
      </c>
      <c r="D155" s="61">
        <f t="shared" si="11"/>
        <v>865000</v>
      </c>
      <c r="E155" s="63">
        <f t="shared" si="14"/>
        <v>865</v>
      </c>
      <c r="F155" s="64">
        <f t="shared" si="15"/>
        <v>1.4999999999999999E-2</v>
      </c>
      <c r="G155" s="65"/>
    </row>
    <row r="156" spans="1:7" x14ac:dyDescent="0.3">
      <c r="A156" s="61">
        <v>155</v>
      </c>
      <c r="B156" s="61">
        <f t="shared" si="12"/>
        <v>74305001</v>
      </c>
      <c r="C156" s="61">
        <f t="shared" si="13"/>
        <v>75175000</v>
      </c>
      <c r="D156" s="61">
        <f t="shared" si="11"/>
        <v>870000</v>
      </c>
      <c r="E156" s="63">
        <f t="shared" si="14"/>
        <v>870</v>
      </c>
      <c r="F156" s="64">
        <f t="shared" si="15"/>
        <v>1.4999999999999999E-2</v>
      </c>
      <c r="G156" s="65"/>
    </row>
    <row r="157" spans="1:7" x14ac:dyDescent="0.3">
      <c r="A157" s="61">
        <v>156</v>
      </c>
      <c r="B157" s="61">
        <f t="shared" si="12"/>
        <v>75175001</v>
      </c>
      <c r="C157" s="61">
        <f t="shared" si="13"/>
        <v>76050000</v>
      </c>
      <c r="D157" s="61">
        <f t="shared" si="11"/>
        <v>875000</v>
      </c>
      <c r="E157" s="63">
        <f t="shared" si="14"/>
        <v>875</v>
      </c>
      <c r="F157" s="64">
        <f t="shared" si="15"/>
        <v>1.4999999999999999E-2</v>
      </c>
      <c r="G157" s="65"/>
    </row>
    <row r="158" spans="1:7" x14ac:dyDescent="0.3">
      <c r="A158" s="61">
        <v>157</v>
      </c>
      <c r="B158" s="61">
        <f t="shared" si="12"/>
        <v>76050001</v>
      </c>
      <c r="C158" s="61">
        <f t="shared" si="13"/>
        <v>76930000</v>
      </c>
      <c r="D158" s="61">
        <f t="shared" si="11"/>
        <v>880000</v>
      </c>
      <c r="E158" s="63">
        <f t="shared" si="14"/>
        <v>880</v>
      </c>
      <c r="F158" s="64">
        <f t="shared" si="15"/>
        <v>1.4999999999999999E-2</v>
      </c>
      <c r="G158" s="65"/>
    </row>
    <row r="159" spans="1:7" x14ac:dyDescent="0.3">
      <c r="A159" s="61">
        <v>158</v>
      </c>
      <c r="B159" s="61">
        <f t="shared" si="12"/>
        <v>76930001</v>
      </c>
      <c r="C159" s="61">
        <f t="shared" si="13"/>
        <v>77815000</v>
      </c>
      <c r="D159" s="61">
        <f t="shared" si="11"/>
        <v>885000</v>
      </c>
      <c r="E159" s="63">
        <f t="shared" si="14"/>
        <v>885</v>
      </c>
      <c r="F159" s="64">
        <f t="shared" si="15"/>
        <v>1.4999999999999999E-2</v>
      </c>
      <c r="G159" s="65"/>
    </row>
    <row r="160" spans="1:7" x14ac:dyDescent="0.3">
      <c r="A160" s="61">
        <v>159</v>
      </c>
      <c r="B160" s="61">
        <f t="shared" si="12"/>
        <v>77815001</v>
      </c>
      <c r="C160" s="61">
        <f t="shared" si="13"/>
        <v>78705000</v>
      </c>
      <c r="D160" s="61">
        <f t="shared" si="11"/>
        <v>890000</v>
      </c>
      <c r="E160" s="63">
        <f t="shared" si="14"/>
        <v>890</v>
      </c>
      <c r="F160" s="64">
        <f t="shared" si="15"/>
        <v>1.4999999999999999E-2</v>
      </c>
      <c r="G160" s="65"/>
    </row>
    <row r="161" spans="1:7" x14ac:dyDescent="0.3">
      <c r="A161" s="61">
        <v>160</v>
      </c>
      <c r="B161" s="61">
        <f t="shared" si="12"/>
        <v>78705001</v>
      </c>
      <c r="C161" s="61">
        <f t="shared" si="13"/>
        <v>79600000</v>
      </c>
      <c r="D161" s="61">
        <f t="shared" si="11"/>
        <v>895000</v>
      </c>
      <c r="E161" s="63">
        <f t="shared" si="14"/>
        <v>895</v>
      </c>
      <c r="F161" s="64">
        <f t="shared" si="15"/>
        <v>1.4999999999999999E-2</v>
      </c>
      <c r="G161" s="65" t="s">
        <v>922</v>
      </c>
    </row>
    <row r="162" spans="1:7" x14ac:dyDescent="0.3">
      <c r="A162" s="61">
        <v>161</v>
      </c>
      <c r="B162" s="61">
        <f t="shared" si="12"/>
        <v>79600001</v>
      </c>
      <c r="C162" s="61">
        <f t="shared" si="13"/>
        <v>80500000</v>
      </c>
      <c r="D162" s="61">
        <f t="shared" si="11"/>
        <v>900000</v>
      </c>
      <c r="E162" s="63">
        <f t="shared" si="14"/>
        <v>900</v>
      </c>
      <c r="F162" s="64">
        <f t="shared" si="15"/>
        <v>1.4999999999999999E-2</v>
      </c>
      <c r="G162" s="65"/>
    </row>
    <row r="163" spans="1:7" x14ac:dyDescent="0.3">
      <c r="A163" s="61">
        <v>162</v>
      </c>
      <c r="B163" s="61">
        <f t="shared" si="12"/>
        <v>80500001</v>
      </c>
      <c r="C163" s="61">
        <f t="shared" si="13"/>
        <v>81405000</v>
      </c>
      <c r="D163" s="61">
        <f t="shared" si="11"/>
        <v>905000</v>
      </c>
      <c r="E163" s="63">
        <f t="shared" si="14"/>
        <v>905</v>
      </c>
      <c r="F163" s="64">
        <f t="shared" si="15"/>
        <v>1.4999999999999999E-2</v>
      </c>
      <c r="G163" s="65"/>
    </row>
    <row r="164" spans="1:7" x14ac:dyDescent="0.3">
      <c r="A164" s="61">
        <v>163</v>
      </c>
      <c r="B164" s="61">
        <f t="shared" si="12"/>
        <v>81405001</v>
      </c>
      <c r="C164" s="61">
        <f t="shared" si="13"/>
        <v>82315000</v>
      </c>
      <c r="D164" s="61">
        <f t="shared" si="11"/>
        <v>910000</v>
      </c>
      <c r="E164" s="63">
        <f t="shared" si="14"/>
        <v>910</v>
      </c>
      <c r="F164" s="64">
        <f t="shared" si="15"/>
        <v>1.4999999999999999E-2</v>
      </c>
      <c r="G164" s="65"/>
    </row>
    <row r="165" spans="1:7" x14ac:dyDescent="0.3">
      <c r="A165" s="61">
        <v>164</v>
      </c>
      <c r="B165" s="61">
        <f t="shared" si="12"/>
        <v>82315001</v>
      </c>
      <c r="C165" s="61">
        <f t="shared" si="13"/>
        <v>83230000</v>
      </c>
      <c r="D165" s="61">
        <f t="shared" si="11"/>
        <v>915000</v>
      </c>
      <c r="E165" s="63">
        <f t="shared" si="14"/>
        <v>915</v>
      </c>
      <c r="F165" s="64">
        <f t="shared" si="15"/>
        <v>1.4999999999999999E-2</v>
      </c>
      <c r="G165" s="65"/>
    </row>
    <row r="166" spans="1:7" x14ac:dyDescent="0.3">
      <c r="A166" s="61">
        <v>165</v>
      </c>
      <c r="B166" s="61">
        <f t="shared" si="12"/>
        <v>83230001</v>
      </c>
      <c r="C166" s="61">
        <f t="shared" si="13"/>
        <v>84150000</v>
      </c>
      <c r="D166" s="61">
        <f t="shared" si="11"/>
        <v>920000</v>
      </c>
      <c r="E166" s="63">
        <f t="shared" si="14"/>
        <v>920</v>
      </c>
      <c r="F166" s="64">
        <f t="shared" si="15"/>
        <v>1.4999999999999999E-2</v>
      </c>
      <c r="G166" s="65"/>
    </row>
    <row r="167" spans="1:7" x14ac:dyDescent="0.3">
      <c r="A167" s="61">
        <v>166</v>
      </c>
      <c r="B167" s="61">
        <f t="shared" si="12"/>
        <v>84150001</v>
      </c>
      <c r="C167" s="61">
        <f t="shared" si="13"/>
        <v>85075000</v>
      </c>
      <c r="D167" s="61">
        <f t="shared" si="11"/>
        <v>925000</v>
      </c>
      <c r="E167" s="63">
        <f t="shared" si="14"/>
        <v>925</v>
      </c>
      <c r="F167" s="64">
        <f t="shared" si="15"/>
        <v>1.4999999999999999E-2</v>
      </c>
      <c r="G167" s="65"/>
    </row>
    <row r="168" spans="1:7" x14ac:dyDescent="0.3">
      <c r="A168" s="61">
        <v>167</v>
      </c>
      <c r="B168" s="61">
        <f t="shared" si="12"/>
        <v>85075001</v>
      </c>
      <c r="C168" s="61">
        <f t="shared" si="13"/>
        <v>86005000</v>
      </c>
      <c r="D168" s="61">
        <f t="shared" si="11"/>
        <v>930000</v>
      </c>
      <c r="E168" s="63">
        <f t="shared" si="14"/>
        <v>930</v>
      </c>
      <c r="F168" s="64">
        <f t="shared" si="15"/>
        <v>1.4999999999999999E-2</v>
      </c>
      <c r="G168" s="65"/>
    </row>
    <row r="169" spans="1:7" x14ac:dyDescent="0.3">
      <c r="A169" s="61">
        <v>168</v>
      </c>
      <c r="B169" s="61">
        <f t="shared" si="12"/>
        <v>86005001</v>
      </c>
      <c r="C169" s="61">
        <f t="shared" si="13"/>
        <v>86940000</v>
      </c>
      <c r="D169" s="61">
        <f t="shared" si="11"/>
        <v>935000</v>
      </c>
      <c r="E169" s="63">
        <f t="shared" si="14"/>
        <v>935</v>
      </c>
      <c r="F169" s="64">
        <f t="shared" si="15"/>
        <v>1.4999999999999999E-2</v>
      </c>
      <c r="G169" s="65"/>
    </row>
    <row r="170" spans="1:7" x14ac:dyDescent="0.3">
      <c r="A170" s="61">
        <v>169</v>
      </c>
      <c r="B170" s="61">
        <f t="shared" si="12"/>
        <v>86940001</v>
      </c>
      <c r="C170" s="61">
        <f t="shared" si="13"/>
        <v>87880000</v>
      </c>
      <c r="D170" s="61">
        <f t="shared" si="11"/>
        <v>940000</v>
      </c>
      <c r="E170" s="63">
        <f t="shared" si="14"/>
        <v>940</v>
      </c>
      <c r="F170" s="64">
        <f t="shared" si="15"/>
        <v>1.4999999999999999E-2</v>
      </c>
      <c r="G170" s="65"/>
    </row>
    <row r="171" spans="1:7" x14ac:dyDescent="0.3">
      <c r="A171" s="61">
        <v>170</v>
      </c>
      <c r="B171" s="61">
        <f t="shared" si="12"/>
        <v>87880001</v>
      </c>
      <c r="C171" s="61">
        <f t="shared" si="13"/>
        <v>88825000</v>
      </c>
      <c r="D171" s="61">
        <f t="shared" si="11"/>
        <v>945000</v>
      </c>
      <c r="E171" s="63">
        <f t="shared" si="14"/>
        <v>945</v>
      </c>
      <c r="F171" s="64">
        <f t="shared" si="15"/>
        <v>1.4999999999999999E-2</v>
      </c>
      <c r="G171" s="65" t="s">
        <v>923</v>
      </c>
    </row>
    <row r="172" spans="1:7" x14ac:dyDescent="0.3">
      <c r="A172" s="61">
        <v>171</v>
      </c>
      <c r="B172" s="61">
        <f t="shared" si="12"/>
        <v>88825001</v>
      </c>
      <c r="C172" s="61">
        <f t="shared" si="13"/>
        <v>89775000</v>
      </c>
      <c r="D172" s="61">
        <f t="shared" si="11"/>
        <v>950000</v>
      </c>
      <c r="E172" s="63">
        <f t="shared" si="14"/>
        <v>950</v>
      </c>
      <c r="F172" s="64">
        <f t="shared" si="15"/>
        <v>1.4999999999999999E-2</v>
      </c>
      <c r="G172" s="65"/>
    </row>
    <row r="173" spans="1:7" x14ac:dyDescent="0.3">
      <c r="A173" s="61">
        <v>172</v>
      </c>
      <c r="B173" s="61">
        <f t="shared" si="12"/>
        <v>89775001</v>
      </c>
      <c r="C173" s="61">
        <f t="shared" si="13"/>
        <v>90730000</v>
      </c>
      <c r="D173" s="61">
        <f t="shared" si="11"/>
        <v>955000</v>
      </c>
      <c r="E173" s="63">
        <f t="shared" si="14"/>
        <v>955</v>
      </c>
      <c r="F173" s="64">
        <f t="shared" si="15"/>
        <v>1.4999999999999999E-2</v>
      </c>
      <c r="G173" s="65"/>
    </row>
    <row r="174" spans="1:7" x14ac:dyDescent="0.3">
      <c r="A174" s="61">
        <v>173</v>
      </c>
      <c r="B174" s="61">
        <f t="shared" si="12"/>
        <v>90730001</v>
      </c>
      <c r="C174" s="61">
        <f t="shared" si="13"/>
        <v>91690000</v>
      </c>
      <c r="D174" s="61">
        <f t="shared" si="11"/>
        <v>960000</v>
      </c>
      <c r="E174" s="63">
        <f t="shared" si="14"/>
        <v>960</v>
      </c>
      <c r="F174" s="64">
        <f t="shared" si="15"/>
        <v>1.4999999999999999E-2</v>
      </c>
      <c r="G174" s="65"/>
    </row>
    <row r="175" spans="1:7" x14ac:dyDescent="0.3">
      <c r="A175" s="61">
        <v>174</v>
      </c>
      <c r="B175" s="61">
        <f t="shared" si="12"/>
        <v>91690001</v>
      </c>
      <c r="C175" s="61">
        <f t="shared" si="13"/>
        <v>92655000</v>
      </c>
      <c r="D175" s="61">
        <f t="shared" si="11"/>
        <v>965000</v>
      </c>
      <c r="E175" s="63">
        <f t="shared" si="14"/>
        <v>965</v>
      </c>
      <c r="F175" s="64">
        <f t="shared" si="15"/>
        <v>1.4999999999999999E-2</v>
      </c>
      <c r="G175" s="65"/>
    </row>
    <row r="176" spans="1:7" x14ac:dyDescent="0.3">
      <c r="A176" s="61">
        <v>175</v>
      </c>
      <c r="B176" s="61">
        <f t="shared" si="12"/>
        <v>92655001</v>
      </c>
      <c r="C176" s="61">
        <f t="shared" si="13"/>
        <v>93625000</v>
      </c>
      <c r="D176" s="61">
        <f t="shared" si="11"/>
        <v>970000</v>
      </c>
      <c r="E176" s="63">
        <f t="shared" si="14"/>
        <v>970</v>
      </c>
      <c r="F176" s="64">
        <f t="shared" si="15"/>
        <v>1.4999999999999999E-2</v>
      </c>
      <c r="G176" s="65"/>
    </row>
    <row r="177" spans="1:7" x14ac:dyDescent="0.3">
      <c r="A177" s="61">
        <v>176</v>
      </c>
      <c r="B177" s="61">
        <f t="shared" si="12"/>
        <v>93625001</v>
      </c>
      <c r="C177" s="61">
        <f t="shared" si="13"/>
        <v>94600000</v>
      </c>
      <c r="D177" s="61">
        <f t="shared" si="11"/>
        <v>975000</v>
      </c>
      <c r="E177" s="63">
        <f t="shared" si="14"/>
        <v>975</v>
      </c>
      <c r="F177" s="64">
        <f t="shared" si="15"/>
        <v>1.4999999999999999E-2</v>
      </c>
      <c r="G177" s="65"/>
    </row>
    <row r="178" spans="1:7" x14ac:dyDescent="0.3">
      <c r="A178" s="61">
        <v>177</v>
      </c>
      <c r="B178" s="61">
        <f t="shared" si="12"/>
        <v>94600001</v>
      </c>
      <c r="C178" s="61">
        <f t="shared" si="13"/>
        <v>95580000</v>
      </c>
      <c r="D178" s="61">
        <f t="shared" si="11"/>
        <v>980000</v>
      </c>
      <c r="E178" s="63">
        <f t="shared" si="14"/>
        <v>980</v>
      </c>
      <c r="F178" s="64">
        <f t="shared" si="15"/>
        <v>1.4999999999999999E-2</v>
      </c>
      <c r="G178" s="65"/>
    </row>
    <row r="179" spans="1:7" x14ac:dyDescent="0.3">
      <c r="A179" s="61">
        <v>178</v>
      </c>
      <c r="B179" s="61">
        <f t="shared" si="12"/>
        <v>95580001</v>
      </c>
      <c r="C179" s="61">
        <f t="shared" si="13"/>
        <v>96565000</v>
      </c>
      <c r="D179" s="61">
        <f t="shared" si="11"/>
        <v>985000</v>
      </c>
      <c r="E179" s="63">
        <f t="shared" si="14"/>
        <v>985</v>
      </c>
      <c r="F179" s="64">
        <f t="shared" si="15"/>
        <v>1.4999999999999999E-2</v>
      </c>
      <c r="G179" s="65"/>
    </row>
    <row r="180" spans="1:7" x14ac:dyDescent="0.3">
      <c r="A180" s="61">
        <v>179</v>
      </c>
      <c r="B180" s="61">
        <f t="shared" si="12"/>
        <v>96565001</v>
      </c>
      <c r="C180" s="61">
        <f t="shared" si="13"/>
        <v>97555000</v>
      </c>
      <c r="D180" s="61">
        <f t="shared" si="11"/>
        <v>990000</v>
      </c>
      <c r="E180" s="63">
        <f t="shared" si="14"/>
        <v>990</v>
      </c>
      <c r="F180" s="64">
        <f t="shared" si="15"/>
        <v>1.4999999999999999E-2</v>
      </c>
      <c r="G180" s="65"/>
    </row>
    <row r="181" spans="1:7" x14ac:dyDescent="0.3">
      <c r="A181" s="61">
        <v>180</v>
      </c>
      <c r="B181" s="61">
        <f t="shared" si="12"/>
        <v>97555001</v>
      </c>
      <c r="C181" s="61">
        <f t="shared" si="13"/>
        <v>98550000</v>
      </c>
      <c r="D181" s="61">
        <f t="shared" si="11"/>
        <v>995000</v>
      </c>
      <c r="E181" s="63">
        <f t="shared" si="14"/>
        <v>995</v>
      </c>
      <c r="F181" s="64">
        <f t="shared" si="15"/>
        <v>1.7999999999999999E-2</v>
      </c>
      <c r="G181" s="65" t="s">
        <v>924</v>
      </c>
    </row>
    <row r="182" spans="1:7" x14ac:dyDescent="0.3">
      <c r="A182" s="61">
        <v>181</v>
      </c>
      <c r="B182" s="61">
        <f t="shared" si="12"/>
        <v>98550001</v>
      </c>
      <c r="C182" s="61">
        <f t="shared" si="13"/>
        <v>99550000</v>
      </c>
      <c r="D182" s="61">
        <f t="shared" si="11"/>
        <v>1000000</v>
      </c>
      <c r="E182" s="63">
        <f t="shared" si="14"/>
        <v>1000</v>
      </c>
      <c r="F182" s="64">
        <f t="shared" si="15"/>
        <v>1.7999999999999999E-2</v>
      </c>
      <c r="G182" s="65"/>
    </row>
    <row r="183" spans="1:7" x14ac:dyDescent="0.3">
      <c r="A183" s="61">
        <v>182</v>
      </c>
      <c r="B183" s="61">
        <f t="shared" si="12"/>
        <v>99550001</v>
      </c>
      <c r="C183" s="61">
        <f t="shared" si="13"/>
        <v>100555000</v>
      </c>
      <c r="D183" s="61">
        <f t="shared" si="11"/>
        <v>1005000</v>
      </c>
      <c r="E183" s="63">
        <f t="shared" si="14"/>
        <v>1005</v>
      </c>
      <c r="F183" s="64">
        <f t="shared" si="15"/>
        <v>1.7999999999999999E-2</v>
      </c>
      <c r="G183" s="65"/>
    </row>
    <row r="184" spans="1:7" x14ac:dyDescent="0.3">
      <c r="A184" s="61">
        <v>183</v>
      </c>
      <c r="B184" s="61">
        <f t="shared" si="12"/>
        <v>100555001</v>
      </c>
      <c r="C184" s="61">
        <f t="shared" si="13"/>
        <v>101565000</v>
      </c>
      <c r="D184" s="61">
        <f t="shared" si="11"/>
        <v>1010000</v>
      </c>
      <c r="E184" s="63">
        <f t="shared" si="14"/>
        <v>1010</v>
      </c>
      <c r="F184" s="64">
        <f t="shared" si="15"/>
        <v>1.7999999999999999E-2</v>
      </c>
      <c r="G184" s="65"/>
    </row>
    <row r="185" spans="1:7" x14ac:dyDescent="0.3">
      <c r="A185" s="61">
        <v>184</v>
      </c>
      <c r="B185" s="61">
        <f t="shared" si="12"/>
        <v>101565001</v>
      </c>
      <c r="C185" s="61">
        <f t="shared" si="13"/>
        <v>102580000</v>
      </c>
      <c r="D185" s="61">
        <f t="shared" si="11"/>
        <v>1015000</v>
      </c>
      <c r="E185" s="63">
        <f t="shared" si="14"/>
        <v>1015</v>
      </c>
      <c r="F185" s="64">
        <f t="shared" si="15"/>
        <v>1.7999999999999999E-2</v>
      </c>
      <c r="G185" s="65"/>
    </row>
    <row r="186" spans="1:7" x14ac:dyDescent="0.3">
      <c r="A186" s="61">
        <v>185</v>
      </c>
      <c r="B186" s="61">
        <f t="shared" si="12"/>
        <v>102580001</v>
      </c>
      <c r="C186" s="61">
        <f t="shared" si="13"/>
        <v>103600000</v>
      </c>
      <c r="D186" s="61">
        <f t="shared" si="11"/>
        <v>1020000</v>
      </c>
      <c r="E186" s="63">
        <f t="shared" si="14"/>
        <v>1020</v>
      </c>
      <c r="F186" s="64">
        <f t="shared" si="15"/>
        <v>1.7999999999999999E-2</v>
      </c>
      <c r="G186" s="65"/>
    </row>
    <row r="187" spans="1:7" x14ac:dyDescent="0.3">
      <c r="A187" s="61">
        <v>186</v>
      </c>
      <c r="B187" s="61">
        <f t="shared" si="12"/>
        <v>103600001</v>
      </c>
      <c r="C187" s="61">
        <f t="shared" si="13"/>
        <v>104625000</v>
      </c>
      <c r="D187" s="61">
        <f t="shared" si="11"/>
        <v>1025000</v>
      </c>
      <c r="E187" s="63">
        <f t="shared" si="14"/>
        <v>1025</v>
      </c>
      <c r="F187" s="64">
        <f t="shared" si="15"/>
        <v>1.7999999999999999E-2</v>
      </c>
      <c r="G187" s="65"/>
    </row>
    <row r="188" spans="1:7" x14ac:dyDescent="0.3">
      <c r="A188" s="61">
        <v>187</v>
      </c>
      <c r="B188" s="61">
        <f t="shared" si="12"/>
        <v>104625001</v>
      </c>
      <c r="C188" s="61">
        <f t="shared" si="13"/>
        <v>105655000</v>
      </c>
      <c r="D188" s="61">
        <f t="shared" si="11"/>
        <v>1030000</v>
      </c>
      <c r="E188" s="63">
        <f t="shared" si="14"/>
        <v>1030</v>
      </c>
      <c r="F188" s="64">
        <f t="shared" si="15"/>
        <v>1.7999999999999999E-2</v>
      </c>
      <c r="G188" s="65"/>
    </row>
    <row r="189" spans="1:7" x14ac:dyDescent="0.3">
      <c r="A189" s="61">
        <v>188</v>
      </c>
      <c r="B189" s="61">
        <f t="shared" si="12"/>
        <v>105655001</v>
      </c>
      <c r="C189" s="61">
        <f t="shared" si="13"/>
        <v>106690000</v>
      </c>
      <c r="D189" s="61">
        <f t="shared" si="11"/>
        <v>1035000</v>
      </c>
      <c r="E189" s="63">
        <f t="shared" si="14"/>
        <v>1035</v>
      </c>
      <c r="F189" s="64">
        <f t="shared" si="15"/>
        <v>1.7999999999999999E-2</v>
      </c>
      <c r="G189" s="65"/>
    </row>
    <row r="190" spans="1:7" x14ac:dyDescent="0.3">
      <c r="A190" s="61">
        <v>189</v>
      </c>
      <c r="B190" s="61">
        <f t="shared" si="12"/>
        <v>106690001</v>
      </c>
      <c r="C190" s="61">
        <f t="shared" si="13"/>
        <v>107730000</v>
      </c>
      <c r="D190" s="61">
        <f t="shared" si="11"/>
        <v>1040000</v>
      </c>
      <c r="E190" s="63">
        <f t="shared" si="14"/>
        <v>1040</v>
      </c>
      <c r="F190" s="64">
        <f t="shared" si="15"/>
        <v>1.7999999999999999E-2</v>
      </c>
      <c r="G190" s="65"/>
    </row>
    <row r="191" spans="1:7" x14ac:dyDescent="0.3">
      <c r="A191" s="61">
        <v>190</v>
      </c>
      <c r="B191" s="61">
        <f t="shared" si="12"/>
        <v>107730001</v>
      </c>
      <c r="C191" s="61">
        <f t="shared" si="13"/>
        <v>108775000</v>
      </c>
      <c r="D191" s="61">
        <f t="shared" si="11"/>
        <v>1045000</v>
      </c>
      <c r="E191" s="63">
        <f t="shared" si="14"/>
        <v>1045</v>
      </c>
      <c r="F191" s="64">
        <f t="shared" si="15"/>
        <v>1.7999999999999999E-2</v>
      </c>
      <c r="G191" s="65" t="s">
        <v>923</v>
      </c>
    </row>
    <row r="192" spans="1:7" x14ac:dyDescent="0.3">
      <c r="A192" s="61">
        <v>191</v>
      </c>
      <c r="B192" s="61">
        <f t="shared" si="12"/>
        <v>108775001</v>
      </c>
      <c r="C192" s="61">
        <f t="shared" si="13"/>
        <v>109825000</v>
      </c>
      <c r="D192" s="61">
        <f t="shared" si="11"/>
        <v>1050000</v>
      </c>
      <c r="E192" s="63">
        <f t="shared" si="14"/>
        <v>1050</v>
      </c>
      <c r="F192" s="64">
        <f t="shared" si="15"/>
        <v>1.7999999999999999E-2</v>
      </c>
      <c r="G192" s="65"/>
    </row>
    <row r="193" spans="1:7" x14ac:dyDescent="0.3">
      <c r="A193" s="61">
        <v>192</v>
      </c>
      <c r="B193" s="61">
        <f t="shared" si="12"/>
        <v>109825001</v>
      </c>
      <c r="C193" s="61">
        <f t="shared" si="13"/>
        <v>110880000</v>
      </c>
      <c r="D193" s="61">
        <f t="shared" si="11"/>
        <v>1055000</v>
      </c>
      <c r="E193" s="63">
        <f t="shared" si="14"/>
        <v>1055</v>
      </c>
      <c r="F193" s="64">
        <f t="shared" si="15"/>
        <v>1.7999999999999999E-2</v>
      </c>
      <c r="G193" s="65"/>
    </row>
    <row r="194" spans="1:7" x14ac:dyDescent="0.3">
      <c r="A194" s="61">
        <v>193</v>
      </c>
      <c r="B194" s="61">
        <f t="shared" si="12"/>
        <v>110880001</v>
      </c>
      <c r="C194" s="61">
        <f t="shared" si="13"/>
        <v>111940000</v>
      </c>
      <c r="D194" s="61">
        <f t="shared" ref="D194:D257" si="16">J$9*E194</f>
        <v>1060000</v>
      </c>
      <c r="E194" s="63">
        <f t="shared" si="14"/>
        <v>1060</v>
      </c>
      <c r="F194" s="64">
        <f t="shared" si="15"/>
        <v>1.7999999999999999E-2</v>
      </c>
      <c r="G194" s="65"/>
    </row>
    <row r="195" spans="1:7" x14ac:dyDescent="0.3">
      <c r="A195" s="61">
        <v>194</v>
      </c>
      <c r="B195" s="61">
        <f t="shared" ref="B195:B258" si="17">C194+1</f>
        <v>111940001</v>
      </c>
      <c r="C195" s="61">
        <f t="shared" ref="C195:C258" si="18">C194+D195</f>
        <v>113005000</v>
      </c>
      <c r="D195" s="61">
        <f t="shared" si="16"/>
        <v>1065000</v>
      </c>
      <c r="E195" s="63">
        <f t="shared" ref="E195:E258" si="19">(A195-1)*5 +100</f>
        <v>1065</v>
      </c>
      <c r="F195" s="64">
        <f t="shared" si="15"/>
        <v>1.7999999999999999E-2</v>
      </c>
      <c r="G195" s="65"/>
    </row>
    <row r="196" spans="1:7" x14ac:dyDescent="0.3">
      <c r="A196" s="61">
        <v>195</v>
      </c>
      <c r="B196" s="61">
        <f t="shared" si="17"/>
        <v>113005001</v>
      </c>
      <c r="C196" s="61">
        <f t="shared" si="18"/>
        <v>114075000</v>
      </c>
      <c r="D196" s="61">
        <f t="shared" si="16"/>
        <v>1070000</v>
      </c>
      <c r="E196" s="63">
        <f t="shared" si="19"/>
        <v>1070</v>
      </c>
      <c r="F196" s="64">
        <f t="shared" ref="F196:F259" si="20">INT(A196/30)*0.3/100</f>
        <v>1.7999999999999999E-2</v>
      </c>
      <c r="G196" s="65"/>
    </row>
    <row r="197" spans="1:7" x14ac:dyDescent="0.3">
      <c r="A197" s="61">
        <v>196</v>
      </c>
      <c r="B197" s="61">
        <f t="shared" si="17"/>
        <v>114075001</v>
      </c>
      <c r="C197" s="61">
        <f t="shared" si="18"/>
        <v>115150000</v>
      </c>
      <c r="D197" s="61">
        <f t="shared" si="16"/>
        <v>1075000</v>
      </c>
      <c r="E197" s="63">
        <f t="shared" si="19"/>
        <v>1075</v>
      </c>
      <c r="F197" s="64">
        <f t="shared" si="20"/>
        <v>1.7999999999999999E-2</v>
      </c>
      <c r="G197" s="65"/>
    </row>
    <row r="198" spans="1:7" x14ac:dyDescent="0.3">
      <c r="A198" s="61">
        <v>197</v>
      </c>
      <c r="B198" s="61">
        <f t="shared" si="17"/>
        <v>115150001</v>
      </c>
      <c r="C198" s="61">
        <f t="shared" si="18"/>
        <v>116230000</v>
      </c>
      <c r="D198" s="61">
        <f t="shared" si="16"/>
        <v>1080000</v>
      </c>
      <c r="E198" s="63">
        <f t="shared" si="19"/>
        <v>1080</v>
      </c>
      <c r="F198" s="64">
        <f t="shared" si="20"/>
        <v>1.7999999999999999E-2</v>
      </c>
      <c r="G198" s="65"/>
    </row>
    <row r="199" spans="1:7" x14ac:dyDescent="0.3">
      <c r="A199" s="61">
        <v>198</v>
      </c>
      <c r="B199" s="61">
        <f t="shared" si="17"/>
        <v>116230001</v>
      </c>
      <c r="C199" s="61">
        <f t="shared" si="18"/>
        <v>117315000</v>
      </c>
      <c r="D199" s="61">
        <f t="shared" si="16"/>
        <v>1085000</v>
      </c>
      <c r="E199" s="63">
        <f t="shared" si="19"/>
        <v>1085</v>
      </c>
      <c r="F199" s="64">
        <f t="shared" si="20"/>
        <v>1.7999999999999999E-2</v>
      </c>
      <c r="G199" s="65"/>
    </row>
    <row r="200" spans="1:7" x14ac:dyDescent="0.3">
      <c r="A200" s="61">
        <v>199</v>
      </c>
      <c r="B200" s="61">
        <f t="shared" si="17"/>
        <v>117315001</v>
      </c>
      <c r="C200" s="61">
        <f t="shared" si="18"/>
        <v>118405000</v>
      </c>
      <c r="D200" s="61">
        <f t="shared" si="16"/>
        <v>1090000</v>
      </c>
      <c r="E200" s="63">
        <f t="shared" si="19"/>
        <v>1090</v>
      </c>
      <c r="F200" s="64">
        <f t="shared" si="20"/>
        <v>1.7999999999999999E-2</v>
      </c>
      <c r="G200" s="65"/>
    </row>
    <row r="201" spans="1:7" x14ac:dyDescent="0.3">
      <c r="A201" s="61">
        <v>200</v>
      </c>
      <c r="B201" s="61">
        <f t="shared" si="17"/>
        <v>118405001</v>
      </c>
      <c r="C201" s="61">
        <f t="shared" si="18"/>
        <v>119500000</v>
      </c>
      <c r="D201" s="61">
        <f t="shared" si="16"/>
        <v>1095000</v>
      </c>
      <c r="E201" s="63">
        <f t="shared" si="19"/>
        <v>1095</v>
      </c>
      <c r="F201" s="64">
        <f t="shared" si="20"/>
        <v>1.7999999999999999E-2</v>
      </c>
      <c r="G201" s="65" t="s">
        <v>925</v>
      </c>
    </row>
    <row r="202" spans="1:7" x14ac:dyDescent="0.3">
      <c r="A202" s="61">
        <v>201</v>
      </c>
      <c r="B202" s="61">
        <f t="shared" si="17"/>
        <v>119500001</v>
      </c>
      <c r="C202" s="61">
        <f t="shared" si="18"/>
        <v>120600000</v>
      </c>
      <c r="D202" s="61">
        <f t="shared" si="16"/>
        <v>1100000</v>
      </c>
      <c r="E202" s="63">
        <f t="shared" si="19"/>
        <v>1100</v>
      </c>
      <c r="F202" s="64">
        <f t="shared" si="20"/>
        <v>1.7999999999999999E-2</v>
      </c>
      <c r="G202" s="65"/>
    </row>
    <row r="203" spans="1:7" x14ac:dyDescent="0.3">
      <c r="A203" s="61">
        <v>202</v>
      </c>
      <c r="B203" s="61">
        <f t="shared" si="17"/>
        <v>120600001</v>
      </c>
      <c r="C203" s="61">
        <f t="shared" si="18"/>
        <v>121705000</v>
      </c>
      <c r="D203" s="61">
        <f t="shared" si="16"/>
        <v>1105000</v>
      </c>
      <c r="E203" s="63">
        <f t="shared" si="19"/>
        <v>1105</v>
      </c>
      <c r="F203" s="64">
        <f t="shared" si="20"/>
        <v>1.7999999999999999E-2</v>
      </c>
      <c r="G203" s="65"/>
    </row>
    <row r="204" spans="1:7" x14ac:dyDescent="0.3">
      <c r="A204" s="61">
        <v>203</v>
      </c>
      <c r="B204" s="61">
        <f t="shared" si="17"/>
        <v>121705001</v>
      </c>
      <c r="C204" s="61">
        <f t="shared" si="18"/>
        <v>122815000</v>
      </c>
      <c r="D204" s="61">
        <f t="shared" si="16"/>
        <v>1110000</v>
      </c>
      <c r="E204" s="63">
        <f t="shared" si="19"/>
        <v>1110</v>
      </c>
      <c r="F204" s="64">
        <f t="shared" si="20"/>
        <v>1.7999999999999999E-2</v>
      </c>
      <c r="G204" s="65"/>
    </row>
    <row r="205" spans="1:7" x14ac:dyDescent="0.3">
      <c r="A205" s="61">
        <v>204</v>
      </c>
      <c r="B205" s="61">
        <f t="shared" si="17"/>
        <v>122815001</v>
      </c>
      <c r="C205" s="61">
        <f t="shared" si="18"/>
        <v>123930000</v>
      </c>
      <c r="D205" s="61">
        <f t="shared" si="16"/>
        <v>1115000</v>
      </c>
      <c r="E205" s="63">
        <f t="shared" si="19"/>
        <v>1115</v>
      </c>
      <c r="F205" s="64">
        <f t="shared" si="20"/>
        <v>1.7999999999999999E-2</v>
      </c>
      <c r="G205" s="65"/>
    </row>
    <row r="206" spans="1:7" x14ac:dyDescent="0.3">
      <c r="A206" s="61">
        <v>205</v>
      </c>
      <c r="B206" s="61">
        <f t="shared" si="17"/>
        <v>123930001</v>
      </c>
      <c r="C206" s="61">
        <f t="shared" si="18"/>
        <v>125050000</v>
      </c>
      <c r="D206" s="61">
        <f t="shared" si="16"/>
        <v>1120000</v>
      </c>
      <c r="E206" s="63">
        <f t="shared" si="19"/>
        <v>1120</v>
      </c>
      <c r="F206" s="64">
        <f t="shared" si="20"/>
        <v>1.7999999999999999E-2</v>
      </c>
      <c r="G206" s="65"/>
    </row>
    <row r="207" spans="1:7" x14ac:dyDescent="0.3">
      <c r="A207" s="61">
        <v>206</v>
      </c>
      <c r="B207" s="61">
        <f t="shared" si="17"/>
        <v>125050001</v>
      </c>
      <c r="C207" s="61">
        <f t="shared" si="18"/>
        <v>126175000</v>
      </c>
      <c r="D207" s="61">
        <f t="shared" si="16"/>
        <v>1125000</v>
      </c>
      <c r="E207" s="63">
        <f t="shared" si="19"/>
        <v>1125</v>
      </c>
      <c r="F207" s="64">
        <f t="shared" si="20"/>
        <v>1.7999999999999999E-2</v>
      </c>
      <c r="G207" s="65"/>
    </row>
    <row r="208" spans="1:7" x14ac:dyDescent="0.3">
      <c r="A208" s="61">
        <v>207</v>
      </c>
      <c r="B208" s="61">
        <f t="shared" si="17"/>
        <v>126175001</v>
      </c>
      <c r="C208" s="61">
        <f t="shared" si="18"/>
        <v>127305000</v>
      </c>
      <c r="D208" s="61">
        <f t="shared" si="16"/>
        <v>1130000</v>
      </c>
      <c r="E208" s="63">
        <f t="shared" si="19"/>
        <v>1130</v>
      </c>
      <c r="F208" s="64">
        <f t="shared" si="20"/>
        <v>1.7999999999999999E-2</v>
      </c>
      <c r="G208" s="65"/>
    </row>
    <row r="209" spans="1:7" x14ac:dyDescent="0.3">
      <c r="A209" s="61">
        <v>208</v>
      </c>
      <c r="B209" s="61">
        <f t="shared" si="17"/>
        <v>127305001</v>
      </c>
      <c r="C209" s="61">
        <f t="shared" si="18"/>
        <v>128440000</v>
      </c>
      <c r="D209" s="61">
        <f t="shared" si="16"/>
        <v>1135000</v>
      </c>
      <c r="E209" s="63">
        <f t="shared" si="19"/>
        <v>1135</v>
      </c>
      <c r="F209" s="64">
        <f t="shared" si="20"/>
        <v>1.7999999999999999E-2</v>
      </c>
      <c r="G209" s="65"/>
    </row>
    <row r="210" spans="1:7" x14ac:dyDescent="0.3">
      <c r="A210" s="61">
        <v>209</v>
      </c>
      <c r="B210" s="61">
        <f t="shared" si="17"/>
        <v>128440001</v>
      </c>
      <c r="C210" s="61">
        <f t="shared" si="18"/>
        <v>129580000</v>
      </c>
      <c r="D210" s="61">
        <f t="shared" si="16"/>
        <v>1140000</v>
      </c>
      <c r="E210" s="63">
        <f t="shared" si="19"/>
        <v>1140</v>
      </c>
      <c r="F210" s="64">
        <f t="shared" si="20"/>
        <v>1.7999999999999999E-2</v>
      </c>
      <c r="G210" s="65"/>
    </row>
    <row r="211" spans="1:7" x14ac:dyDescent="0.3">
      <c r="A211" s="61">
        <v>210</v>
      </c>
      <c r="B211" s="61">
        <f t="shared" si="17"/>
        <v>129580001</v>
      </c>
      <c r="C211" s="61">
        <f t="shared" si="18"/>
        <v>130725000</v>
      </c>
      <c r="D211" s="61">
        <f t="shared" si="16"/>
        <v>1145000</v>
      </c>
      <c r="E211" s="63">
        <f t="shared" si="19"/>
        <v>1145</v>
      </c>
      <c r="F211" s="64">
        <f t="shared" si="20"/>
        <v>2.1000000000000001E-2</v>
      </c>
      <c r="G211" s="65" t="s">
        <v>925</v>
      </c>
    </row>
    <row r="212" spans="1:7" x14ac:dyDescent="0.3">
      <c r="A212" s="61">
        <v>211</v>
      </c>
      <c r="B212" s="61">
        <f t="shared" si="17"/>
        <v>130725001</v>
      </c>
      <c r="C212" s="61">
        <f t="shared" si="18"/>
        <v>131875000</v>
      </c>
      <c r="D212" s="61">
        <f t="shared" si="16"/>
        <v>1150000</v>
      </c>
      <c r="E212" s="63">
        <f t="shared" si="19"/>
        <v>1150</v>
      </c>
      <c r="F212" s="64">
        <f t="shared" si="20"/>
        <v>2.1000000000000001E-2</v>
      </c>
      <c r="G212" s="65"/>
    </row>
    <row r="213" spans="1:7" x14ac:dyDescent="0.3">
      <c r="A213" s="61">
        <v>212</v>
      </c>
      <c r="B213" s="61">
        <f t="shared" si="17"/>
        <v>131875001</v>
      </c>
      <c r="C213" s="61">
        <f t="shared" si="18"/>
        <v>133030000</v>
      </c>
      <c r="D213" s="61">
        <f t="shared" si="16"/>
        <v>1155000</v>
      </c>
      <c r="E213" s="63">
        <f t="shared" si="19"/>
        <v>1155</v>
      </c>
      <c r="F213" s="64">
        <f t="shared" si="20"/>
        <v>2.1000000000000001E-2</v>
      </c>
      <c r="G213" s="65"/>
    </row>
    <row r="214" spans="1:7" x14ac:dyDescent="0.3">
      <c r="A214" s="61">
        <v>213</v>
      </c>
      <c r="B214" s="61">
        <f t="shared" si="17"/>
        <v>133030001</v>
      </c>
      <c r="C214" s="61">
        <f t="shared" si="18"/>
        <v>134190000</v>
      </c>
      <c r="D214" s="61">
        <f t="shared" si="16"/>
        <v>1160000</v>
      </c>
      <c r="E214" s="63">
        <f t="shared" si="19"/>
        <v>1160</v>
      </c>
      <c r="F214" s="64">
        <f t="shared" si="20"/>
        <v>2.1000000000000001E-2</v>
      </c>
      <c r="G214" s="65"/>
    </row>
    <row r="215" spans="1:7" x14ac:dyDescent="0.3">
      <c r="A215" s="61">
        <v>214</v>
      </c>
      <c r="B215" s="61">
        <f t="shared" si="17"/>
        <v>134190001</v>
      </c>
      <c r="C215" s="61">
        <f t="shared" si="18"/>
        <v>135355000</v>
      </c>
      <c r="D215" s="61">
        <f t="shared" si="16"/>
        <v>1165000</v>
      </c>
      <c r="E215" s="63">
        <f t="shared" si="19"/>
        <v>1165</v>
      </c>
      <c r="F215" s="64">
        <f t="shared" si="20"/>
        <v>2.1000000000000001E-2</v>
      </c>
      <c r="G215" s="65"/>
    </row>
    <row r="216" spans="1:7" x14ac:dyDescent="0.3">
      <c r="A216" s="61">
        <v>215</v>
      </c>
      <c r="B216" s="61">
        <f t="shared" si="17"/>
        <v>135355001</v>
      </c>
      <c r="C216" s="61">
        <f t="shared" si="18"/>
        <v>136525000</v>
      </c>
      <c r="D216" s="61">
        <f t="shared" si="16"/>
        <v>1170000</v>
      </c>
      <c r="E216" s="63">
        <f t="shared" si="19"/>
        <v>1170</v>
      </c>
      <c r="F216" s="64">
        <f t="shared" si="20"/>
        <v>2.1000000000000001E-2</v>
      </c>
      <c r="G216" s="65"/>
    </row>
    <row r="217" spans="1:7" x14ac:dyDescent="0.3">
      <c r="A217" s="61">
        <v>216</v>
      </c>
      <c r="B217" s="61">
        <f t="shared" si="17"/>
        <v>136525001</v>
      </c>
      <c r="C217" s="61">
        <f t="shared" si="18"/>
        <v>137700000</v>
      </c>
      <c r="D217" s="61">
        <f t="shared" si="16"/>
        <v>1175000</v>
      </c>
      <c r="E217" s="63">
        <f t="shared" si="19"/>
        <v>1175</v>
      </c>
      <c r="F217" s="64">
        <f t="shared" si="20"/>
        <v>2.1000000000000001E-2</v>
      </c>
      <c r="G217" s="65"/>
    </row>
    <row r="218" spans="1:7" x14ac:dyDescent="0.3">
      <c r="A218" s="61">
        <v>217</v>
      </c>
      <c r="B218" s="61">
        <f t="shared" si="17"/>
        <v>137700001</v>
      </c>
      <c r="C218" s="61">
        <f t="shared" si="18"/>
        <v>138880000</v>
      </c>
      <c r="D218" s="61">
        <f t="shared" si="16"/>
        <v>1180000</v>
      </c>
      <c r="E218" s="63">
        <f t="shared" si="19"/>
        <v>1180</v>
      </c>
      <c r="F218" s="64">
        <f t="shared" si="20"/>
        <v>2.1000000000000001E-2</v>
      </c>
      <c r="G218" s="65"/>
    </row>
    <row r="219" spans="1:7" x14ac:dyDescent="0.3">
      <c r="A219" s="61">
        <v>218</v>
      </c>
      <c r="B219" s="61">
        <f t="shared" si="17"/>
        <v>138880001</v>
      </c>
      <c r="C219" s="61">
        <f t="shared" si="18"/>
        <v>140065000</v>
      </c>
      <c r="D219" s="61">
        <f t="shared" si="16"/>
        <v>1185000</v>
      </c>
      <c r="E219" s="63">
        <f t="shared" si="19"/>
        <v>1185</v>
      </c>
      <c r="F219" s="64">
        <f t="shared" si="20"/>
        <v>2.1000000000000001E-2</v>
      </c>
      <c r="G219" s="65"/>
    </row>
    <row r="220" spans="1:7" x14ac:dyDescent="0.3">
      <c r="A220" s="61">
        <v>219</v>
      </c>
      <c r="B220" s="61">
        <f t="shared" si="17"/>
        <v>140065001</v>
      </c>
      <c r="C220" s="61">
        <f t="shared" si="18"/>
        <v>141255000</v>
      </c>
      <c r="D220" s="61">
        <f t="shared" si="16"/>
        <v>1190000</v>
      </c>
      <c r="E220" s="63">
        <f t="shared" si="19"/>
        <v>1190</v>
      </c>
      <c r="F220" s="64">
        <f t="shared" si="20"/>
        <v>2.1000000000000001E-2</v>
      </c>
      <c r="G220" s="65"/>
    </row>
    <row r="221" spans="1:7" x14ac:dyDescent="0.3">
      <c r="A221" s="61">
        <v>220</v>
      </c>
      <c r="B221" s="61">
        <f t="shared" si="17"/>
        <v>141255001</v>
      </c>
      <c r="C221" s="61">
        <f t="shared" si="18"/>
        <v>142450000</v>
      </c>
      <c r="D221" s="61">
        <f t="shared" si="16"/>
        <v>1195000</v>
      </c>
      <c r="E221" s="63">
        <f t="shared" si="19"/>
        <v>1195</v>
      </c>
      <c r="F221" s="64">
        <f t="shared" si="20"/>
        <v>2.1000000000000001E-2</v>
      </c>
      <c r="G221" s="65" t="s">
        <v>925</v>
      </c>
    </row>
    <row r="222" spans="1:7" x14ac:dyDescent="0.3">
      <c r="A222" s="61">
        <v>221</v>
      </c>
      <c r="B222" s="61">
        <f t="shared" si="17"/>
        <v>142450001</v>
      </c>
      <c r="C222" s="61">
        <f t="shared" si="18"/>
        <v>143650000</v>
      </c>
      <c r="D222" s="61">
        <f t="shared" si="16"/>
        <v>1200000</v>
      </c>
      <c r="E222" s="63">
        <f t="shared" si="19"/>
        <v>1200</v>
      </c>
      <c r="F222" s="64">
        <f t="shared" si="20"/>
        <v>2.1000000000000001E-2</v>
      </c>
      <c r="G222" s="65"/>
    </row>
    <row r="223" spans="1:7" x14ac:dyDescent="0.3">
      <c r="A223" s="61">
        <v>222</v>
      </c>
      <c r="B223" s="61">
        <f t="shared" si="17"/>
        <v>143650001</v>
      </c>
      <c r="C223" s="61">
        <f t="shared" si="18"/>
        <v>144855000</v>
      </c>
      <c r="D223" s="61">
        <f t="shared" si="16"/>
        <v>1205000</v>
      </c>
      <c r="E223" s="63">
        <f t="shared" si="19"/>
        <v>1205</v>
      </c>
      <c r="F223" s="64">
        <f t="shared" si="20"/>
        <v>2.1000000000000001E-2</v>
      </c>
      <c r="G223" s="65"/>
    </row>
    <row r="224" spans="1:7" x14ac:dyDescent="0.3">
      <c r="A224" s="61">
        <v>223</v>
      </c>
      <c r="B224" s="61">
        <f t="shared" si="17"/>
        <v>144855001</v>
      </c>
      <c r="C224" s="61">
        <f t="shared" si="18"/>
        <v>146065000</v>
      </c>
      <c r="D224" s="61">
        <f t="shared" si="16"/>
        <v>1210000</v>
      </c>
      <c r="E224" s="63">
        <f t="shared" si="19"/>
        <v>1210</v>
      </c>
      <c r="F224" s="64">
        <f t="shared" si="20"/>
        <v>2.1000000000000001E-2</v>
      </c>
      <c r="G224" s="65"/>
    </row>
    <row r="225" spans="1:7" x14ac:dyDescent="0.3">
      <c r="A225" s="61">
        <v>224</v>
      </c>
      <c r="B225" s="61">
        <f t="shared" si="17"/>
        <v>146065001</v>
      </c>
      <c r="C225" s="61">
        <f t="shared" si="18"/>
        <v>147280000</v>
      </c>
      <c r="D225" s="61">
        <f t="shared" si="16"/>
        <v>1215000</v>
      </c>
      <c r="E225" s="63">
        <f t="shared" si="19"/>
        <v>1215</v>
      </c>
      <c r="F225" s="64">
        <f t="shared" si="20"/>
        <v>2.1000000000000001E-2</v>
      </c>
      <c r="G225" s="65"/>
    </row>
    <row r="226" spans="1:7" x14ac:dyDescent="0.3">
      <c r="A226" s="61">
        <v>225</v>
      </c>
      <c r="B226" s="61">
        <f t="shared" si="17"/>
        <v>147280001</v>
      </c>
      <c r="C226" s="61">
        <f t="shared" si="18"/>
        <v>148500000</v>
      </c>
      <c r="D226" s="61">
        <f t="shared" si="16"/>
        <v>1220000</v>
      </c>
      <c r="E226" s="63">
        <f t="shared" si="19"/>
        <v>1220</v>
      </c>
      <c r="F226" s="64">
        <f t="shared" si="20"/>
        <v>2.1000000000000001E-2</v>
      </c>
      <c r="G226" s="65"/>
    </row>
    <row r="227" spans="1:7" x14ac:dyDescent="0.3">
      <c r="A227" s="61">
        <v>226</v>
      </c>
      <c r="B227" s="61">
        <f t="shared" si="17"/>
        <v>148500001</v>
      </c>
      <c r="C227" s="61">
        <f t="shared" si="18"/>
        <v>149725000</v>
      </c>
      <c r="D227" s="61">
        <f t="shared" si="16"/>
        <v>1225000</v>
      </c>
      <c r="E227" s="63">
        <f t="shared" si="19"/>
        <v>1225</v>
      </c>
      <c r="F227" s="64">
        <f t="shared" si="20"/>
        <v>2.1000000000000001E-2</v>
      </c>
      <c r="G227" s="65"/>
    </row>
    <row r="228" spans="1:7" x14ac:dyDescent="0.3">
      <c r="A228" s="61">
        <v>227</v>
      </c>
      <c r="B228" s="61">
        <f t="shared" si="17"/>
        <v>149725001</v>
      </c>
      <c r="C228" s="61">
        <f t="shared" si="18"/>
        <v>150955000</v>
      </c>
      <c r="D228" s="61">
        <f t="shared" si="16"/>
        <v>1230000</v>
      </c>
      <c r="E228" s="63">
        <f t="shared" si="19"/>
        <v>1230</v>
      </c>
      <c r="F228" s="64">
        <f t="shared" si="20"/>
        <v>2.1000000000000001E-2</v>
      </c>
      <c r="G228" s="65"/>
    </row>
    <row r="229" spans="1:7" x14ac:dyDescent="0.3">
      <c r="A229" s="61">
        <v>228</v>
      </c>
      <c r="B229" s="61">
        <f t="shared" si="17"/>
        <v>150955001</v>
      </c>
      <c r="C229" s="61">
        <f t="shared" si="18"/>
        <v>152190000</v>
      </c>
      <c r="D229" s="61">
        <f t="shared" si="16"/>
        <v>1235000</v>
      </c>
      <c r="E229" s="63">
        <f t="shared" si="19"/>
        <v>1235</v>
      </c>
      <c r="F229" s="64">
        <f t="shared" si="20"/>
        <v>2.1000000000000001E-2</v>
      </c>
      <c r="G229" s="65"/>
    </row>
    <row r="230" spans="1:7" x14ac:dyDescent="0.3">
      <c r="A230" s="61">
        <v>229</v>
      </c>
      <c r="B230" s="61">
        <f t="shared" si="17"/>
        <v>152190001</v>
      </c>
      <c r="C230" s="61">
        <f t="shared" si="18"/>
        <v>153430000</v>
      </c>
      <c r="D230" s="61">
        <f t="shared" si="16"/>
        <v>1240000</v>
      </c>
      <c r="E230" s="63">
        <f t="shared" si="19"/>
        <v>1240</v>
      </c>
      <c r="F230" s="64">
        <f t="shared" si="20"/>
        <v>2.1000000000000001E-2</v>
      </c>
      <c r="G230" s="65"/>
    </row>
    <row r="231" spans="1:7" x14ac:dyDescent="0.3">
      <c r="A231" s="61">
        <v>230</v>
      </c>
      <c r="B231" s="61">
        <f t="shared" si="17"/>
        <v>153430001</v>
      </c>
      <c r="C231" s="61">
        <f t="shared" si="18"/>
        <v>154675000</v>
      </c>
      <c r="D231" s="61">
        <f t="shared" si="16"/>
        <v>1245000</v>
      </c>
      <c r="E231" s="63">
        <f t="shared" si="19"/>
        <v>1245</v>
      </c>
      <c r="F231" s="64">
        <f t="shared" si="20"/>
        <v>2.1000000000000001E-2</v>
      </c>
      <c r="G231" s="65" t="s">
        <v>926</v>
      </c>
    </row>
    <row r="232" spans="1:7" x14ac:dyDescent="0.3">
      <c r="A232" s="61">
        <v>231</v>
      </c>
      <c r="B232" s="61">
        <f t="shared" si="17"/>
        <v>154675001</v>
      </c>
      <c r="C232" s="61">
        <f t="shared" si="18"/>
        <v>155925000</v>
      </c>
      <c r="D232" s="61">
        <f t="shared" si="16"/>
        <v>1250000</v>
      </c>
      <c r="E232" s="63">
        <f t="shared" si="19"/>
        <v>1250</v>
      </c>
      <c r="F232" s="64">
        <f t="shared" si="20"/>
        <v>2.1000000000000001E-2</v>
      </c>
      <c r="G232" s="65"/>
    </row>
    <row r="233" spans="1:7" x14ac:dyDescent="0.3">
      <c r="A233" s="61">
        <v>232</v>
      </c>
      <c r="B233" s="61">
        <f t="shared" si="17"/>
        <v>155925001</v>
      </c>
      <c r="C233" s="61">
        <f t="shared" si="18"/>
        <v>157180000</v>
      </c>
      <c r="D233" s="61">
        <f t="shared" si="16"/>
        <v>1255000</v>
      </c>
      <c r="E233" s="63">
        <f t="shared" si="19"/>
        <v>1255</v>
      </c>
      <c r="F233" s="64">
        <f t="shared" si="20"/>
        <v>2.1000000000000001E-2</v>
      </c>
      <c r="G233" s="65"/>
    </row>
    <row r="234" spans="1:7" x14ac:dyDescent="0.3">
      <c r="A234" s="61">
        <v>233</v>
      </c>
      <c r="B234" s="61">
        <f t="shared" si="17"/>
        <v>157180001</v>
      </c>
      <c r="C234" s="61">
        <f t="shared" si="18"/>
        <v>158440000</v>
      </c>
      <c r="D234" s="61">
        <f t="shared" si="16"/>
        <v>1260000</v>
      </c>
      <c r="E234" s="63">
        <f t="shared" si="19"/>
        <v>1260</v>
      </c>
      <c r="F234" s="64">
        <f t="shared" si="20"/>
        <v>2.1000000000000001E-2</v>
      </c>
      <c r="G234" s="65"/>
    </row>
    <row r="235" spans="1:7" x14ac:dyDescent="0.3">
      <c r="A235" s="61">
        <v>234</v>
      </c>
      <c r="B235" s="61">
        <f t="shared" si="17"/>
        <v>158440001</v>
      </c>
      <c r="C235" s="61">
        <f t="shared" si="18"/>
        <v>159705000</v>
      </c>
      <c r="D235" s="61">
        <f t="shared" si="16"/>
        <v>1265000</v>
      </c>
      <c r="E235" s="63">
        <f t="shared" si="19"/>
        <v>1265</v>
      </c>
      <c r="F235" s="64">
        <f t="shared" si="20"/>
        <v>2.1000000000000001E-2</v>
      </c>
      <c r="G235" s="65"/>
    </row>
    <row r="236" spans="1:7" x14ac:dyDescent="0.3">
      <c r="A236" s="61">
        <v>235</v>
      </c>
      <c r="B236" s="61">
        <f t="shared" si="17"/>
        <v>159705001</v>
      </c>
      <c r="C236" s="61">
        <f t="shared" si="18"/>
        <v>160975000</v>
      </c>
      <c r="D236" s="61">
        <f t="shared" si="16"/>
        <v>1270000</v>
      </c>
      <c r="E236" s="63">
        <f t="shared" si="19"/>
        <v>1270</v>
      </c>
      <c r="F236" s="64">
        <f t="shared" si="20"/>
        <v>2.1000000000000001E-2</v>
      </c>
      <c r="G236" s="65"/>
    </row>
    <row r="237" spans="1:7" x14ac:dyDescent="0.3">
      <c r="A237" s="61">
        <v>236</v>
      </c>
      <c r="B237" s="61">
        <f t="shared" si="17"/>
        <v>160975001</v>
      </c>
      <c r="C237" s="61">
        <f t="shared" si="18"/>
        <v>162250000</v>
      </c>
      <c r="D237" s="61">
        <f t="shared" si="16"/>
        <v>1275000</v>
      </c>
      <c r="E237" s="63">
        <f t="shared" si="19"/>
        <v>1275</v>
      </c>
      <c r="F237" s="64">
        <f t="shared" si="20"/>
        <v>2.1000000000000001E-2</v>
      </c>
      <c r="G237" s="65"/>
    </row>
    <row r="238" spans="1:7" x14ac:dyDescent="0.3">
      <c r="A238" s="61">
        <v>237</v>
      </c>
      <c r="B238" s="61">
        <f t="shared" si="17"/>
        <v>162250001</v>
      </c>
      <c r="C238" s="61">
        <f t="shared" si="18"/>
        <v>163530000</v>
      </c>
      <c r="D238" s="61">
        <f t="shared" si="16"/>
        <v>1280000</v>
      </c>
      <c r="E238" s="63">
        <f t="shared" si="19"/>
        <v>1280</v>
      </c>
      <c r="F238" s="64">
        <f t="shared" si="20"/>
        <v>2.1000000000000001E-2</v>
      </c>
      <c r="G238" s="65"/>
    </row>
    <row r="239" spans="1:7" x14ac:dyDescent="0.3">
      <c r="A239" s="61">
        <v>238</v>
      </c>
      <c r="B239" s="61">
        <f t="shared" si="17"/>
        <v>163530001</v>
      </c>
      <c r="C239" s="61">
        <f t="shared" si="18"/>
        <v>164815000</v>
      </c>
      <c r="D239" s="61">
        <f t="shared" si="16"/>
        <v>1285000</v>
      </c>
      <c r="E239" s="63">
        <f t="shared" si="19"/>
        <v>1285</v>
      </c>
      <c r="F239" s="64">
        <f t="shared" si="20"/>
        <v>2.1000000000000001E-2</v>
      </c>
      <c r="G239" s="65"/>
    </row>
    <row r="240" spans="1:7" x14ac:dyDescent="0.3">
      <c r="A240" s="61">
        <v>239</v>
      </c>
      <c r="B240" s="61">
        <f t="shared" si="17"/>
        <v>164815001</v>
      </c>
      <c r="C240" s="61">
        <f t="shared" si="18"/>
        <v>166105000</v>
      </c>
      <c r="D240" s="61">
        <f t="shared" si="16"/>
        <v>1290000</v>
      </c>
      <c r="E240" s="63">
        <f t="shared" si="19"/>
        <v>1290</v>
      </c>
      <c r="F240" s="64">
        <f t="shared" si="20"/>
        <v>2.1000000000000001E-2</v>
      </c>
      <c r="G240" s="65"/>
    </row>
    <row r="241" spans="1:7" x14ac:dyDescent="0.3">
      <c r="A241" s="61">
        <v>240</v>
      </c>
      <c r="B241" s="61">
        <f t="shared" si="17"/>
        <v>166105001</v>
      </c>
      <c r="C241" s="61">
        <f t="shared" si="18"/>
        <v>167400000</v>
      </c>
      <c r="D241" s="61">
        <f t="shared" si="16"/>
        <v>1295000</v>
      </c>
      <c r="E241" s="63">
        <f t="shared" si="19"/>
        <v>1295</v>
      </c>
      <c r="F241" s="64">
        <f t="shared" si="20"/>
        <v>2.4E-2</v>
      </c>
      <c r="G241" s="65" t="s">
        <v>926</v>
      </c>
    </row>
    <row r="242" spans="1:7" x14ac:dyDescent="0.3">
      <c r="A242" s="61">
        <v>241</v>
      </c>
      <c r="B242" s="61">
        <f t="shared" si="17"/>
        <v>167400001</v>
      </c>
      <c r="C242" s="61">
        <f t="shared" si="18"/>
        <v>168700000</v>
      </c>
      <c r="D242" s="61">
        <f t="shared" si="16"/>
        <v>1300000</v>
      </c>
      <c r="E242" s="63">
        <f t="shared" si="19"/>
        <v>1300</v>
      </c>
      <c r="F242" s="64">
        <f t="shared" si="20"/>
        <v>2.4E-2</v>
      </c>
      <c r="G242" s="65"/>
    </row>
    <row r="243" spans="1:7" x14ac:dyDescent="0.3">
      <c r="A243" s="61">
        <v>242</v>
      </c>
      <c r="B243" s="61">
        <f t="shared" si="17"/>
        <v>168700001</v>
      </c>
      <c r="C243" s="61">
        <f t="shared" si="18"/>
        <v>170005000</v>
      </c>
      <c r="D243" s="61">
        <f t="shared" si="16"/>
        <v>1305000</v>
      </c>
      <c r="E243" s="63">
        <f t="shared" si="19"/>
        <v>1305</v>
      </c>
      <c r="F243" s="64">
        <f t="shared" si="20"/>
        <v>2.4E-2</v>
      </c>
      <c r="G243" s="65"/>
    </row>
    <row r="244" spans="1:7" x14ac:dyDescent="0.3">
      <c r="A244" s="61">
        <v>243</v>
      </c>
      <c r="B244" s="61">
        <f t="shared" si="17"/>
        <v>170005001</v>
      </c>
      <c r="C244" s="61">
        <f t="shared" si="18"/>
        <v>171315000</v>
      </c>
      <c r="D244" s="61">
        <f t="shared" si="16"/>
        <v>1310000</v>
      </c>
      <c r="E244" s="63">
        <f t="shared" si="19"/>
        <v>1310</v>
      </c>
      <c r="F244" s="64">
        <f t="shared" si="20"/>
        <v>2.4E-2</v>
      </c>
      <c r="G244" s="65"/>
    </row>
    <row r="245" spans="1:7" x14ac:dyDescent="0.3">
      <c r="A245" s="61">
        <v>244</v>
      </c>
      <c r="B245" s="61">
        <f t="shared" si="17"/>
        <v>171315001</v>
      </c>
      <c r="C245" s="61">
        <f t="shared" si="18"/>
        <v>172630000</v>
      </c>
      <c r="D245" s="61">
        <f t="shared" si="16"/>
        <v>1315000</v>
      </c>
      <c r="E245" s="63">
        <f t="shared" si="19"/>
        <v>1315</v>
      </c>
      <c r="F245" s="64">
        <f t="shared" si="20"/>
        <v>2.4E-2</v>
      </c>
      <c r="G245" s="65"/>
    </row>
    <row r="246" spans="1:7" x14ac:dyDescent="0.3">
      <c r="A246" s="61">
        <v>245</v>
      </c>
      <c r="B246" s="61">
        <f t="shared" si="17"/>
        <v>172630001</v>
      </c>
      <c r="C246" s="61">
        <f t="shared" si="18"/>
        <v>173950000</v>
      </c>
      <c r="D246" s="61">
        <f t="shared" si="16"/>
        <v>1320000</v>
      </c>
      <c r="E246" s="63">
        <f t="shared" si="19"/>
        <v>1320</v>
      </c>
      <c r="F246" s="64">
        <f t="shared" si="20"/>
        <v>2.4E-2</v>
      </c>
      <c r="G246" s="65"/>
    </row>
    <row r="247" spans="1:7" x14ac:dyDescent="0.3">
      <c r="A247" s="61">
        <v>246</v>
      </c>
      <c r="B247" s="61">
        <f t="shared" si="17"/>
        <v>173950001</v>
      </c>
      <c r="C247" s="61">
        <f t="shared" si="18"/>
        <v>175275000</v>
      </c>
      <c r="D247" s="61">
        <f t="shared" si="16"/>
        <v>1325000</v>
      </c>
      <c r="E247" s="63">
        <f t="shared" si="19"/>
        <v>1325</v>
      </c>
      <c r="F247" s="64">
        <f t="shared" si="20"/>
        <v>2.4E-2</v>
      </c>
      <c r="G247" s="65"/>
    </row>
    <row r="248" spans="1:7" x14ac:dyDescent="0.3">
      <c r="A248" s="61">
        <v>247</v>
      </c>
      <c r="B248" s="61">
        <f t="shared" si="17"/>
        <v>175275001</v>
      </c>
      <c r="C248" s="61">
        <f t="shared" si="18"/>
        <v>176605000</v>
      </c>
      <c r="D248" s="61">
        <f t="shared" si="16"/>
        <v>1330000</v>
      </c>
      <c r="E248" s="63">
        <f t="shared" si="19"/>
        <v>1330</v>
      </c>
      <c r="F248" s="64">
        <f t="shared" si="20"/>
        <v>2.4E-2</v>
      </c>
      <c r="G248" s="65"/>
    </row>
    <row r="249" spans="1:7" x14ac:dyDescent="0.3">
      <c r="A249" s="61">
        <v>248</v>
      </c>
      <c r="B249" s="61">
        <f t="shared" si="17"/>
        <v>176605001</v>
      </c>
      <c r="C249" s="61">
        <f t="shared" si="18"/>
        <v>177940000</v>
      </c>
      <c r="D249" s="61">
        <f t="shared" si="16"/>
        <v>1335000</v>
      </c>
      <c r="E249" s="63">
        <f t="shared" si="19"/>
        <v>1335</v>
      </c>
      <c r="F249" s="64">
        <f t="shared" si="20"/>
        <v>2.4E-2</v>
      </c>
      <c r="G249" s="65"/>
    </row>
    <row r="250" spans="1:7" x14ac:dyDescent="0.3">
      <c r="A250" s="61">
        <v>249</v>
      </c>
      <c r="B250" s="61">
        <f t="shared" si="17"/>
        <v>177940001</v>
      </c>
      <c r="C250" s="61">
        <f t="shared" si="18"/>
        <v>179280000</v>
      </c>
      <c r="D250" s="61">
        <f t="shared" si="16"/>
        <v>1340000</v>
      </c>
      <c r="E250" s="63">
        <f t="shared" si="19"/>
        <v>1340</v>
      </c>
      <c r="F250" s="64">
        <f t="shared" si="20"/>
        <v>2.4E-2</v>
      </c>
      <c r="G250" s="65"/>
    </row>
    <row r="251" spans="1:7" x14ac:dyDescent="0.3">
      <c r="A251" s="61">
        <v>250</v>
      </c>
      <c r="B251" s="61">
        <f t="shared" si="17"/>
        <v>179280001</v>
      </c>
      <c r="C251" s="61">
        <f t="shared" si="18"/>
        <v>180625000</v>
      </c>
      <c r="D251" s="61">
        <f t="shared" si="16"/>
        <v>1345000</v>
      </c>
      <c r="E251" s="63">
        <f t="shared" si="19"/>
        <v>1345</v>
      </c>
      <c r="F251" s="64">
        <f t="shared" si="20"/>
        <v>2.4E-2</v>
      </c>
      <c r="G251" s="65" t="s">
        <v>926</v>
      </c>
    </row>
    <row r="252" spans="1:7" x14ac:dyDescent="0.3">
      <c r="A252" s="61">
        <v>251</v>
      </c>
      <c r="B252" s="61">
        <f t="shared" si="17"/>
        <v>180625001</v>
      </c>
      <c r="C252" s="61">
        <f t="shared" si="18"/>
        <v>181975000</v>
      </c>
      <c r="D252" s="61">
        <f t="shared" si="16"/>
        <v>1350000</v>
      </c>
      <c r="E252" s="63">
        <f t="shared" si="19"/>
        <v>1350</v>
      </c>
      <c r="F252" s="64">
        <f t="shared" si="20"/>
        <v>2.4E-2</v>
      </c>
      <c r="G252" s="65"/>
    </row>
    <row r="253" spans="1:7" x14ac:dyDescent="0.3">
      <c r="A253" s="61">
        <v>252</v>
      </c>
      <c r="B253" s="61">
        <f t="shared" si="17"/>
        <v>181975001</v>
      </c>
      <c r="C253" s="61">
        <f t="shared" si="18"/>
        <v>183330000</v>
      </c>
      <c r="D253" s="61">
        <f t="shared" si="16"/>
        <v>1355000</v>
      </c>
      <c r="E253" s="63">
        <f t="shared" si="19"/>
        <v>1355</v>
      </c>
      <c r="F253" s="64">
        <f t="shared" si="20"/>
        <v>2.4E-2</v>
      </c>
      <c r="G253" s="65"/>
    </row>
    <row r="254" spans="1:7" x14ac:dyDescent="0.3">
      <c r="A254" s="61">
        <v>253</v>
      </c>
      <c r="B254" s="61">
        <f t="shared" si="17"/>
        <v>183330001</v>
      </c>
      <c r="C254" s="61">
        <f t="shared" si="18"/>
        <v>184690000</v>
      </c>
      <c r="D254" s="61">
        <f t="shared" si="16"/>
        <v>1360000</v>
      </c>
      <c r="E254" s="63">
        <f t="shared" si="19"/>
        <v>1360</v>
      </c>
      <c r="F254" s="64">
        <f t="shared" si="20"/>
        <v>2.4E-2</v>
      </c>
      <c r="G254" s="65"/>
    </row>
    <row r="255" spans="1:7" x14ac:dyDescent="0.3">
      <c r="A255" s="61">
        <v>254</v>
      </c>
      <c r="B255" s="61">
        <f t="shared" si="17"/>
        <v>184690001</v>
      </c>
      <c r="C255" s="61">
        <f t="shared" si="18"/>
        <v>186055000</v>
      </c>
      <c r="D255" s="61">
        <f t="shared" si="16"/>
        <v>1365000</v>
      </c>
      <c r="E255" s="63">
        <f t="shared" si="19"/>
        <v>1365</v>
      </c>
      <c r="F255" s="64">
        <f t="shared" si="20"/>
        <v>2.4E-2</v>
      </c>
      <c r="G255" s="65"/>
    </row>
    <row r="256" spans="1:7" x14ac:dyDescent="0.3">
      <c r="A256" s="61">
        <v>255</v>
      </c>
      <c r="B256" s="61">
        <f t="shared" si="17"/>
        <v>186055001</v>
      </c>
      <c r="C256" s="61">
        <f t="shared" si="18"/>
        <v>187425000</v>
      </c>
      <c r="D256" s="61">
        <f t="shared" si="16"/>
        <v>1370000</v>
      </c>
      <c r="E256" s="63">
        <f t="shared" si="19"/>
        <v>1370</v>
      </c>
      <c r="F256" s="64">
        <f t="shared" si="20"/>
        <v>2.4E-2</v>
      </c>
      <c r="G256" s="65"/>
    </row>
    <row r="257" spans="1:7" x14ac:dyDescent="0.3">
      <c r="A257" s="61">
        <v>256</v>
      </c>
      <c r="B257" s="61">
        <f t="shared" si="17"/>
        <v>187425001</v>
      </c>
      <c r="C257" s="61">
        <f t="shared" si="18"/>
        <v>188800000</v>
      </c>
      <c r="D257" s="61">
        <f t="shared" si="16"/>
        <v>1375000</v>
      </c>
      <c r="E257" s="63">
        <f t="shared" si="19"/>
        <v>1375</v>
      </c>
      <c r="F257" s="64">
        <f t="shared" si="20"/>
        <v>2.4E-2</v>
      </c>
      <c r="G257" s="65"/>
    </row>
    <row r="258" spans="1:7" x14ac:dyDescent="0.3">
      <c r="A258" s="61">
        <v>257</v>
      </c>
      <c r="B258" s="61">
        <f t="shared" si="17"/>
        <v>188800001</v>
      </c>
      <c r="C258" s="61">
        <f t="shared" si="18"/>
        <v>190180000</v>
      </c>
      <c r="D258" s="61">
        <f t="shared" ref="D258:D321" si="21">J$9*E258</f>
        <v>1380000</v>
      </c>
      <c r="E258" s="63">
        <f t="shared" si="19"/>
        <v>1380</v>
      </c>
      <c r="F258" s="64">
        <f t="shared" si="20"/>
        <v>2.4E-2</v>
      </c>
      <c r="G258" s="65"/>
    </row>
    <row r="259" spans="1:7" x14ac:dyDescent="0.3">
      <c r="A259" s="61">
        <v>258</v>
      </c>
      <c r="B259" s="61">
        <f t="shared" ref="B259:B322" si="22">C258+1</f>
        <v>190180001</v>
      </c>
      <c r="C259" s="61">
        <f t="shared" ref="C259:C322" si="23">C258+D259</f>
        <v>191565000</v>
      </c>
      <c r="D259" s="61">
        <f t="shared" si="21"/>
        <v>1385000</v>
      </c>
      <c r="E259" s="63">
        <f t="shared" ref="E259:E322" si="24">(A259-1)*5 +100</f>
        <v>1385</v>
      </c>
      <c r="F259" s="64">
        <f t="shared" si="20"/>
        <v>2.4E-2</v>
      </c>
      <c r="G259" s="65"/>
    </row>
    <row r="260" spans="1:7" x14ac:dyDescent="0.3">
      <c r="A260" s="61">
        <v>259</v>
      </c>
      <c r="B260" s="61">
        <f t="shared" si="22"/>
        <v>191565001</v>
      </c>
      <c r="C260" s="61">
        <f t="shared" si="23"/>
        <v>192955000</v>
      </c>
      <c r="D260" s="61">
        <f t="shared" si="21"/>
        <v>1390000</v>
      </c>
      <c r="E260" s="63">
        <f t="shared" si="24"/>
        <v>1390</v>
      </c>
      <c r="F260" s="64">
        <f t="shared" ref="F260:F323" si="25">INT(A260/30)*0.3/100</f>
        <v>2.4E-2</v>
      </c>
      <c r="G260" s="65"/>
    </row>
    <row r="261" spans="1:7" x14ac:dyDescent="0.3">
      <c r="A261" s="61">
        <v>260</v>
      </c>
      <c r="B261" s="61">
        <f t="shared" si="22"/>
        <v>192955001</v>
      </c>
      <c r="C261" s="61">
        <f t="shared" si="23"/>
        <v>194350000</v>
      </c>
      <c r="D261" s="61">
        <f t="shared" si="21"/>
        <v>1395000</v>
      </c>
      <c r="E261" s="63">
        <f t="shared" si="24"/>
        <v>1395</v>
      </c>
      <c r="F261" s="64">
        <f t="shared" si="25"/>
        <v>2.4E-2</v>
      </c>
      <c r="G261" s="65" t="s">
        <v>927</v>
      </c>
    </row>
    <row r="262" spans="1:7" x14ac:dyDescent="0.3">
      <c r="A262" s="61">
        <v>261</v>
      </c>
      <c r="B262" s="61">
        <f t="shared" si="22"/>
        <v>194350001</v>
      </c>
      <c r="C262" s="61">
        <f t="shared" si="23"/>
        <v>195750000</v>
      </c>
      <c r="D262" s="61">
        <f t="shared" si="21"/>
        <v>1400000</v>
      </c>
      <c r="E262" s="63">
        <f t="shared" si="24"/>
        <v>1400</v>
      </c>
      <c r="F262" s="64">
        <f t="shared" si="25"/>
        <v>2.4E-2</v>
      </c>
      <c r="G262" s="65"/>
    </row>
    <row r="263" spans="1:7" x14ac:dyDescent="0.3">
      <c r="A263" s="61">
        <v>262</v>
      </c>
      <c r="B263" s="61">
        <f t="shared" si="22"/>
        <v>195750001</v>
      </c>
      <c r="C263" s="61">
        <f t="shared" si="23"/>
        <v>197155000</v>
      </c>
      <c r="D263" s="61">
        <f t="shared" si="21"/>
        <v>1405000</v>
      </c>
      <c r="E263" s="63">
        <f t="shared" si="24"/>
        <v>1405</v>
      </c>
      <c r="F263" s="64">
        <f t="shared" si="25"/>
        <v>2.4E-2</v>
      </c>
      <c r="G263" s="65"/>
    </row>
    <row r="264" spans="1:7" x14ac:dyDescent="0.3">
      <c r="A264" s="61">
        <v>263</v>
      </c>
      <c r="B264" s="61">
        <f t="shared" si="22"/>
        <v>197155001</v>
      </c>
      <c r="C264" s="61">
        <f t="shared" si="23"/>
        <v>198565000</v>
      </c>
      <c r="D264" s="61">
        <f t="shared" si="21"/>
        <v>1410000</v>
      </c>
      <c r="E264" s="63">
        <f t="shared" si="24"/>
        <v>1410</v>
      </c>
      <c r="F264" s="64">
        <f t="shared" si="25"/>
        <v>2.4E-2</v>
      </c>
      <c r="G264" s="65"/>
    </row>
    <row r="265" spans="1:7" x14ac:dyDescent="0.3">
      <c r="A265" s="61">
        <v>264</v>
      </c>
      <c r="B265" s="61">
        <f t="shared" si="22"/>
        <v>198565001</v>
      </c>
      <c r="C265" s="61">
        <f t="shared" si="23"/>
        <v>199980000</v>
      </c>
      <c r="D265" s="61">
        <f t="shared" si="21"/>
        <v>1415000</v>
      </c>
      <c r="E265" s="63">
        <f t="shared" si="24"/>
        <v>1415</v>
      </c>
      <c r="F265" s="64">
        <f t="shared" si="25"/>
        <v>2.4E-2</v>
      </c>
      <c r="G265" s="65"/>
    </row>
    <row r="266" spans="1:7" x14ac:dyDescent="0.3">
      <c r="A266" s="61">
        <v>265</v>
      </c>
      <c r="B266" s="61">
        <f t="shared" si="22"/>
        <v>199980001</v>
      </c>
      <c r="C266" s="61">
        <f t="shared" si="23"/>
        <v>201400000</v>
      </c>
      <c r="D266" s="61">
        <f t="shared" si="21"/>
        <v>1420000</v>
      </c>
      <c r="E266" s="63">
        <f t="shared" si="24"/>
        <v>1420</v>
      </c>
      <c r="F266" s="64">
        <f t="shared" si="25"/>
        <v>2.4E-2</v>
      </c>
      <c r="G266" s="65"/>
    </row>
    <row r="267" spans="1:7" x14ac:dyDescent="0.3">
      <c r="A267" s="61">
        <v>266</v>
      </c>
      <c r="B267" s="61">
        <f t="shared" si="22"/>
        <v>201400001</v>
      </c>
      <c r="C267" s="61">
        <f t="shared" si="23"/>
        <v>202825000</v>
      </c>
      <c r="D267" s="61">
        <f t="shared" si="21"/>
        <v>1425000</v>
      </c>
      <c r="E267" s="63">
        <f t="shared" si="24"/>
        <v>1425</v>
      </c>
      <c r="F267" s="64">
        <f t="shared" si="25"/>
        <v>2.4E-2</v>
      </c>
      <c r="G267" s="65"/>
    </row>
    <row r="268" spans="1:7" x14ac:dyDescent="0.3">
      <c r="A268" s="61">
        <v>267</v>
      </c>
      <c r="B268" s="61">
        <f t="shared" si="22"/>
        <v>202825001</v>
      </c>
      <c r="C268" s="61">
        <f t="shared" si="23"/>
        <v>204255000</v>
      </c>
      <c r="D268" s="61">
        <f t="shared" si="21"/>
        <v>1430000</v>
      </c>
      <c r="E268" s="63">
        <f t="shared" si="24"/>
        <v>1430</v>
      </c>
      <c r="F268" s="64">
        <f t="shared" si="25"/>
        <v>2.4E-2</v>
      </c>
      <c r="G268" s="65"/>
    </row>
    <row r="269" spans="1:7" x14ac:dyDescent="0.3">
      <c r="A269" s="61">
        <v>268</v>
      </c>
      <c r="B269" s="61">
        <f t="shared" si="22"/>
        <v>204255001</v>
      </c>
      <c r="C269" s="61">
        <f t="shared" si="23"/>
        <v>205690000</v>
      </c>
      <c r="D269" s="61">
        <f t="shared" si="21"/>
        <v>1435000</v>
      </c>
      <c r="E269" s="63">
        <f t="shared" si="24"/>
        <v>1435</v>
      </c>
      <c r="F269" s="64">
        <f t="shared" si="25"/>
        <v>2.4E-2</v>
      </c>
      <c r="G269" s="65"/>
    </row>
    <row r="270" spans="1:7" x14ac:dyDescent="0.3">
      <c r="A270" s="61">
        <v>269</v>
      </c>
      <c r="B270" s="61">
        <f t="shared" si="22"/>
        <v>205690001</v>
      </c>
      <c r="C270" s="61">
        <f t="shared" si="23"/>
        <v>207130000</v>
      </c>
      <c r="D270" s="61">
        <f t="shared" si="21"/>
        <v>1440000</v>
      </c>
      <c r="E270" s="63">
        <f t="shared" si="24"/>
        <v>1440</v>
      </c>
      <c r="F270" s="64">
        <f t="shared" si="25"/>
        <v>2.4E-2</v>
      </c>
      <c r="G270" s="65"/>
    </row>
    <row r="271" spans="1:7" x14ac:dyDescent="0.3">
      <c r="A271" s="61">
        <v>270</v>
      </c>
      <c r="B271" s="61">
        <f t="shared" si="22"/>
        <v>207130001</v>
      </c>
      <c r="C271" s="61">
        <f t="shared" si="23"/>
        <v>208575000</v>
      </c>
      <c r="D271" s="61">
        <f t="shared" si="21"/>
        <v>1445000</v>
      </c>
      <c r="E271" s="63">
        <f t="shared" si="24"/>
        <v>1445</v>
      </c>
      <c r="F271" s="64">
        <f t="shared" si="25"/>
        <v>2.6999999999999996E-2</v>
      </c>
      <c r="G271" s="65" t="s">
        <v>928</v>
      </c>
    </row>
    <row r="272" spans="1:7" x14ac:dyDescent="0.3">
      <c r="A272" s="61">
        <v>271</v>
      </c>
      <c r="B272" s="61">
        <f t="shared" si="22"/>
        <v>208575001</v>
      </c>
      <c r="C272" s="61">
        <f t="shared" si="23"/>
        <v>210025000</v>
      </c>
      <c r="D272" s="61">
        <f t="shared" si="21"/>
        <v>1450000</v>
      </c>
      <c r="E272" s="63">
        <f t="shared" si="24"/>
        <v>1450</v>
      </c>
      <c r="F272" s="64">
        <f t="shared" si="25"/>
        <v>2.6999999999999996E-2</v>
      </c>
      <c r="G272" s="65"/>
    </row>
    <row r="273" spans="1:7" x14ac:dyDescent="0.3">
      <c r="A273" s="61">
        <v>272</v>
      </c>
      <c r="B273" s="61">
        <f t="shared" si="22"/>
        <v>210025001</v>
      </c>
      <c r="C273" s="61">
        <f t="shared" si="23"/>
        <v>211480000</v>
      </c>
      <c r="D273" s="61">
        <f t="shared" si="21"/>
        <v>1455000</v>
      </c>
      <c r="E273" s="63">
        <f t="shared" si="24"/>
        <v>1455</v>
      </c>
      <c r="F273" s="64">
        <f t="shared" si="25"/>
        <v>2.6999999999999996E-2</v>
      </c>
      <c r="G273" s="65"/>
    </row>
    <row r="274" spans="1:7" x14ac:dyDescent="0.3">
      <c r="A274" s="61">
        <v>273</v>
      </c>
      <c r="B274" s="61">
        <f t="shared" si="22"/>
        <v>211480001</v>
      </c>
      <c r="C274" s="61">
        <f t="shared" si="23"/>
        <v>212940000</v>
      </c>
      <c r="D274" s="61">
        <f t="shared" si="21"/>
        <v>1460000</v>
      </c>
      <c r="E274" s="63">
        <f t="shared" si="24"/>
        <v>1460</v>
      </c>
      <c r="F274" s="64">
        <f t="shared" si="25"/>
        <v>2.6999999999999996E-2</v>
      </c>
      <c r="G274" s="65"/>
    </row>
    <row r="275" spans="1:7" x14ac:dyDescent="0.3">
      <c r="A275" s="61">
        <v>274</v>
      </c>
      <c r="B275" s="61">
        <f t="shared" si="22"/>
        <v>212940001</v>
      </c>
      <c r="C275" s="61">
        <f t="shared" si="23"/>
        <v>214405000</v>
      </c>
      <c r="D275" s="61">
        <f t="shared" si="21"/>
        <v>1465000</v>
      </c>
      <c r="E275" s="63">
        <f t="shared" si="24"/>
        <v>1465</v>
      </c>
      <c r="F275" s="64">
        <f t="shared" si="25"/>
        <v>2.6999999999999996E-2</v>
      </c>
      <c r="G275" s="65"/>
    </row>
    <row r="276" spans="1:7" x14ac:dyDescent="0.3">
      <c r="A276" s="61">
        <v>275</v>
      </c>
      <c r="B276" s="61">
        <f t="shared" si="22"/>
        <v>214405001</v>
      </c>
      <c r="C276" s="61">
        <f t="shared" si="23"/>
        <v>215875000</v>
      </c>
      <c r="D276" s="61">
        <f t="shared" si="21"/>
        <v>1470000</v>
      </c>
      <c r="E276" s="63">
        <f t="shared" si="24"/>
        <v>1470</v>
      </c>
      <c r="F276" s="64">
        <f t="shared" si="25"/>
        <v>2.6999999999999996E-2</v>
      </c>
      <c r="G276" s="65"/>
    </row>
    <row r="277" spans="1:7" x14ac:dyDescent="0.3">
      <c r="A277" s="61">
        <v>276</v>
      </c>
      <c r="B277" s="61">
        <f t="shared" si="22"/>
        <v>215875001</v>
      </c>
      <c r="C277" s="61">
        <f t="shared" si="23"/>
        <v>217350000</v>
      </c>
      <c r="D277" s="61">
        <f t="shared" si="21"/>
        <v>1475000</v>
      </c>
      <c r="E277" s="63">
        <f t="shared" si="24"/>
        <v>1475</v>
      </c>
      <c r="F277" s="64">
        <f t="shared" si="25"/>
        <v>2.6999999999999996E-2</v>
      </c>
      <c r="G277" s="65"/>
    </row>
    <row r="278" spans="1:7" x14ac:dyDescent="0.3">
      <c r="A278" s="61">
        <v>277</v>
      </c>
      <c r="B278" s="61">
        <f t="shared" si="22"/>
        <v>217350001</v>
      </c>
      <c r="C278" s="61">
        <f t="shared" si="23"/>
        <v>218830000</v>
      </c>
      <c r="D278" s="61">
        <f t="shared" si="21"/>
        <v>1480000</v>
      </c>
      <c r="E278" s="63">
        <f t="shared" si="24"/>
        <v>1480</v>
      </c>
      <c r="F278" s="64">
        <f t="shared" si="25"/>
        <v>2.6999999999999996E-2</v>
      </c>
      <c r="G278" s="65"/>
    </row>
    <row r="279" spans="1:7" x14ac:dyDescent="0.3">
      <c r="A279" s="61">
        <v>278</v>
      </c>
      <c r="B279" s="61">
        <f t="shared" si="22"/>
        <v>218830001</v>
      </c>
      <c r="C279" s="61">
        <f t="shared" si="23"/>
        <v>220315000</v>
      </c>
      <c r="D279" s="61">
        <f t="shared" si="21"/>
        <v>1485000</v>
      </c>
      <c r="E279" s="63">
        <f t="shared" si="24"/>
        <v>1485</v>
      </c>
      <c r="F279" s="64">
        <f t="shared" si="25"/>
        <v>2.6999999999999996E-2</v>
      </c>
      <c r="G279" s="65"/>
    </row>
    <row r="280" spans="1:7" x14ac:dyDescent="0.3">
      <c r="A280" s="61">
        <v>279</v>
      </c>
      <c r="B280" s="61">
        <f t="shared" si="22"/>
        <v>220315001</v>
      </c>
      <c r="C280" s="61">
        <f t="shared" si="23"/>
        <v>221805000</v>
      </c>
      <c r="D280" s="61">
        <f t="shared" si="21"/>
        <v>1490000</v>
      </c>
      <c r="E280" s="63">
        <f t="shared" si="24"/>
        <v>1490</v>
      </c>
      <c r="F280" s="64">
        <f t="shared" si="25"/>
        <v>2.6999999999999996E-2</v>
      </c>
      <c r="G280" s="65"/>
    </row>
    <row r="281" spans="1:7" x14ac:dyDescent="0.3">
      <c r="A281" s="61">
        <v>280</v>
      </c>
      <c r="B281" s="61">
        <f t="shared" si="22"/>
        <v>221805001</v>
      </c>
      <c r="C281" s="61">
        <f t="shared" si="23"/>
        <v>223300000</v>
      </c>
      <c r="D281" s="61">
        <f t="shared" si="21"/>
        <v>1495000</v>
      </c>
      <c r="E281" s="63">
        <f t="shared" si="24"/>
        <v>1495</v>
      </c>
      <c r="F281" s="64">
        <f t="shared" si="25"/>
        <v>2.6999999999999996E-2</v>
      </c>
      <c r="G281" s="65" t="s">
        <v>928</v>
      </c>
    </row>
    <row r="282" spans="1:7" x14ac:dyDescent="0.3">
      <c r="A282" s="61">
        <v>281</v>
      </c>
      <c r="B282" s="61">
        <f t="shared" si="22"/>
        <v>223300001</v>
      </c>
      <c r="C282" s="61">
        <f t="shared" si="23"/>
        <v>224800000</v>
      </c>
      <c r="D282" s="61">
        <f t="shared" si="21"/>
        <v>1500000</v>
      </c>
      <c r="E282" s="63">
        <f t="shared" si="24"/>
        <v>1500</v>
      </c>
      <c r="F282" s="64">
        <f t="shared" si="25"/>
        <v>2.6999999999999996E-2</v>
      </c>
      <c r="G282" s="65"/>
    </row>
    <row r="283" spans="1:7" x14ac:dyDescent="0.3">
      <c r="A283" s="61">
        <v>282</v>
      </c>
      <c r="B283" s="61">
        <f t="shared" si="22"/>
        <v>224800001</v>
      </c>
      <c r="C283" s="61">
        <f t="shared" si="23"/>
        <v>226305000</v>
      </c>
      <c r="D283" s="61">
        <f t="shared" si="21"/>
        <v>1505000</v>
      </c>
      <c r="E283" s="63">
        <f t="shared" si="24"/>
        <v>1505</v>
      </c>
      <c r="F283" s="64">
        <f t="shared" si="25"/>
        <v>2.6999999999999996E-2</v>
      </c>
      <c r="G283" s="65"/>
    </row>
    <row r="284" spans="1:7" x14ac:dyDescent="0.3">
      <c r="A284" s="61">
        <v>283</v>
      </c>
      <c r="B284" s="61">
        <f t="shared" si="22"/>
        <v>226305001</v>
      </c>
      <c r="C284" s="61">
        <f t="shared" si="23"/>
        <v>227815000</v>
      </c>
      <c r="D284" s="61">
        <f t="shared" si="21"/>
        <v>1510000</v>
      </c>
      <c r="E284" s="63">
        <f t="shared" si="24"/>
        <v>1510</v>
      </c>
      <c r="F284" s="64">
        <f t="shared" si="25"/>
        <v>2.6999999999999996E-2</v>
      </c>
      <c r="G284" s="65"/>
    </row>
    <row r="285" spans="1:7" x14ac:dyDescent="0.3">
      <c r="A285" s="61">
        <v>284</v>
      </c>
      <c r="B285" s="61">
        <f t="shared" si="22"/>
        <v>227815001</v>
      </c>
      <c r="C285" s="61">
        <f t="shared" si="23"/>
        <v>229330000</v>
      </c>
      <c r="D285" s="61">
        <f t="shared" si="21"/>
        <v>1515000</v>
      </c>
      <c r="E285" s="63">
        <f t="shared" si="24"/>
        <v>1515</v>
      </c>
      <c r="F285" s="64">
        <f t="shared" si="25"/>
        <v>2.6999999999999996E-2</v>
      </c>
      <c r="G285" s="65"/>
    </row>
    <row r="286" spans="1:7" x14ac:dyDescent="0.3">
      <c r="A286" s="61">
        <v>285</v>
      </c>
      <c r="B286" s="61">
        <f t="shared" si="22"/>
        <v>229330001</v>
      </c>
      <c r="C286" s="61">
        <f t="shared" si="23"/>
        <v>230850000</v>
      </c>
      <c r="D286" s="61">
        <f t="shared" si="21"/>
        <v>1520000</v>
      </c>
      <c r="E286" s="63">
        <f t="shared" si="24"/>
        <v>1520</v>
      </c>
      <c r="F286" s="64">
        <f t="shared" si="25"/>
        <v>2.6999999999999996E-2</v>
      </c>
      <c r="G286" s="65"/>
    </row>
    <row r="287" spans="1:7" x14ac:dyDescent="0.3">
      <c r="A287" s="61">
        <v>286</v>
      </c>
      <c r="B287" s="61">
        <f t="shared" si="22"/>
        <v>230850001</v>
      </c>
      <c r="C287" s="61">
        <f t="shared" si="23"/>
        <v>232375000</v>
      </c>
      <c r="D287" s="61">
        <f t="shared" si="21"/>
        <v>1525000</v>
      </c>
      <c r="E287" s="63">
        <f t="shared" si="24"/>
        <v>1525</v>
      </c>
      <c r="F287" s="64">
        <f t="shared" si="25"/>
        <v>2.6999999999999996E-2</v>
      </c>
      <c r="G287" s="65"/>
    </row>
    <row r="288" spans="1:7" x14ac:dyDescent="0.3">
      <c r="A288" s="61">
        <v>287</v>
      </c>
      <c r="B288" s="61">
        <f t="shared" si="22"/>
        <v>232375001</v>
      </c>
      <c r="C288" s="61">
        <f t="shared" si="23"/>
        <v>233905000</v>
      </c>
      <c r="D288" s="61">
        <f t="shared" si="21"/>
        <v>1530000</v>
      </c>
      <c r="E288" s="63">
        <f t="shared" si="24"/>
        <v>1530</v>
      </c>
      <c r="F288" s="64">
        <f t="shared" si="25"/>
        <v>2.6999999999999996E-2</v>
      </c>
      <c r="G288" s="65"/>
    </row>
    <row r="289" spans="1:7" x14ac:dyDescent="0.3">
      <c r="A289" s="61">
        <v>288</v>
      </c>
      <c r="B289" s="61">
        <f t="shared" si="22"/>
        <v>233905001</v>
      </c>
      <c r="C289" s="61">
        <f t="shared" si="23"/>
        <v>235440000</v>
      </c>
      <c r="D289" s="61">
        <f t="shared" si="21"/>
        <v>1535000</v>
      </c>
      <c r="E289" s="63">
        <f t="shared" si="24"/>
        <v>1535</v>
      </c>
      <c r="F289" s="64">
        <f t="shared" si="25"/>
        <v>2.6999999999999996E-2</v>
      </c>
      <c r="G289" s="65"/>
    </row>
    <row r="290" spans="1:7" x14ac:dyDescent="0.3">
      <c r="A290" s="61">
        <v>289</v>
      </c>
      <c r="B290" s="61">
        <f t="shared" si="22"/>
        <v>235440001</v>
      </c>
      <c r="C290" s="61">
        <f t="shared" si="23"/>
        <v>236980000</v>
      </c>
      <c r="D290" s="61">
        <f t="shared" si="21"/>
        <v>1540000</v>
      </c>
      <c r="E290" s="63">
        <f t="shared" si="24"/>
        <v>1540</v>
      </c>
      <c r="F290" s="64">
        <f t="shared" si="25"/>
        <v>2.6999999999999996E-2</v>
      </c>
      <c r="G290" s="65"/>
    </row>
    <row r="291" spans="1:7" x14ac:dyDescent="0.3">
      <c r="A291" s="61">
        <v>290</v>
      </c>
      <c r="B291" s="61">
        <f t="shared" si="22"/>
        <v>236980001</v>
      </c>
      <c r="C291" s="61">
        <f t="shared" si="23"/>
        <v>238525000</v>
      </c>
      <c r="D291" s="61">
        <f t="shared" si="21"/>
        <v>1545000</v>
      </c>
      <c r="E291" s="63">
        <f t="shared" si="24"/>
        <v>1545</v>
      </c>
      <c r="F291" s="64">
        <f t="shared" si="25"/>
        <v>2.6999999999999996E-2</v>
      </c>
      <c r="G291" s="65" t="s">
        <v>928</v>
      </c>
    </row>
    <row r="292" spans="1:7" x14ac:dyDescent="0.3">
      <c r="A292" s="61">
        <v>291</v>
      </c>
      <c r="B292" s="61">
        <f t="shared" si="22"/>
        <v>238525001</v>
      </c>
      <c r="C292" s="61">
        <f t="shared" si="23"/>
        <v>240075000</v>
      </c>
      <c r="D292" s="61">
        <f t="shared" si="21"/>
        <v>1550000</v>
      </c>
      <c r="E292" s="63">
        <f t="shared" si="24"/>
        <v>1550</v>
      </c>
      <c r="F292" s="64">
        <f t="shared" si="25"/>
        <v>2.6999999999999996E-2</v>
      </c>
      <c r="G292" s="65"/>
    </row>
    <row r="293" spans="1:7" x14ac:dyDescent="0.3">
      <c r="A293" s="61">
        <v>292</v>
      </c>
      <c r="B293" s="61">
        <f t="shared" si="22"/>
        <v>240075001</v>
      </c>
      <c r="C293" s="61">
        <f t="shared" si="23"/>
        <v>241630000</v>
      </c>
      <c r="D293" s="61">
        <f t="shared" si="21"/>
        <v>1555000</v>
      </c>
      <c r="E293" s="63">
        <f t="shared" si="24"/>
        <v>1555</v>
      </c>
      <c r="F293" s="64">
        <f t="shared" si="25"/>
        <v>2.6999999999999996E-2</v>
      </c>
      <c r="G293" s="65"/>
    </row>
    <row r="294" spans="1:7" x14ac:dyDescent="0.3">
      <c r="A294" s="61">
        <v>293</v>
      </c>
      <c r="B294" s="61">
        <f t="shared" si="22"/>
        <v>241630001</v>
      </c>
      <c r="C294" s="61">
        <f t="shared" si="23"/>
        <v>243190000</v>
      </c>
      <c r="D294" s="61">
        <f t="shared" si="21"/>
        <v>1560000</v>
      </c>
      <c r="E294" s="63">
        <f t="shared" si="24"/>
        <v>1560</v>
      </c>
      <c r="F294" s="64">
        <f t="shared" si="25"/>
        <v>2.6999999999999996E-2</v>
      </c>
      <c r="G294" s="65"/>
    </row>
    <row r="295" spans="1:7" x14ac:dyDescent="0.3">
      <c r="A295" s="61">
        <v>294</v>
      </c>
      <c r="B295" s="61">
        <f t="shared" si="22"/>
        <v>243190001</v>
      </c>
      <c r="C295" s="61">
        <f t="shared" si="23"/>
        <v>244755000</v>
      </c>
      <c r="D295" s="61">
        <f t="shared" si="21"/>
        <v>1565000</v>
      </c>
      <c r="E295" s="63">
        <f t="shared" si="24"/>
        <v>1565</v>
      </c>
      <c r="F295" s="64">
        <f t="shared" si="25"/>
        <v>2.6999999999999996E-2</v>
      </c>
      <c r="G295" s="65"/>
    </row>
    <row r="296" spans="1:7" x14ac:dyDescent="0.3">
      <c r="A296" s="61">
        <v>295</v>
      </c>
      <c r="B296" s="61">
        <f t="shared" si="22"/>
        <v>244755001</v>
      </c>
      <c r="C296" s="61">
        <f t="shared" si="23"/>
        <v>246325000</v>
      </c>
      <c r="D296" s="61">
        <f t="shared" si="21"/>
        <v>1570000</v>
      </c>
      <c r="E296" s="63">
        <f t="shared" si="24"/>
        <v>1570</v>
      </c>
      <c r="F296" s="64">
        <f t="shared" si="25"/>
        <v>2.6999999999999996E-2</v>
      </c>
      <c r="G296" s="65"/>
    </row>
    <row r="297" spans="1:7" x14ac:dyDescent="0.3">
      <c r="A297" s="61">
        <v>296</v>
      </c>
      <c r="B297" s="61">
        <f t="shared" si="22"/>
        <v>246325001</v>
      </c>
      <c r="C297" s="61">
        <f t="shared" si="23"/>
        <v>247900000</v>
      </c>
      <c r="D297" s="61">
        <f t="shared" si="21"/>
        <v>1575000</v>
      </c>
      <c r="E297" s="63">
        <f t="shared" si="24"/>
        <v>1575</v>
      </c>
      <c r="F297" s="64">
        <f t="shared" si="25"/>
        <v>2.6999999999999996E-2</v>
      </c>
      <c r="G297" s="65"/>
    </row>
    <row r="298" spans="1:7" x14ac:dyDescent="0.3">
      <c r="A298" s="61">
        <v>297</v>
      </c>
      <c r="B298" s="61">
        <f t="shared" si="22"/>
        <v>247900001</v>
      </c>
      <c r="C298" s="61">
        <f t="shared" si="23"/>
        <v>249480000</v>
      </c>
      <c r="D298" s="61">
        <f t="shared" si="21"/>
        <v>1580000</v>
      </c>
      <c r="E298" s="63">
        <f t="shared" si="24"/>
        <v>1580</v>
      </c>
      <c r="F298" s="64">
        <f t="shared" si="25"/>
        <v>2.6999999999999996E-2</v>
      </c>
      <c r="G298" s="65"/>
    </row>
    <row r="299" spans="1:7" x14ac:dyDescent="0.3">
      <c r="A299" s="61">
        <v>298</v>
      </c>
      <c r="B299" s="61">
        <f t="shared" si="22"/>
        <v>249480001</v>
      </c>
      <c r="C299" s="61">
        <f t="shared" si="23"/>
        <v>251065000</v>
      </c>
      <c r="D299" s="61">
        <f t="shared" si="21"/>
        <v>1585000</v>
      </c>
      <c r="E299" s="63">
        <f t="shared" si="24"/>
        <v>1585</v>
      </c>
      <c r="F299" s="64">
        <f t="shared" si="25"/>
        <v>2.6999999999999996E-2</v>
      </c>
      <c r="G299" s="65"/>
    </row>
    <row r="300" spans="1:7" x14ac:dyDescent="0.3">
      <c r="A300" s="61">
        <v>299</v>
      </c>
      <c r="B300" s="61">
        <f t="shared" si="22"/>
        <v>251065001</v>
      </c>
      <c r="C300" s="61">
        <f t="shared" si="23"/>
        <v>252655000</v>
      </c>
      <c r="D300" s="61">
        <f t="shared" si="21"/>
        <v>1590000</v>
      </c>
      <c r="E300" s="63">
        <f t="shared" si="24"/>
        <v>1590</v>
      </c>
      <c r="F300" s="64">
        <f t="shared" si="25"/>
        <v>2.6999999999999996E-2</v>
      </c>
      <c r="G300" s="65"/>
    </row>
    <row r="301" spans="1:7" x14ac:dyDescent="0.3">
      <c r="A301" s="61">
        <v>300</v>
      </c>
      <c r="B301" s="61">
        <f t="shared" si="22"/>
        <v>252655001</v>
      </c>
      <c r="C301" s="61">
        <f t="shared" si="23"/>
        <v>254250000</v>
      </c>
      <c r="D301" s="61">
        <f t="shared" si="21"/>
        <v>1595000</v>
      </c>
      <c r="E301" s="63">
        <f t="shared" si="24"/>
        <v>1595</v>
      </c>
      <c r="F301" s="64">
        <f t="shared" si="25"/>
        <v>0.03</v>
      </c>
      <c r="G301" s="65" t="s">
        <v>929</v>
      </c>
    </row>
    <row r="302" spans="1:7" x14ac:dyDescent="0.3">
      <c r="A302" s="61">
        <v>301</v>
      </c>
      <c r="B302" s="61">
        <f t="shared" si="22"/>
        <v>254250001</v>
      </c>
      <c r="C302" s="61">
        <f t="shared" si="23"/>
        <v>255850000</v>
      </c>
      <c r="D302" s="61">
        <f t="shared" si="21"/>
        <v>1600000</v>
      </c>
      <c r="E302" s="63">
        <f t="shared" si="24"/>
        <v>1600</v>
      </c>
      <c r="F302" s="64">
        <f t="shared" si="25"/>
        <v>0.03</v>
      </c>
      <c r="G302" s="65"/>
    </row>
    <row r="303" spans="1:7" x14ac:dyDescent="0.3">
      <c r="A303" s="61">
        <v>302</v>
      </c>
      <c r="B303" s="61">
        <f t="shared" si="22"/>
        <v>255850001</v>
      </c>
      <c r="C303" s="61">
        <f t="shared" si="23"/>
        <v>257455000</v>
      </c>
      <c r="D303" s="61">
        <f t="shared" si="21"/>
        <v>1605000</v>
      </c>
      <c r="E303" s="63">
        <f t="shared" si="24"/>
        <v>1605</v>
      </c>
      <c r="F303" s="64">
        <f t="shared" si="25"/>
        <v>0.03</v>
      </c>
      <c r="G303" s="65"/>
    </row>
    <row r="304" spans="1:7" x14ac:dyDescent="0.3">
      <c r="A304" s="61">
        <v>303</v>
      </c>
      <c r="B304" s="61">
        <f t="shared" si="22"/>
        <v>257455001</v>
      </c>
      <c r="C304" s="61">
        <f t="shared" si="23"/>
        <v>259065000</v>
      </c>
      <c r="D304" s="61">
        <f t="shared" si="21"/>
        <v>1610000</v>
      </c>
      <c r="E304" s="63">
        <f t="shared" si="24"/>
        <v>1610</v>
      </c>
      <c r="F304" s="64">
        <f t="shared" si="25"/>
        <v>0.03</v>
      </c>
      <c r="G304" s="65"/>
    </row>
    <row r="305" spans="1:7" x14ac:dyDescent="0.3">
      <c r="A305" s="61">
        <v>304</v>
      </c>
      <c r="B305" s="61">
        <f t="shared" si="22"/>
        <v>259065001</v>
      </c>
      <c r="C305" s="61">
        <f t="shared" si="23"/>
        <v>260680000</v>
      </c>
      <c r="D305" s="61">
        <f t="shared" si="21"/>
        <v>1615000</v>
      </c>
      <c r="E305" s="63">
        <f t="shared" si="24"/>
        <v>1615</v>
      </c>
      <c r="F305" s="64">
        <f t="shared" si="25"/>
        <v>0.03</v>
      </c>
      <c r="G305" s="65"/>
    </row>
    <row r="306" spans="1:7" x14ac:dyDescent="0.3">
      <c r="A306" s="61">
        <v>305</v>
      </c>
      <c r="B306" s="61">
        <f t="shared" si="22"/>
        <v>260680001</v>
      </c>
      <c r="C306" s="61">
        <f t="shared" si="23"/>
        <v>262300000</v>
      </c>
      <c r="D306" s="61">
        <f t="shared" si="21"/>
        <v>1620000</v>
      </c>
      <c r="E306" s="63">
        <f t="shared" si="24"/>
        <v>1620</v>
      </c>
      <c r="F306" s="64">
        <f t="shared" si="25"/>
        <v>0.03</v>
      </c>
      <c r="G306" s="65"/>
    </row>
    <row r="307" spans="1:7" x14ac:dyDescent="0.3">
      <c r="A307" s="61">
        <v>306</v>
      </c>
      <c r="B307" s="61">
        <f t="shared" si="22"/>
        <v>262300001</v>
      </c>
      <c r="C307" s="61">
        <f t="shared" si="23"/>
        <v>263925000</v>
      </c>
      <c r="D307" s="61">
        <f t="shared" si="21"/>
        <v>1625000</v>
      </c>
      <c r="E307" s="63">
        <f t="shared" si="24"/>
        <v>1625</v>
      </c>
      <c r="F307" s="64">
        <f t="shared" si="25"/>
        <v>0.03</v>
      </c>
      <c r="G307" s="65"/>
    </row>
    <row r="308" spans="1:7" x14ac:dyDescent="0.3">
      <c r="A308" s="61">
        <v>307</v>
      </c>
      <c r="B308" s="61">
        <f t="shared" si="22"/>
        <v>263925001</v>
      </c>
      <c r="C308" s="61">
        <f t="shared" si="23"/>
        <v>265555000</v>
      </c>
      <c r="D308" s="61">
        <f t="shared" si="21"/>
        <v>1630000</v>
      </c>
      <c r="E308" s="63">
        <f t="shared" si="24"/>
        <v>1630</v>
      </c>
      <c r="F308" s="64">
        <f t="shared" si="25"/>
        <v>0.03</v>
      </c>
      <c r="G308" s="65"/>
    </row>
    <row r="309" spans="1:7" x14ac:dyDescent="0.3">
      <c r="A309" s="61">
        <v>308</v>
      </c>
      <c r="B309" s="61">
        <f t="shared" si="22"/>
        <v>265555001</v>
      </c>
      <c r="C309" s="61">
        <f t="shared" si="23"/>
        <v>267190000</v>
      </c>
      <c r="D309" s="61">
        <f t="shared" si="21"/>
        <v>1635000</v>
      </c>
      <c r="E309" s="63">
        <f t="shared" si="24"/>
        <v>1635</v>
      </c>
      <c r="F309" s="64">
        <f t="shared" si="25"/>
        <v>0.03</v>
      </c>
      <c r="G309" s="65"/>
    </row>
    <row r="310" spans="1:7" x14ac:dyDescent="0.3">
      <c r="A310" s="61">
        <v>309</v>
      </c>
      <c r="B310" s="61">
        <f t="shared" si="22"/>
        <v>267190001</v>
      </c>
      <c r="C310" s="61">
        <f t="shared" si="23"/>
        <v>268830000</v>
      </c>
      <c r="D310" s="61">
        <f t="shared" si="21"/>
        <v>1640000</v>
      </c>
      <c r="E310" s="63">
        <f t="shared" si="24"/>
        <v>1640</v>
      </c>
      <c r="F310" s="64">
        <f t="shared" si="25"/>
        <v>0.03</v>
      </c>
      <c r="G310" s="65"/>
    </row>
    <row r="311" spans="1:7" x14ac:dyDescent="0.3">
      <c r="A311" s="61">
        <v>310</v>
      </c>
      <c r="B311" s="61">
        <f t="shared" si="22"/>
        <v>268830001</v>
      </c>
      <c r="C311" s="61">
        <f t="shared" si="23"/>
        <v>270475000</v>
      </c>
      <c r="D311" s="61">
        <f t="shared" si="21"/>
        <v>1645000</v>
      </c>
      <c r="E311" s="63">
        <f t="shared" si="24"/>
        <v>1645</v>
      </c>
      <c r="F311" s="64">
        <f t="shared" si="25"/>
        <v>0.03</v>
      </c>
      <c r="G311" s="65" t="s">
        <v>929</v>
      </c>
    </row>
    <row r="312" spans="1:7" x14ac:dyDescent="0.3">
      <c r="A312" s="61">
        <v>311</v>
      </c>
      <c r="B312" s="61">
        <f t="shared" si="22"/>
        <v>270475001</v>
      </c>
      <c r="C312" s="61">
        <f t="shared" si="23"/>
        <v>272125000</v>
      </c>
      <c r="D312" s="61">
        <f t="shared" si="21"/>
        <v>1650000</v>
      </c>
      <c r="E312" s="63">
        <f t="shared" si="24"/>
        <v>1650</v>
      </c>
      <c r="F312" s="64">
        <f t="shared" si="25"/>
        <v>0.03</v>
      </c>
      <c r="G312" s="65"/>
    </row>
    <row r="313" spans="1:7" x14ac:dyDescent="0.3">
      <c r="A313" s="61">
        <v>312</v>
      </c>
      <c r="B313" s="61">
        <f t="shared" si="22"/>
        <v>272125001</v>
      </c>
      <c r="C313" s="61">
        <f t="shared" si="23"/>
        <v>273780000</v>
      </c>
      <c r="D313" s="61">
        <f t="shared" si="21"/>
        <v>1655000</v>
      </c>
      <c r="E313" s="63">
        <f t="shared" si="24"/>
        <v>1655</v>
      </c>
      <c r="F313" s="64">
        <f t="shared" si="25"/>
        <v>0.03</v>
      </c>
      <c r="G313" s="65"/>
    </row>
    <row r="314" spans="1:7" x14ac:dyDescent="0.3">
      <c r="A314" s="61">
        <v>313</v>
      </c>
      <c r="B314" s="61">
        <f t="shared" si="22"/>
        <v>273780001</v>
      </c>
      <c r="C314" s="61">
        <f t="shared" si="23"/>
        <v>275440000</v>
      </c>
      <c r="D314" s="61">
        <f t="shared" si="21"/>
        <v>1660000</v>
      </c>
      <c r="E314" s="63">
        <f t="shared" si="24"/>
        <v>1660</v>
      </c>
      <c r="F314" s="64">
        <f t="shared" si="25"/>
        <v>0.03</v>
      </c>
      <c r="G314" s="65"/>
    </row>
    <row r="315" spans="1:7" x14ac:dyDescent="0.3">
      <c r="A315" s="61">
        <v>314</v>
      </c>
      <c r="B315" s="61">
        <f t="shared" si="22"/>
        <v>275440001</v>
      </c>
      <c r="C315" s="61">
        <f t="shared" si="23"/>
        <v>277105000</v>
      </c>
      <c r="D315" s="61">
        <f t="shared" si="21"/>
        <v>1665000</v>
      </c>
      <c r="E315" s="63">
        <f t="shared" si="24"/>
        <v>1665</v>
      </c>
      <c r="F315" s="64">
        <f t="shared" si="25"/>
        <v>0.03</v>
      </c>
      <c r="G315" s="65"/>
    </row>
    <row r="316" spans="1:7" x14ac:dyDescent="0.3">
      <c r="A316" s="61">
        <v>315</v>
      </c>
      <c r="B316" s="61">
        <f t="shared" si="22"/>
        <v>277105001</v>
      </c>
      <c r="C316" s="61">
        <f t="shared" si="23"/>
        <v>278775000</v>
      </c>
      <c r="D316" s="61">
        <f t="shared" si="21"/>
        <v>1670000</v>
      </c>
      <c r="E316" s="63">
        <f t="shared" si="24"/>
        <v>1670</v>
      </c>
      <c r="F316" s="64">
        <f t="shared" si="25"/>
        <v>0.03</v>
      </c>
      <c r="G316" s="65"/>
    </row>
    <row r="317" spans="1:7" x14ac:dyDescent="0.3">
      <c r="A317" s="61">
        <v>316</v>
      </c>
      <c r="B317" s="61">
        <f t="shared" si="22"/>
        <v>278775001</v>
      </c>
      <c r="C317" s="61">
        <f t="shared" si="23"/>
        <v>280450000</v>
      </c>
      <c r="D317" s="61">
        <f t="shared" si="21"/>
        <v>1675000</v>
      </c>
      <c r="E317" s="63">
        <f t="shared" si="24"/>
        <v>1675</v>
      </c>
      <c r="F317" s="64">
        <f t="shared" si="25"/>
        <v>0.03</v>
      </c>
      <c r="G317" s="65"/>
    </row>
    <row r="318" spans="1:7" x14ac:dyDescent="0.3">
      <c r="A318" s="61">
        <v>317</v>
      </c>
      <c r="B318" s="61">
        <f t="shared" si="22"/>
        <v>280450001</v>
      </c>
      <c r="C318" s="61">
        <f t="shared" si="23"/>
        <v>282130000</v>
      </c>
      <c r="D318" s="61">
        <f t="shared" si="21"/>
        <v>1680000</v>
      </c>
      <c r="E318" s="63">
        <f t="shared" si="24"/>
        <v>1680</v>
      </c>
      <c r="F318" s="64">
        <f t="shared" si="25"/>
        <v>0.03</v>
      </c>
      <c r="G318" s="65"/>
    </row>
    <row r="319" spans="1:7" x14ac:dyDescent="0.3">
      <c r="A319" s="61">
        <v>318</v>
      </c>
      <c r="B319" s="61">
        <f t="shared" si="22"/>
        <v>282130001</v>
      </c>
      <c r="C319" s="61">
        <f t="shared" si="23"/>
        <v>283815000</v>
      </c>
      <c r="D319" s="61">
        <f t="shared" si="21"/>
        <v>1685000</v>
      </c>
      <c r="E319" s="63">
        <f t="shared" si="24"/>
        <v>1685</v>
      </c>
      <c r="F319" s="64">
        <f t="shared" si="25"/>
        <v>0.03</v>
      </c>
      <c r="G319" s="65"/>
    </row>
    <row r="320" spans="1:7" x14ac:dyDescent="0.3">
      <c r="A320" s="61">
        <v>319</v>
      </c>
      <c r="B320" s="61">
        <f t="shared" si="22"/>
        <v>283815001</v>
      </c>
      <c r="C320" s="61">
        <f t="shared" si="23"/>
        <v>285505000</v>
      </c>
      <c r="D320" s="61">
        <f t="shared" si="21"/>
        <v>1690000</v>
      </c>
      <c r="E320" s="63">
        <f t="shared" si="24"/>
        <v>1690</v>
      </c>
      <c r="F320" s="64">
        <f t="shared" si="25"/>
        <v>0.03</v>
      </c>
      <c r="G320" s="65"/>
    </row>
    <row r="321" spans="1:7" x14ac:dyDescent="0.3">
      <c r="A321" s="61">
        <v>320</v>
      </c>
      <c r="B321" s="61">
        <f t="shared" si="22"/>
        <v>285505001</v>
      </c>
      <c r="C321" s="61">
        <f t="shared" si="23"/>
        <v>287200000</v>
      </c>
      <c r="D321" s="61">
        <f t="shared" si="21"/>
        <v>1695000</v>
      </c>
      <c r="E321" s="63">
        <f t="shared" si="24"/>
        <v>1695</v>
      </c>
      <c r="F321" s="64">
        <f t="shared" si="25"/>
        <v>0.03</v>
      </c>
      <c r="G321" s="65" t="s">
        <v>929</v>
      </c>
    </row>
    <row r="322" spans="1:7" x14ac:dyDescent="0.3">
      <c r="A322" s="61">
        <v>321</v>
      </c>
      <c r="B322" s="61">
        <f t="shared" si="22"/>
        <v>287200001</v>
      </c>
      <c r="C322" s="61">
        <f t="shared" si="23"/>
        <v>288900000</v>
      </c>
      <c r="D322" s="61">
        <f t="shared" ref="D322:D385" si="26">J$9*E322</f>
        <v>1700000</v>
      </c>
      <c r="E322" s="63">
        <f t="shared" si="24"/>
        <v>1700</v>
      </c>
      <c r="F322" s="64">
        <f t="shared" si="25"/>
        <v>0.03</v>
      </c>
      <c r="G322" s="65"/>
    </row>
    <row r="323" spans="1:7" x14ac:dyDescent="0.3">
      <c r="A323" s="61">
        <v>322</v>
      </c>
      <c r="B323" s="61">
        <f t="shared" ref="B323:B386" si="27">C322+1</f>
        <v>288900001</v>
      </c>
      <c r="C323" s="61">
        <f t="shared" ref="C323:C386" si="28">C322+D323</f>
        <v>290605000</v>
      </c>
      <c r="D323" s="61">
        <f t="shared" si="26"/>
        <v>1705000</v>
      </c>
      <c r="E323" s="63">
        <f t="shared" ref="E323:E386" si="29">(A323-1)*5 +100</f>
        <v>1705</v>
      </c>
      <c r="F323" s="64">
        <f t="shared" si="25"/>
        <v>0.03</v>
      </c>
      <c r="G323" s="65"/>
    </row>
    <row r="324" spans="1:7" x14ac:dyDescent="0.3">
      <c r="A324" s="61">
        <v>323</v>
      </c>
      <c r="B324" s="61">
        <f t="shared" si="27"/>
        <v>290605001</v>
      </c>
      <c r="C324" s="61">
        <f t="shared" si="28"/>
        <v>292315000</v>
      </c>
      <c r="D324" s="61">
        <f t="shared" si="26"/>
        <v>1710000</v>
      </c>
      <c r="E324" s="63">
        <f t="shared" si="29"/>
        <v>1710</v>
      </c>
      <c r="F324" s="64">
        <f t="shared" ref="F324:F387" si="30">INT(A324/30)*0.3/100</f>
        <v>0.03</v>
      </c>
      <c r="G324" s="65"/>
    </row>
    <row r="325" spans="1:7" x14ac:dyDescent="0.3">
      <c r="A325" s="61">
        <v>324</v>
      </c>
      <c r="B325" s="61">
        <f t="shared" si="27"/>
        <v>292315001</v>
      </c>
      <c r="C325" s="61">
        <f t="shared" si="28"/>
        <v>294030000</v>
      </c>
      <c r="D325" s="61">
        <f t="shared" si="26"/>
        <v>1715000</v>
      </c>
      <c r="E325" s="63">
        <f t="shared" si="29"/>
        <v>1715</v>
      </c>
      <c r="F325" s="64">
        <f t="shared" si="30"/>
        <v>0.03</v>
      </c>
      <c r="G325" s="65"/>
    </row>
    <row r="326" spans="1:7" x14ac:dyDescent="0.3">
      <c r="A326" s="61">
        <v>325</v>
      </c>
      <c r="B326" s="61">
        <f t="shared" si="27"/>
        <v>294030001</v>
      </c>
      <c r="C326" s="61">
        <f t="shared" si="28"/>
        <v>295750000</v>
      </c>
      <c r="D326" s="61">
        <f t="shared" si="26"/>
        <v>1720000</v>
      </c>
      <c r="E326" s="63">
        <f t="shared" si="29"/>
        <v>1720</v>
      </c>
      <c r="F326" s="64">
        <f t="shared" si="30"/>
        <v>0.03</v>
      </c>
      <c r="G326" s="65"/>
    </row>
    <row r="327" spans="1:7" x14ac:dyDescent="0.3">
      <c r="A327" s="61">
        <v>326</v>
      </c>
      <c r="B327" s="61">
        <f t="shared" si="27"/>
        <v>295750001</v>
      </c>
      <c r="C327" s="61">
        <f t="shared" si="28"/>
        <v>297475000</v>
      </c>
      <c r="D327" s="61">
        <f t="shared" si="26"/>
        <v>1725000</v>
      </c>
      <c r="E327" s="63">
        <f t="shared" si="29"/>
        <v>1725</v>
      </c>
      <c r="F327" s="64">
        <f t="shared" si="30"/>
        <v>0.03</v>
      </c>
      <c r="G327" s="65"/>
    </row>
    <row r="328" spans="1:7" x14ac:dyDescent="0.3">
      <c r="A328" s="61">
        <v>327</v>
      </c>
      <c r="B328" s="61">
        <f t="shared" si="27"/>
        <v>297475001</v>
      </c>
      <c r="C328" s="61">
        <f t="shared" si="28"/>
        <v>299205000</v>
      </c>
      <c r="D328" s="61">
        <f t="shared" si="26"/>
        <v>1730000</v>
      </c>
      <c r="E328" s="63">
        <f t="shared" si="29"/>
        <v>1730</v>
      </c>
      <c r="F328" s="64">
        <f t="shared" si="30"/>
        <v>0.03</v>
      </c>
      <c r="G328" s="65"/>
    </row>
    <row r="329" spans="1:7" x14ac:dyDescent="0.3">
      <c r="A329" s="61">
        <v>328</v>
      </c>
      <c r="B329" s="61">
        <f t="shared" si="27"/>
        <v>299205001</v>
      </c>
      <c r="C329" s="61">
        <f t="shared" si="28"/>
        <v>300940000</v>
      </c>
      <c r="D329" s="61">
        <f t="shared" si="26"/>
        <v>1735000</v>
      </c>
      <c r="E329" s="63">
        <f t="shared" si="29"/>
        <v>1735</v>
      </c>
      <c r="F329" s="64">
        <f t="shared" si="30"/>
        <v>0.03</v>
      </c>
      <c r="G329" s="65"/>
    </row>
    <row r="330" spans="1:7" x14ac:dyDescent="0.3">
      <c r="A330" s="61">
        <v>329</v>
      </c>
      <c r="B330" s="61">
        <f t="shared" si="27"/>
        <v>300940001</v>
      </c>
      <c r="C330" s="61">
        <f t="shared" si="28"/>
        <v>302680000</v>
      </c>
      <c r="D330" s="61">
        <f t="shared" si="26"/>
        <v>1740000</v>
      </c>
      <c r="E330" s="63">
        <f t="shared" si="29"/>
        <v>1740</v>
      </c>
      <c r="F330" s="64">
        <f t="shared" si="30"/>
        <v>0.03</v>
      </c>
      <c r="G330" s="65"/>
    </row>
    <row r="331" spans="1:7" x14ac:dyDescent="0.3">
      <c r="A331" s="61">
        <v>330</v>
      </c>
      <c r="B331" s="61">
        <f t="shared" si="27"/>
        <v>302680001</v>
      </c>
      <c r="C331" s="61">
        <f t="shared" si="28"/>
        <v>304425000</v>
      </c>
      <c r="D331" s="61">
        <f t="shared" si="26"/>
        <v>1745000</v>
      </c>
      <c r="E331" s="63">
        <f t="shared" si="29"/>
        <v>1745</v>
      </c>
      <c r="F331" s="64">
        <f t="shared" si="30"/>
        <v>3.3000000000000002E-2</v>
      </c>
      <c r="G331" s="65" t="s">
        <v>930</v>
      </c>
    </row>
    <row r="332" spans="1:7" x14ac:dyDescent="0.3">
      <c r="A332" s="61">
        <v>331</v>
      </c>
      <c r="B332" s="61">
        <f t="shared" si="27"/>
        <v>304425001</v>
      </c>
      <c r="C332" s="61">
        <f t="shared" si="28"/>
        <v>306175000</v>
      </c>
      <c r="D332" s="61">
        <f t="shared" si="26"/>
        <v>1750000</v>
      </c>
      <c r="E332" s="63">
        <f t="shared" si="29"/>
        <v>1750</v>
      </c>
      <c r="F332" s="64">
        <f t="shared" si="30"/>
        <v>3.3000000000000002E-2</v>
      </c>
      <c r="G332" s="65"/>
    </row>
    <row r="333" spans="1:7" x14ac:dyDescent="0.3">
      <c r="A333" s="61">
        <v>332</v>
      </c>
      <c r="B333" s="61">
        <f t="shared" si="27"/>
        <v>306175001</v>
      </c>
      <c r="C333" s="61">
        <f t="shared" si="28"/>
        <v>307930000</v>
      </c>
      <c r="D333" s="61">
        <f t="shared" si="26"/>
        <v>1755000</v>
      </c>
      <c r="E333" s="63">
        <f t="shared" si="29"/>
        <v>1755</v>
      </c>
      <c r="F333" s="64">
        <f t="shared" si="30"/>
        <v>3.3000000000000002E-2</v>
      </c>
      <c r="G333" s="65"/>
    </row>
    <row r="334" spans="1:7" x14ac:dyDescent="0.3">
      <c r="A334" s="61">
        <v>333</v>
      </c>
      <c r="B334" s="61">
        <f t="shared" si="27"/>
        <v>307930001</v>
      </c>
      <c r="C334" s="61">
        <f t="shared" si="28"/>
        <v>309690000</v>
      </c>
      <c r="D334" s="61">
        <f t="shared" si="26"/>
        <v>1760000</v>
      </c>
      <c r="E334" s="63">
        <f t="shared" si="29"/>
        <v>1760</v>
      </c>
      <c r="F334" s="64">
        <f t="shared" si="30"/>
        <v>3.3000000000000002E-2</v>
      </c>
      <c r="G334" s="65"/>
    </row>
    <row r="335" spans="1:7" x14ac:dyDescent="0.3">
      <c r="A335" s="61">
        <v>334</v>
      </c>
      <c r="B335" s="61">
        <f t="shared" si="27"/>
        <v>309690001</v>
      </c>
      <c r="C335" s="61">
        <f t="shared" si="28"/>
        <v>311455000</v>
      </c>
      <c r="D335" s="61">
        <f t="shared" si="26"/>
        <v>1765000</v>
      </c>
      <c r="E335" s="63">
        <f t="shared" si="29"/>
        <v>1765</v>
      </c>
      <c r="F335" s="64">
        <f t="shared" si="30"/>
        <v>3.3000000000000002E-2</v>
      </c>
      <c r="G335" s="65"/>
    </row>
    <row r="336" spans="1:7" x14ac:dyDescent="0.3">
      <c r="A336" s="61">
        <v>335</v>
      </c>
      <c r="B336" s="61">
        <f t="shared" si="27"/>
        <v>311455001</v>
      </c>
      <c r="C336" s="61">
        <f t="shared" si="28"/>
        <v>313225000</v>
      </c>
      <c r="D336" s="61">
        <f t="shared" si="26"/>
        <v>1770000</v>
      </c>
      <c r="E336" s="63">
        <f t="shared" si="29"/>
        <v>1770</v>
      </c>
      <c r="F336" s="64">
        <f t="shared" si="30"/>
        <v>3.3000000000000002E-2</v>
      </c>
      <c r="G336" s="65"/>
    </row>
    <row r="337" spans="1:7" x14ac:dyDescent="0.3">
      <c r="A337" s="61">
        <v>336</v>
      </c>
      <c r="B337" s="61">
        <f t="shared" si="27"/>
        <v>313225001</v>
      </c>
      <c r="C337" s="61">
        <f t="shared" si="28"/>
        <v>315000000</v>
      </c>
      <c r="D337" s="61">
        <f t="shared" si="26"/>
        <v>1775000</v>
      </c>
      <c r="E337" s="63">
        <f t="shared" si="29"/>
        <v>1775</v>
      </c>
      <c r="F337" s="64">
        <f t="shared" si="30"/>
        <v>3.3000000000000002E-2</v>
      </c>
      <c r="G337" s="65"/>
    </row>
    <row r="338" spans="1:7" x14ac:dyDescent="0.3">
      <c r="A338" s="61">
        <v>337</v>
      </c>
      <c r="B338" s="61">
        <f t="shared" si="27"/>
        <v>315000001</v>
      </c>
      <c r="C338" s="61">
        <f t="shared" si="28"/>
        <v>316780000</v>
      </c>
      <c r="D338" s="61">
        <f t="shared" si="26"/>
        <v>1780000</v>
      </c>
      <c r="E338" s="63">
        <f t="shared" si="29"/>
        <v>1780</v>
      </c>
      <c r="F338" s="64">
        <f t="shared" si="30"/>
        <v>3.3000000000000002E-2</v>
      </c>
      <c r="G338" s="65"/>
    </row>
    <row r="339" spans="1:7" x14ac:dyDescent="0.3">
      <c r="A339" s="61">
        <v>338</v>
      </c>
      <c r="B339" s="61">
        <f t="shared" si="27"/>
        <v>316780001</v>
      </c>
      <c r="C339" s="61">
        <f t="shared" si="28"/>
        <v>318565000</v>
      </c>
      <c r="D339" s="61">
        <f t="shared" si="26"/>
        <v>1785000</v>
      </c>
      <c r="E339" s="63">
        <f t="shared" si="29"/>
        <v>1785</v>
      </c>
      <c r="F339" s="64">
        <f t="shared" si="30"/>
        <v>3.3000000000000002E-2</v>
      </c>
      <c r="G339" s="65"/>
    </row>
    <row r="340" spans="1:7" x14ac:dyDescent="0.3">
      <c r="A340" s="61">
        <v>339</v>
      </c>
      <c r="B340" s="61">
        <f t="shared" si="27"/>
        <v>318565001</v>
      </c>
      <c r="C340" s="61">
        <f t="shared" si="28"/>
        <v>320355000</v>
      </c>
      <c r="D340" s="61">
        <f t="shared" si="26"/>
        <v>1790000</v>
      </c>
      <c r="E340" s="63">
        <f t="shared" si="29"/>
        <v>1790</v>
      </c>
      <c r="F340" s="64">
        <f t="shared" si="30"/>
        <v>3.3000000000000002E-2</v>
      </c>
      <c r="G340" s="65"/>
    </row>
    <row r="341" spans="1:7" x14ac:dyDescent="0.3">
      <c r="A341" s="61">
        <v>340</v>
      </c>
      <c r="B341" s="61">
        <f t="shared" si="27"/>
        <v>320355001</v>
      </c>
      <c r="C341" s="61">
        <f t="shared" si="28"/>
        <v>322150000</v>
      </c>
      <c r="D341" s="61">
        <f t="shared" si="26"/>
        <v>1795000</v>
      </c>
      <c r="E341" s="63">
        <f t="shared" si="29"/>
        <v>1795</v>
      </c>
      <c r="F341" s="64">
        <f t="shared" si="30"/>
        <v>3.3000000000000002E-2</v>
      </c>
      <c r="G341" s="65" t="s">
        <v>931</v>
      </c>
    </row>
    <row r="342" spans="1:7" x14ac:dyDescent="0.3">
      <c r="A342" s="61">
        <v>341</v>
      </c>
      <c r="B342" s="61">
        <f t="shared" si="27"/>
        <v>322150001</v>
      </c>
      <c r="C342" s="61">
        <f t="shared" si="28"/>
        <v>323950000</v>
      </c>
      <c r="D342" s="61">
        <f t="shared" si="26"/>
        <v>1800000</v>
      </c>
      <c r="E342" s="63">
        <f t="shared" si="29"/>
        <v>1800</v>
      </c>
      <c r="F342" s="64">
        <f t="shared" si="30"/>
        <v>3.3000000000000002E-2</v>
      </c>
      <c r="G342" s="65"/>
    </row>
    <row r="343" spans="1:7" x14ac:dyDescent="0.3">
      <c r="A343" s="61">
        <v>342</v>
      </c>
      <c r="B343" s="61">
        <f t="shared" si="27"/>
        <v>323950001</v>
      </c>
      <c r="C343" s="61">
        <f t="shared" si="28"/>
        <v>325755000</v>
      </c>
      <c r="D343" s="61">
        <f t="shared" si="26"/>
        <v>1805000</v>
      </c>
      <c r="E343" s="63">
        <f t="shared" si="29"/>
        <v>1805</v>
      </c>
      <c r="F343" s="64">
        <f t="shared" si="30"/>
        <v>3.3000000000000002E-2</v>
      </c>
      <c r="G343" s="65"/>
    </row>
    <row r="344" spans="1:7" x14ac:dyDescent="0.3">
      <c r="A344" s="61">
        <v>343</v>
      </c>
      <c r="B344" s="61">
        <f t="shared" si="27"/>
        <v>325755001</v>
      </c>
      <c r="C344" s="61">
        <f t="shared" si="28"/>
        <v>327565000</v>
      </c>
      <c r="D344" s="61">
        <f t="shared" si="26"/>
        <v>1810000</v>
      </c>
      <c r="E344" s="63">
        <f t="shared" si="29"/>
        <v>1810</v>
      </c>
      <c r="F344" s="64">
        <f t="shared" si="30"/>
        <v>3.3000000000000002E-2</v>
      </c>
      <c r="G344" s="65"/>
    </row>
    <row r="345" spans="1:7" x14ac:dyDescent="0.3">
      <c r="A345" s="61">
        <v>344</v>
      </c>
      <c r="B345" s="61">
        <f t="shared" si="27"/>
        <v>327565001</v>
      </c>
      <c r="C345" s="61">
        <f t="shared" si="28"/>
        <v>329380000</v>
      </c>
      <c r="D345" s="61">
        <f t="shared" si="26"/>
        <v>1815000</v>
      </c>
      <c r="E345" s="63">
        <f t="shared" si="29"/>
        <v>1815</v>
      </c>
      <c r="F345" s="64">
        <f t="shared" si="30"/>
        <v>3.3000000000000002E-2</v>
      </c>
      <c r="G345" s="65"/>
    </row>
    <row r="346" spans="1:7" x14ac:dyDescent="0.3">
      <c r="A346" s="61">
        <v>345</v>
      </c>
      <c r="B346" s="61">
        <f t="shared" si="27"/>
        <v>329380001</v>
      </c>
      <c r="C346" s="61">
        <f t="shared" si="28"/>
        <v>331200000</v>
      </c>
      <c r="D346" s="61">
        <f t="shared" si="26"/>
        <v>1820000</v>
      </c>
      <c r="E346" s="63">
        <f t="shared" si="29"/>
        <v>1820</v>
      </c>
      <c r="F346" s="64">
        <f t="shared" si="30"/>
        <v>3.3000000000000002E-2</v>
      </c>
      <c r="G346" s="65"/>
    </row>
    <row r="347" spans="1:7" x14ac:dyDescent="0.3">
      <c r="A347" s="61">
        <v>346</v>
      </c>
      <c r="B347" s="61">
        <f t="shared" si="27"/>
        <v>331200001</v>
      </c>
      <c r="C347" s="61">
        <f t="shared" si="28"/>
        <v>333025000</v>
      </c>
      <c r="D347" s="61">
        <f t="shared" si="26"/>
        <v>1825000</v>
      </c>
      <c r="E347" s="63">
        <f t="shared" si="29"/>
        <v>1825</v>
      </c>
      <c r="F347" s="64">
        <f t="shared" si="30"/>
        <v>3.3000000000000002E-2</v>
      </c>
      <c r="G347" s="65"/>
    </row>
    <row r="348" spans="1:7" x14ac:dyDescent="0.3">
      <c r="A348" s="61">
        <v>347</v>
      </c>
      <c r="B348" s="61">
        <f t="shared" si="27"/>
        <v>333025001</v>
      </c>
      <c r="C348" s="61">
        <f t="shared" si="28"/>
        <v>334855000</v>
      </c>
      <c r="D348" s="61">
        <f t="shared" si="26"/>
        <v>1830000</v>
      </c>
      <c r="E348" s="63">
        <f t="shared" si="29"/>
        <v>1830</v>
      </c>
      <c r="F348" s="64">
        <f t="shared" si="30"/>
        <v>3.3000000000000002E-2</v>
      </c>
      <c r="G348" s="65"/>
    </row>
    <row r="349" spans="1:7" x14ac:dyDescent="0.3">
      <c r="A349" s="61">
        <v>348</v>
      </c>
      <c r="B349" s="61">
        <f t="shared" si="27"/>
        <v>334855001</v>
      </c>
      <c r="C349" s="61">
        <f t="shared" si="28"/>
        <v>336690000</v>
      </c>
      <c r="D349" s="61">
        <f t="shared" si="26"/>
        <v>1835000</v>
      </c>
      <c r="E349" s="63">
        <f t="shared" si="29"/>
        <v>1835</v>
      </c>
      <c r="F349" s="64">
        <f t="shared" si="30"/>
        <v>3.3000000000000002E-2</v>
      </c>
      <c r="G349" s="65"/>
    </row>
    <row r="350" spans="1:7" x14ac:dyDescent="0.3">
      <c r="A350" s="61">
        <v>349</v>
      </c>
      <c r="B350" s="61">
        <f t="shared" si="27"/>
        <v>336690001</v>
      </c>
      <c r="C350" s="61">
        <f t="shared" si="28"/>
        <v>338530000</v>
      </c>
      <c r="D350" s="61">
        <f t="shared" si="26"/>
        <v>1840000</v>
      </c>
      <c r="E350" s="63">
        <f t="shared" si="29"/>
        <v>1840</v>
      </c>
      <c r="F350" s="64">
        <f t="shared" si="30"/>
        <v>3.3000000000000002E-2</v>
      </c>
      <c r="G350" s="65"/>
    </row>
    <row r="351" spans="1:7" x14ac:dyDescent="0.3">
      <c r="A351" s="61">
        <v>350</v>
      </c>
      <c r="B351" s="61">
        <f t="shared" si="27"/>
        <v>338530001</v>
      </c>
      <c r="C351" s="61">
        <f t="shared" si="28"/>
        <v>340375000</v>
      </c>
      <c r="D351" s="61">
        <f t="shared" si="26"/>
        <v>1845000</v>
      </c>
      <c r="E351" s="63">
        <f t="shared" si="29"/>
        <v>1845</v>
      </c>
      <c r="F351" s="64">
        <f t="shared" si="30"/>
        <v>3.3000000000000002E-2</v>
      </c>
      <c r="G351" s="65" t="s">
        <v>930</v>
      </c>
    </row>
    <row r="352" spans="1:7" x14ac:dyDescent="0.3">
      <c r="A352" s="61">
        <v>351</v>
      </c>
      <c r="B352" s="61">
        <f t="shared" si="27"/>
        <v>340375001</v>
      </c>
      <c r="C352" s="61">
        <f t="shared" si="28"/>
        <v>342225000</v>
      </c>
      <c r="D352" s="61">
        <f t="shared" si="26"/>
        <v>1850000</v>
      </c>
      <c r="E352" s="63">
        <f t="shared" si="29"/>
        <v>1850</v>
      </c>
      <c r="F352" s="64">
        <f t="shared" si="30"/>
        <v>3.3000000000000002E-2</v>
      </c>
      <c r="G352" s="65"/>
    </row>
    <row r="353" spans="1:7" x14ac:dyDescent="0.3">
      <c r="A353" s="61">
        <v>352</v>
      </c>
      <c r="B353" s="61">
        <f t="shared" si="27"/>
        <v>342225001</v>
      </c>
      <c r="C353" s="61">
        <f t="shared" si="28"/>
        <v>344080000</v>
      </c>
      <c r="D353" s="61">
        <f t="shared" si="26"/>
        <v>1855000</v>
      </c>
      <c r="E353" s="63">
        <f t="shared" si="29"/>
        <v>1855</v>
      </c>
      <c r="F353" s="64">
        <f t="shared" si="30"/>
        <v>3.3000000000000002E-2</v>
      </c>
      <c r="G353" s="65"/>
    </row>
    <row r="354" spans="1:7" x14ac:dyDescent="0.3">
      <c r="A354" s="61">
        <v>353</v>
      </c>
      <c r="B354" s="61">
        <f t="shared" si="27"/>
        <v>344080001</v>
      </c>
      <c r="C354" s="61">
        <f t="shared" si="28"/>
        <v>345940000</v>
      </c>
      <c r="D354" s="61">
        <f t="shared" si="26"/>
        <v>1860000</v>
      </c>
      <c r="E354" s="63">
        <f t="shared" si="29"/>
        <v>1860</v>
      </c>
      <c r="F354" s="64">
        <f t="shared" si="30"/>
        <v>3.3000000000000002E-2</v>
      </c>
      <c r="G354" s="65"/>
    </row>
    <row r="355" spans="1:7" x14ac:dyDescent="0.3">
      <c r="A355" s="61">
        <v>354</v>
      </c>
      <c r="B355" s="61">
        <f t="shared" si="27"/>
        <v>345940001</v>
      </c>
      <c r="C355" s="61">
        <f t="shared" si="28"/>
        <v>347805000</v>
      </c>
      <c r="D355" s="61">
        <f t="shared" si="26"/>
        <v>1865000</v>
      </c>
      <c r="E355" s="63">
        <f t="shared" si="29"/>
        <v>1865</v>
      </c>
      <c r="F355" s="64">
        <f t="shared" si="30"/>
        <v>3.3000000000000002E-2</v>
      </c>
      <c r="G355" s="65"/>
    </row>
    <row r="356" spans="1:7" x14ac:dyDescent="0.3">
      <c r="A356" s="61">
        <v>355</v>
      </c>
      <c r="B356" s="61">
        <f t="shared" si="27"/>
        <v>347805001</v>
      </c>
      <c r="C356" s="61">
        <f t="shared" si="28"/>
        <v>349675000</v>
      </c>
      <c r="D356" s="61">
        <f t="shared" si="26"/>
        <v>1870000</v>
      </c>
      <c r="E356" s="63">
        <f t="shared" si="29"/>
        <v>1870</v>
      </c>
      <c r="F356" s="64">
        <f t="shared" si="30"/>
        <v>3.3000000000000002E-2</v>
      </c>
      <c r="G356" s="65"/>
    </row>
    <row r="357" spans="1:7" x14ac:dyDescent="0.3">
      <c r="A357" s="61">
        <v>356</v>
      </c>
      <c r="B357" s="61">
        <f t="shared" si="27"/>
        <v>349675001</v>
      </c>
      <c r="C357" s="61">
        <f t="shared" si="28"/>
        <v>351550000</v>
      </c>
      <c r="D357" s="61">
        <f t="shared" si="26"/>
        <v>1875000</v>
      </c>
      <c r="E357" s="63">
        <f t="shared" si="29"/>
        <v>1875</v>
      </c>
      <c r="F357" s="64">
        <f t="shared" si="30"/>
        <v>3.3000000000000002E-2</v>
      </c>
      <c r="G357" s="65"/>
    </row>
    <row r="358" spans="1:7" x14ac:dyDescent="0.3">
      <c r="A358" s="61">
        <v>357</v>
      </c>
      <c r="B358" s="61">
        <f t="shared" si="27"/>
        <v>351550001</v>
      </c>
      <c r="C358" s="61">
        <f t="shared" si="28"/>
        <v>353430000</v>
      </c>
      <c r="D358" s="61">
        <f t="shared" si="26"/>
        <v>1880000</v>
      </c>
      <c r="E358" s="63">
        <f t="shared" si="29"/>
        <v>1880</v>
      </c>
      <c r="F358" s="64">
        <f t="shared" si="30"/>
        <v>3.3000000000000002E-2</v>
      </c>
      <c r="G358" s="65"/>
    </row>
    <row r="359" spans="1:7" x14ac:dyDescent="0.3">
      <c r="A359" s="61">
        <v>358</v>
      </c>
      <c r="B359" s="61">
        <f t="shared" si="27"/>
        <v>353430001</v>
      </c>
      <c r="C359" s="61">
        <f t="shared" si="28"/>
        <v>355315000</v>
      </c>
      <c r="D359" s="61">
        <f t="shared" si="26"/>
        <v>1885000</v>
      </c>
      <c r="E359" s="63">
        <f t="shared" si="29"/>
        <v>1885</v>
      </c>
      <c r="F359" s="64">
        <f t="shared" si="30"/>
        <v>3.3000000000000002E-2</v>
      </c>
      <c r="G359" s="65"/>
    </row>
    <row r="360" spans="1:7" x14ac:dyDescent="0.3">
      <c r="A360" s="61">
        <v>359</v>
      </c>
      <c r="B360" s="61">
        <f t="shared" si="27"/>
        <v>355315001</v>
      </c>
      <c r="C360" s="61">
        <f t="shared" si="28"/>
        <v>357205000</v>
      </c>
      <c r="D360" s="61">
        <f t="shared" si="26"/>
        <v>1890000</v>
      </c>
      <c r="E360" s="63">
        <f t="shared" si="29"/>
        <v>1890</v>
      </c>
      <c r="F360" s="64">
        <f t="shared" si="30"/>
        <v>3.3000000000000002E-2</v>
      </c>
      <c r="G360" s="65"/>
    </row>
    <row r="361" spans="1:7" x14ac:dyDescent="0.3">
      <c r="A361" s="61">
        <v>360</v>
      </c>
      <c r="B361" s="61">
        <f t="shared" si="27"/>
        <v>357205001</v>
      </c>
      <c r="C361" s="61">
        <f t="shared" si="28"/>
        <v>359100000</v>
      </c>
      <c r="D361" s="61">
        <f t="shared" si="26"/>
        <v>1895000</v>
      </c>
      <c r="E361" s="63">
        <f t="shared" si="29"/>
        <v>1895</v>
      </c>
      <c r="F361" s="64">
        <f t="shared" si="30"/>
        <v>3.5999999999999997E-2</v>
      </c>
      <c r="G361" s="65" t="s">
        <v>932</v>
      </c>
    </row>
    <row r="362" spans="1:7" x14ac:dyDescent="0.3">
      <c r="A362" s="61">
        <v>361</v>
      </c>
      <c r="B362" s="61">
        <f t="shared" si="27"/>
        <v>359100001</v>
      </c>
      <c r="C362" s="61">
        <f t="shared" si="28"/>
        <v>361000000</v>
      </c>
      <c r="D362" s="61">
        <f t="shared" si="26"/>
        <v>1900000</v>
      </c>
      <c r="E362" s="63">
        <f t="shared" si="29"/>
        <v>1900</v>
      </c>
      <c r="F362" s="64">
        <f t="shared" si="30"/>
        <v>3.5999999999999997E-2</v>
      </c>
      <c r="G362" s="65"/>
    </row>
    <row r="363" spans="1:7" x14ac:dyDescent="0.3">
      <c r="A363" s="61">
        <v>362</v>
      </c>
      <c r="B363" s="61">
        <f t="shared" si="27"/>
        <v>361000001</v>
      </c>
      <c r="C363" s="61">
        <f t="shared" si="28"/>
        <v>362905000</v>
      </c>
      <c r="D363" s="61">
        <f t="shared" si="26"/>
        <v>1905000</v>
      </c>
      <c r="E363" s="63">
        <f t="shared" si="29"/>
        <v>1905</v>
      </c>
      <c r="F363" s="64">
        <f t="shared" si="30"/>
        <v>3.5999999999999997E-2</v>
      </c>
      <c r="G363" s="65"/>
    </row>
    <row r="364" spans="1:7" x14ac:dyDescent="0.3">
      <c r="A364" s="61">
        <v>363</v>
      </c>
      <c r="B364" s="61">
        <f t="shared" si="27"/>
        <v>362905001</v>
      </c>
      <c r="C364" s="61">
        <f t="shared" si="28"/>
        <v>364815000</v>
      </c>
      <c r="D364" s="61">
        <f t="shared" si="26"/>
        <v>1910000</v>
      </c>
      <c r="E364" s="63">
        <f t="shared" si="29"/>
        <v>1910</v>
      </c>
      <c r="F364" s="64">
        <f t="shared" si="30"/>
        <v>3.5999999999999997E-2</v>
      </c>
      <c r="G364" s="65"/>
    </row>
    <row r="365" spans="1:7" x14ac:dyDescent="0.3">
      <c r="A365" s="61">
        <v>364</v>
      </c>
      <c r="B365" s="61">
        <f t="shared" si="27"/>
        <v>364815001</v>
      </c>
      <c r="C365" s="61">
        <f t="shared" si="28"/>
        <v>366730000</v>
      </c>
      <c r="D365" s="61">
        <f t="shared" si="26"/>
        <v>1915000</v>
      </c>
      <c r="E365" s="63">
        <f t="shared" si="29"/>
        <v>1915</v>
      </c>
      <c r="F365" s="64">
        <f t="shared" si="30"/>
        <v>3.5999999999999997E-2</v>
      </c>
      <c r="G365" s="65"/>
    </row>
    <row r="366" spans="1:7" x14ac:dyDescent="0.3">
      <c r="A366" s="61">
        <v>365</v>
      </c>
      <c r="B366" s="61">
        <f t="shared" si="27"/>
        <v>366730001</v>
      </c>
      <c r="C366" s="61">
        <f t="shared" si="28"/>
        <v>368650000</v>
      </c>
      <c r="D366" s="61">
        <f t="shared" si="26"/>
        <v>1920000</v>
      </c>
      <c r="E366" s="63">
        <f t="shared" si="29"/>
        <v>1920</v>
      </c>
      <c r="F366" s="64">
        <f t="shared" si="30"/>
        <v>3.5999999999999997E-2</v>
      </c>
      <c r="G366" s="65"/>
    </row>
    <row r="367" spans="1:7" x14ac:dyDescent="0.3">
      <c r="A367" s="61">
        <v>366</v>
      </c>
      <c r="B367" s="61">
        <f t="shared" si="27"/>
        <v>368650001</v>
      </c>
      <c r="C367" s="61">
        <f t="shared" si="28"/>
        <v>370575000</v>
      </c>
      <c r="D367" s="61">
        <f t="shared" si="26"/>
        <v>1925000</v>
      </c>
      <c r="E367" s="63">
        <f t="shared" si="29"/>
        <v>1925</v>
      </c>
      <c r="F367" s="64">
        <f t="shared" si="30"/>
        <v>3.5999999999999997E-2</v>
      </c>
      <c r="G367" s="65"/>
    </row>
    <row r="368" spans="1:7" x14ac:dyDescent="0.3">
      <c r="A368" s="61">
        <v>367</v>
      </c>
      <c r="B368" s="61">
        <f t="shared" si="27"/>
        <v>370575001</v>
      </c>
      <c r="C368" s="61">
        <f t="shared" si="28"/>
        <v>372505000</v>
      </c>
      <c r="D368" s="61">
        <f t="shared" si="26"/>
        <v>1930000</v>
      </c>
      <c r="E368" s="63">
        <f t="shared" si="29"/>
        <v>1930</v>
      </c>
      <c r="F368" s="64">
        <f t="shared" si="30"/>
        <v>3.5999999999999997E-2</v>
      </c>
      <c r="G368" s="65"/>
    </row>
    <row r="369" spans="1:7" x14ac:dyDescent="0.3">
      <c r="A369" s="61">
        <v>368</v>
      </c>
      <c r="B369" s="61">
        <f t="shared" si="27"/>
        <v>372505001</v>
      </c>
      <c r="C369" s="61">
        <f t="shared" si="28"/>
        <v>374440000</v>
      </c>
      <c r="D369" s="61">
        <f t="shared" si="26"/>
        <v>1935000</v>
      </c>
      <c r="E369" s="63">
        <f t="shared" si="29"/>
        <v>1935</v>
      </c>
      <c r="F369" s="64">
        <f t="shared" si="30"/>
        <v>3.5999999999999997E-2</v>
      </c>
      <c r="G369" s="65"/>
    </row>
    <row r="370" spans="1:7" x14ac:dyDescent="0.3">
      <c r="A370" s="61">
        <v>369</v>
      </c>
      <c r="B370" s="61">
        <f t="shared" si="27"/>
        <v>374440001</v>
      </c>
      <c r="C370" s="61">
        <f t="shared" si="28"/>
        <v>376380000</v>
      </c>
      <c r="D370" s="61">
        <f t="shared" si="26"/>
        <v>1940000</v>
      </c>
      <c r="E370" s="63">
        <f t="shared" si="29"/>
        <v>1940</v>
      </c>
      <c r="F370" s="64">
        <f t="shared" si="30"/>
        <v>3.5999999999999997E-2</v>
      </c>
      <c r="G370" s="65"/>
    </row>
    <row r="371" spans="1:7" x14ac:dyDescent="0.3">
      <c r="A371" s="61">
        <v>370</v>
      </c>
      <c r="B371" s="61">
        <f t="shared" si="27"/>
        <v>376380001</v>
      </c>
      <c r="C371" s="61">
        <f t="shared" si="28"/>
        <v>378325000</v>
      </c>
      <c r="D371" s="61">
        <f t="shared" si="26"/>
        <v>1945000</v>
      </c>
      <c r="E371" s="63">
        <f t="shared" si="29"/>
        <v>1945</v>
      </c>
      <c r="F371" s="64">
        <f t="shared" si="30"/>
        <v>3.5999999999999997E-2</v>
      </c>
      <c r="G371" s="65" t="s">
        <v>932</v>
      </c>
    </row>
    <row r="372" spans="1:7" x14ac:dyDescent="0.3">
      <c r="A372" s="61">
        <v>371</v>
      </c>
      <c r="B372" s="61">
        <f t="shared" si="27"/>
        <v>378325001</v>
      </c>
      <c r="C372" s="61">
        <f t="shared" si="28"/>
        <v>380275000</v>
      </c>
      <c r="D372" s="61">
        <f t="shared" si="26"/>
        <v>1950000</v>
      </c>
      <c r="E372" s="63">
        <f t="shared" si="29"/>
        <v>1950</v>
      </c>
      <c r="F372" s="64">
        <f t="shared" si="30"/>
        <v>3.5999999999999997E-2</v>
      </c>
      <c r="G372" s="65"/>
    </row>
    <row r="373" spans="1:7" x14ac:dyDescent="0.3">
      <c r="A373" s="61">
        <v>372</v>
      </c>
      <c r="B373" s="61">
        <f t="shared" si="27"/>
        <v>380275001</v>
      </c>
      <c r="C373" s="61">
        <f t="shared" si="28"/>
        <v>382230000</v>
      </c>
      <c r="D373" s="61">
        <f t="shared" si="26"/>
        <v>1955000</v>
      </c>
      <c r="E373" s="63">
        <f t="shared" si="29"/>
        <v>1955</v>
      </c>
      <c r="F373" s="64">
        <f t="shared" si="30"/>
        <v>3.5999999999999997E-2</v>
      </c>
      <c r="G373" s="65"/>
    </row>
    <row r="374" spans="1:7" x14ac:dyDescent="0.3">
      <c r="A374" s="61">
        <v>373</v>
      </c>
      <c r="B374" s="61">
        <f t="shared" si="27"/>
        <v>382230001</v>
      </c>
      <c r="C374" s="61">
        <f t="shared" si="28"/>
        <v>384190000</v>
      </c>
      <c r="D374" s="61">
        <f t="shared" si="26"/>
        <v>1960000</v>
      </c>
      <c r="E374" s="63">
        <f t="shared" si="29"/>
        <v>1960</v>
      </c>
      <c r="F374" s="64">
        <f t="shared" si="30"/>
        <v>3.5999999999999997E-2</v>
      </c>
      <c r="G374" s="65"/>
    </row>
    <row r="375" spans="1:7" x14ac:dyDescent="0.3">
      <c r="A375" s="61">
        <v>374</v>
      </c>
      <c r="B375" s="61">
        <f t="shared" si="27"/>
        <v>384190001</v>
      </c>
      <c r="C375" s="61">
        <f t="shared" si="28"/>
        <v>386155000</v>
      </c>
      <c r="D375" s="61">
        <f t="shared" si="26"/>
        <v>1965000</v>
      </c>
      <c r="E375" s="63">
        <f t="shared" si="29"/>
        <v>1965</v>
      </c>
      <c r="F375" s="64">
        <f t="shared" si="30"/>
        <v>3.5999999999999997E-2</v>
      </c>
      <c r="G375" s="65"/>
    </row>
    <row r="376" spans="1:7" x14ac:dyDescent="0.3">
      <c r="A376" s="61">
        <v>375</v>
      </c>
      <c r="B376" s="61">
        <f t="shared" si="27"/>
        <v>386155001</v>
      </c>
      <c r="C376" s="61">
        <f t="shared" si="28"/>
        <v>388125000</v>
      </c>
      <c r="D376" s="61">
        <f t="shared" si="26"/>
        <v>1970000</v>
      </c>
      <c r="E376" s="63">
        <f t="shared" si="29"/>
        <v>1970</v>
      </c>
      <c r="F376" s="64">
        <f t="shared" si="30"/>
        <v>3.5999999999999997E-2</v>
      </c>
      <c r="G376" s="65"/>
    </row>
    <row r="377" spans="1:7" x14ac:dyDescent="0.3">
      <c r="A377" s="61">
        <v>376</v>
      </c>
      <c r="B377" s="61">
        <f t="shared" si="27"/>
        <v>388125001</v>
      </c>
      <c r="C377" s="61">
        <f t="shared" si="28"/>
        <v>390100000</v>
      </c>
      <c r="D377" s="61">
        <f t="shared" si="26"/>
        <v>1975000</v>
      </c>
      <c r="E377" s="63">
        <f t="shared" si="29"/>
        <v>1975</v>
      </c>
      <c r="F377" s="64">
        <f t="shared" si="30"/>
        <v>3.5999999999999997E-2</v>
      </c>
      <c r="G377" s="65"/>
    </row>
    <row r="378" spans="1:7" x14ac:dyDescent="0.3">
      <c r="A378" s="61">
        <v>377</v>
      </c>
      <c r="B378" s="61">
        <f t="shared" si="27"/>
        <v>390100001</v>
      </c>
      <c r="C378" s="61">
        <f t="shared" si="28"/>
        <v>392080000</v>
      </c>
      <c r="D378" s="61">
        <f t="shared" si="26"/>
        <v>1980000</v>
      </c>
      <c r="E378" s="63">
        <f t="shared" si="29"/>
        <v>1980</v>
      </c>
      <c r="F378" s="64">
        <f t="shared" si="30"/>
        <v>3.5999999999999997E-2</v>
      </c>
      <c r="G378" s="65"/>
    </row>
    <row r="379" spans="1:7" x14ac:dyDescent="0.3">
      <c r="A379" s="61">
        <v>378</v>
      </c>
      <c r="B379" s="61">
        <f t="shared" si="27"/>
        <v>392080001</v>
      </c>
      <c r="C379" s="61">
        <f t="shared" si="28"/>
        <v>394065000</v>
      </c>
      <c r="D379" s="61">
        <f t="shared" si="26"/>
        <v>1985000</v>
      </c>
      <c r="E379" s="63">
        <f t="shared" si="29"/>
        <v>1985</v>
      </c>
      <c r="F379" s="64">
        <f t="shared" si="30"/>
        <v>3.5999999999999997E-2</v>
      </c>
      <c r="G379" s="65"/>
    </row>
    <row r="380" spans="1:7" x14ac:dyDescent="0.3">
      <c r="A380" s="61">
        <v>379</v>
      </c>
      <c r="B380" s="61">
        <f t="shared" si="27"/>
        <v>394065001</v>
      </c>
      <c r="C380" s="61">
        <f t="shared" si="28"/>
        <v>396055000</v>
      </c>
      <c r="D380" s="61">
        <f t="shared" si="26"/>
        <v>1990000</v>
      </c>
      <c r="E380" s="63">
        <f t="shared" si="29"/>
        <v>1990</v>
      </c>
      <c r="F380" s="64">
        <f t="shared" si="30"/>
        <v>3.5999999999999997E-2</v>
      </c>
      <c r="G380" s="65"/>
    </row>
    <row r="381" spans="1:7" x14ac:dyDescent="0.3">
      <c r="A381" s="61">
        <v>380</v>
      </c>
      <c r="B381" s="61">
        <f t="shared" si="27"/>
        <v>396055001</v>
      </c>
      <c r="C381" s="61">
        <f t="shared" si="28"/>
        <v>398050000</v>
      </c>
      <c r="D381" s="61">
        <f t="shared" si="26"/>
        <v>1995000</v>
      </c>
      <c r="E381" s="63">
        <f t="shared" si="29"/>
        <v>1995</v>
      </c>
      <c r="F381" s="64">
        <f t="shared" si="30"/>
        <v>3.5999999999999997E-2</v>
      </c>
      <c r="G381" s="65" t="s">
        <v>932</v>
      </c>
    </row>
    <row r="382" spans="1:7" x14ac:dyDescent="0.3">
      <c r="A382" s="61">
        <v>381</v>
      </c>
      <c r="B382" s="61">
        <f t="shared" si="27"/>
        <v>398050001</v>
      </c>
      <c r="C382" s="61">
        <f t="shared" si="28"/>
        <v>400050000</v>
      </c>
      <c r="D382" s="61">
        <f t="shared" si="26"/>
        <v>2000000</v>
      </c>
      <c r="E382" s="63">
        <f t="shared" si="29"/>
        <v>2000</v>
      </c>
      <c r="F382" s="64">
        <f t="shared" si="30"/>
        <v>3.5999999999999997E-2</v>
      </c>
      <c r="G382" s="65"/>
    </row>
    <row r="383" spans="1:7" x14ac:dyDescent="0.3">
      <c r="A383" s="61">
        <v>382</v>
      </c>
      <c r="B383" s="61">
        <f t="shared" si="27"/>
        <v>400050001</v>
      </c>
      <c r="C383" s="61">
        <f t="shared" si="28"/>
        <v>402055000</v>
      </c>
      <c r="D383" s="61">
        <f t="shared" si="26"/>
        <v>2005000</v>
      </c>
      <c r="E383" s="63">
        <f t="shared" si="29"/>
        <v>2005</v>
      </c>
      <c r="F383" s="64">
        <f t="shared" si="30"/>
        <v>3.5999999999999997E-2</v>
      </c>
      <c r="G383" s="65"/>
    </row>
    <row r="384" spans="1:7" x14ac:dyDescent="0.3">
      <c r="A384" s="61">
        <v>383</v>
      </c>
      <c r="B384" s="61">
        <f t="shared" si="27"/>
        <v>402055001</v>
      </c>
      <c r="C384" s="61">
        <f t="shared" si="28"/>
        <v>404065000</v>
      </c>
      <c r="D384" s="61">
        <f t="shared" si="26"/>
        <v>2010000</v>
      </c>
      <c r="E384" s="63">
        <f t="shared" si="29"/>
        <v>2010</v>
      </c>
      <c r="F384" s="64">
        <f t="shared" si="30"/>
        <v>3.5999999999999997E-2</v>
      </c>
      <c r="G384" s="65"/>
    </row>
    <row r="385" spans="1:7" x14ac:dyDescent="0.3">
      <c r="A385" s="61">
        <v>384</v>
      </c>
      <c r="B385" s="61">
        <f t="shared" si="27"/>
        <v>404065001</v>
      </c>
      <c r="C385" s="61">
        <f t="shared" si="28"/>
        <v>406080000</v>
      </c>
      <c r="D385" s="61">
        <f t="shared" si="26"/>
        <v>2015000</v>
      </c>
      <c r="E385" s="63">
        <f t="shared" si="29"/>
        <v>2015</v>
      </c>
      <c r="F385" s="64">
        <f t="shared" si="30"/>
        <v>3.5999999999999997E-2</v>
      </c>
      <c r="G385" s="65"/>
    </row>
    <row r="386" spans="1:7" x14ac:dyDescent="0.3">
      <c r="A386" s="61">
        <v>385</v>
      </c>
      <c r="B386" s="61">
        <f t="shared" si="27"/>
        <v>406080001</v>
      </c>
      <c r="C386" s="61">
        <f t="shared" si="28"/>
        <v>408100000</v>
      </c>
      <c r="D386" s="61">
        <f t="shared" ref="D386:D449" si="31">J$9*E386</f>
        <v>2020000</v>
      </c>
      <c r="E386" s="63">
        <f t="shared" si="29"/>
        <v>2020</v>
      </c>
      <c r="F386" s="64">
        <f t="shared" si="30"/>
        <v>3.5999999999999997E-2</v>
      </c>
      <c r="G386" s="65"/>
    </row>
    <row r="387" spans="1:7" x14ac:dyDescent="0.3">
      <c r="A387" s="61">
        <v>386</v>
      </c>
      <c r="B387" s="61">
        <f t="shared" ref="B387:B450" si="32">C386+1</f>
        <v>408100001</v>
      </c>
      <c r="C387" s="61">
        <f t="shared" ref="C387:C450" si="33">C386+D387</f>
        <v>410125000</v>
      </c>
      <c r="D387" s="61">
        <f t="shared" si="31"/>
        <v>2025000</v>
      </c>
      <c r="E387" s="63">
        <f t="shared" ref="E387:E450" si="34">(A387-1)*5 +100</f>
        <v>2025</v>
      </c>
      <c r="F387" s="64">
        <f t="shared" si="30"/>
        <v>3.5999999999999997E-2</v>
      </c>
      <c r="G387" s="65"/>
    </row>
    <row r="388" spans="1:7" x14ac:dyDescent="0.3">
      <c r="A388" s="61">
        <v>387</v>
      </c>
      <c r="B388" s="61">
        <f t="shared" si="32"/>
        <v>410125001</v>
      </c>
      <c r="C388" s="61">
        <f t="shared" si="33"/>
        <v>412155000</v>
      </c>
      <c r="D388" s="61">
        <f t="shared" si="31"/>
        <v>2030000</v>
      </c>
      <c r="E388" s="63">
        <f t="shared" si="34"/>
        <v>2030</v>
      </c>
      <c r="F388" s="64">
        <f t="shared" ref="F388:F451" si="35">INT(A388/30)*0.3/100</f>
        <v>3.5999999999999997E-2</v>
      </c>
      <c r="G388" s="65"/>
    </row>
    <row r="389" spans="1:7" x14ac:dyDescent="0.3">
      <c r="A389" s="61">
        <v>388</v>
      </c>
      <c r="B389" s="61">
        <f t="shared" si="32"/>
        <v>412155001</v>
      </c>
      <c r="C389" s="61">
        <f t="shared" si="33"/>
        <v>414190000</v>
      </c>
      <c r="D389" s="61">
        <f t="shared" si="31"/>
        <v>2035000</v>
      </c>
      <c r="E389" s="63">
        <f t="shared" si="34"/>
        <v>2035</v>
      </c>
      <c r="F389" s="64">
        <f t="shared" si="35"/>
        <v>3.5999999999999997E-2</v>
      </c>
      <c r="G389" s="65"/>
    </row>
    <row r="390" spans="1:7" x14ac:dyDescent="0.3">
      <c r="A390" s="61">
        <v>389</v>
      </c>
      <c r="B390" s="61">
        <f t="shared" si="32"/>
        <v>414190001</v>
      </c>
      <c r="C390" s="61">
        <f t="shared" si="33"/>
        <v>416230000</v>
      </c>
      <c r="D390" s="61">
        <f t="shared" si="31"/>
        <v>2040000</v>
      </c>
      <c r="E390" s="63">
        <f t="shared" si="34"/>
        <v>2040</v>
      </c>
      <c r="F390" s="64">
        <f t="shared" si="35"/>
        <v>3.5999999999999997E-2</v>
      </c>
      <c r="G390" s="65"/>
    </row>
    <row r="391" spans="1:7" x14ac:dyDescent="0.3">
      <c r="A391" s="61">
        <v>390</v>
      </c>
      <c r="B391" s="61">
        <f t="shared" si="32"/>
        <v>416230001</v>
      </c>
      <c r="C391" s="61">
        <f t="shared" si="33"/>
        <v>418275000</v>
      </c>
      <c r="D391" s="61">
        <f t="shared" si="31"/>
        <v>2045000</v>
      </c>
      <c r="E391" s="63">
        <f t="shared" si="34"/>
        <v>2045</v>
      </c>
      <c r="F391" s="64">
        <f t="shared" si="35"/>
        <v>3.9E-2</v>
      </c>
      <c r="G391" s="65" t="s">
        <v>933</v>
      </c>
    </row>
    <row r="392" spans="1:7" x14ac:dyDescent="0.3">
      <c r="A392" s="61">
        <v>391</v>
      </c>
      <c r="B392" s="61">
        <f t="shared" si="32"/>
        <v>418275001</v>
      </c>
      <c r="C392" s="61">
        <f t="shared" si="33"/>
        <v>420325000</v>
      </c>
      <c r="D392" s="61">
        <f t="shared" si="31"/>
        <v>2050000</v>
      </c>
      <c r="E392" s="63">
        <f t="shared" si="34"/>
        <v>2050</v>
      </c>
      <c r="F392" s="64">
        <f t="shared" si="35"/>
        <v>3.9E-2</v>
      </c>
      <c r="G392" s="65"/>
    </row>
    <row r="393" spans="1:7" x14ac:dyDescent="0.3">
      <c r="A393" s="61">
        <v>392</v>
      </c>
      <c r="B393" s="61">
        <f t="shared" si="32"/>
        <v>420325001</v>
      </c>
      <c r="C393" s="61">
        <f t="shared" si="33"/>
        <v>422380000</v>
      </c>
      <c r="D393" s="61">
        <f t="shared" si="31"/>
        <v>2055000</v>
      </c>
      <c r="E393" s="63">
        <f t="shared" si="34"/>
        <v>2055</v>
      </c>
      <c r="F393" s="64">
        <f t="shared" si="35"/>
        <v>3.9E-2</v>
      </c>
      <c r="G393" s="65"/>
    </row>
    <row r="394" spans="1:7" x14ac:dyDescent="0.3">
      <c r="A394" s="61">
        <v>393</v>
      </c>
      <c r="B394" s="61">
        <f t="shared" si="32"/>
        <v>422380001</v>
      </c>
      <c r="C394" s="61">
        <f t="shared" si="33"/>
        <v>424440000</v>
      </c>
      <c r="D394" s="61">
        <f t="shared" si="31"/>
        <v>2060000</v>
      </c>
      <c r="E394" s="63">
        <f t="shared" si="34"/>
        <v>2060</v>
      </c>
      <c r="F394" s="64">
        <f t="shared" si="35"/>
        <v>3.9E-2</v>
      </c>
      <c r="G394" s="65"/>
    </row>
    <row r="395" spans="1:7" x14ac:dyDescent="0.3">
      <c r="A395" s="61">
        <v>394</v>
      </c>
      <c r="B395" s="61">
        <f t="shared" si="32"/>
        <v>424440001</v>
      </c>
      <c r="C395" s="61">
        <f t="shared" si="33"/>
        <v>426505000</v>
      </c>
      <c r="D395" s="61">
        <f t="shared" si="31"/>
        <v>2065000</v>
      </c>
      <c r="E395" s="63">
        <f t="shared" si="34"/>
        <v>2065</v>
      </c>
      <c r="F395" s="64">
        <f t="shared" si="35"/>
        <v>3.9E-2</v>
      </c>
      <c r="G395" s="65"/>
    </row>
    <row r="396" spans="1:7" x14ac:dyDescent="0.3">
      <c r="A396" s="61">
        <v>395</v>
      </c>
      <c r="B396" s="61">
        <f t="shared" si="32"/>
        <v>426505001</v>
      </c>
      <c r="C396" s="61">
        <f t="shared" si="33"/>
        <v>428575000</v>
      </c>
      <c r="D396" s="61">
        <f t="shared" si="31"/>
        <v>2070000</v>
      </c>
      <c r="E396" s="63">
        <f t="shared" si="34"/>
        <v>2070</v>
      </c>
      <c r="F396" s="64">
        <f t="shared" si="35"/>
        <v>3.9E-2</v>
      </c>
      <c r="G396" s="65"/>
    </row>
    <row r="397" spans="1:7" x14ac:dyDescent="0.3">
      <c r="A397" s="61">
        <v>396</v>
      </c>
      <c r="B397" s="61">
        <f t="shared" si="32"/>
        <v>428575001</v>
      </c>
      <c r="C397" s="61">
        <f t="shared" si="33"/>
        <v>430650000</v>
      </c>
      <c r="D397" s="61">
        <f t="shared" si="31"/>
        <v>2075000</v>
      </c>
      <c r="E397" s="63">
        <f t="shared" si="34"/>
        <v>2075</v>
      </c>
      <c r="F397" s="64">
        <f t="shared" si="35"/>
        <v>3.9E-2</v>
      </c>
      <c r="G397" s="65"/>
    </row>
    <row r="398" spans="1:7" x14ac:dyDescent="0.3">
      <c r="A398" s="61">
        <v>397</v>
      </c>
      <c r="B398" s="61">
        <f t="shared" si="32"/>
        <v>430650001</v>
      </c>
      <c r="C398" s="61">
        <f t="shared" si="33"/>
        <v>432730000</v>
      </c>
      <c r="D398" s="61">
        <f t="shared" si="31"/>
        <v>2080000</v>
      </c>
      <c r="E398" s="63">
        <f t="shared" si="34"/>
        <v>2080</v>
      </c>
      <c r="F398" s="64">
        <f t="shared" si="35"/>
        <v>3.9E-2</v>
      </c>
      <c r="G398" s="65"/>
    </row>
    <row r="399" spans="1:7" x14ac:dyDescent="0.3">
      <c r="A399" s="61">
        <v>398</v>
      </c>
      <c r="B399" s="61">
        <f t="shared" si="32"/>
        <v>432730001</v>
      </c>
      <c r="C399" s="61">
        <f t="shared" si="33"/>
        <v>434815000</v>
      </c>
      <c r="D399" s="61">
        <f t="shared" si="31"/>
        <v>2085000</v>
      </c>
      <c r="E399" s="63">
        <f t="shared" si="34"/>
        <v>2085</v>
      </c>
      <c r="F399" s="64">
        <f t="shared" si="35"/>
        <v>3.9E-2</v>
      </c>
      <c r="G399" s="65"/>
    </row>
    <row r="400" spans="1:7" x14ac:dyDescent="0.3">
      <c r="A400" s="61">
        <v>399</v>
      </c>
      <c r="B400" s="61">
        <f t="shared" si="32"/>
        <v>434815001</v>
      </c>
      <c r="C400" s="61">
        <f t="shared" si="33"/>
        <v>436905000</v>
      </c>
      <c r="D400" s="61">
        <f t="shared" si="31"/>
        <v>2090000</v>
      </c>
      <c r="E400" s="63">
        <f t="shared" si="34"/>
        <v>2090</v>
      </c>
      <c r="F400" s="64">
        <f t="shared" si="35"/>
        <v>3.9E-2</v>
      </c>
      <c r="G400" s="65"/>
    </row>
    <row r="401" spans="1:7" x14ac:dyDescent="0.3">
      <c r="A401" s="61">
        <v>400</v>
      </c>
      <c r="B401" s="61">
        <f t="shared" si="32"/>
        <v>436905001</v>
      </c>
      <c r="C401" s="61">
        <f t="shared" si="33"/>
        <v>439000000</v>
      </c>
      <c r="D401" s="61">
        <f t="shared" si="31"/>
        <v>2095000</v>
      </c>
      <c r="E401" s="63">
        <f t="shared" si="34"/>
        <v>2095</v>
      </c>
      <c r="F401" s="64">
        <f t="shared" si="35"/>
        <v>3.9E-2</v>
      </c>
      <c r="G401" s="65" t="s">
        <v>934</v>
      </c>
    </row>
    <row r="402" spans="1:7" x14ac:dyDescent="0.3">
      <c r="A402" s="61">
        <v>401</v>
      </c>
      <c r="B402" s="61">
        <f t="shared" si="32"/>
        <v>439000001</v>
      </c>
      <c r="C402" s="61">
        <f t="shared" si="33"/>
        <v>441100000</v>
      </c>
      <c r="D402" s="61">
        <f t="shared" si="31"/>
        <v>2100000</v>
      </c>
      <c r="E402" s="63">
        <f t="shared" si="34"/>
        <v>2100</v>
      </c>
      <c r="F402" s="64">
        <f t="shared" si="35"/>
        <v>3.9E-2</v>
      </c>
      <c r="G402" s="65"/>
    </row>
    <row r="403" spans="1:7" x14ac:dyDescent="0.3">
      <c r="A403" s="61">
        <v>402</v>
      </c>
      <c r="B403" s="61">
        <f t="shared" si="32"/>
        <v>441100001</v>
      </c>
      <c r="C403" s="61">
        <f t="shared" si="33"/>
        <v>443205000</v>
      </c>
      <c r="D403" s="61">
        <f t="shared" si="31"/>
        <v>2105000</v>
      </c>
      <c r="E403" s="63">
        <f t="shared" si="34"/>
        <v>2105</v>
      </c>
      <c r="F403" s="64">
        <f t="shared" si="35"/>
        <v>3.9E-2</v>
      </c>
      <c r="G403" s="65"/>
    </row>
    <row r="404" spans="1:7" x14ac:dyDescent="0.3">
      <c r="A404" s="61">
        <v>403</v>
      </c>
      <c r="B404" s="61">
        <f t="shared" si="32"/>
        <v>443205001</v>
      </c>
      <c r="C404" s="61">
        <f t="shared" si="33"/>
        <v>445315000</v>
      </c>
      <c r="D404" s="61">
        <f t="shared" si="31"/>
        <v>2110000</v>
      </c>
      <c r="E404" s="63">
        <f t="shared" si="34"/>
        <v>2110</v>
      </c>
      <c r="F404" s="64">
        <f t="shared" si="35"/>
        <v>3.9E-2</v>
      </c>
      <c r="G404" s="65"/>
    </row>
    <row r="405" spans="1:7" x14ac:dyDescent="0.3">
      <c r="A405" s="61">
        <v>404</v>
      </c>
      <c r="B405" s="61">
        <f t="shared" si="32"/>
        <v>445315001</v>
      </c>
      <c r="C405" s="61">
        <f t="shared" si="33"/>
        <v>447430000</v>
      </c>
      <c r="D405" s="61">
        <f t="shared" si="31"/>
        <v>2115000</v>
      </c>
      <c r="E405" s="63">
        <f t="shared" si="34"/>
        <v>2115</v>
      </c>
      <c r="F405" s="64">
        <f t="shared" si="35"/>
        <v>3.9E-2</v>
      </c>
      <c r="G405" s="65"/>
    </row>
    <row r="406" spans="1:7" x14ac:dyDescent="0.3">
      <c r="A406" s="61">
        <v>405</v>
      </c>
      <c r="B406" s="61">
        <f t="shared" si="32"/>
        <v>447430001</v>
      </c>
      <c r="C406" s="61">
        <f t="shared" si="33"/>
        <v>449550000</v>
      </c>
      <c r="D406" s="61">
        <f t="shared" si="31"/>
        <v>2120000</v>
      </c>
      <c r="E406" s="63">
        <f t="shared" si="34"/>
        <v>2120</v>
      </c>
      <c r="F406" s="64">
        <f t="shared" si="35"/>
        <v>3.9E-2</v>
      </c>
      <c r="G406" s="65"/>
    </row>
    <row r="407" spans="1:7" x14ac:dyDescent="0.3">
      <c r="A407" s="61">
        <v>406</v>
      </c>
      <c r="B407" s="61">
        <f t="shared" si="32"/>
        <v>449550001</v>
      </c>
      <c r="C407" s="61">
        <f t="shared" si="33"/>
        <v>451675000</v>
      </c>
      <c r="D407" s="61">
        <f t="shared" si="31"/>
        <v>2125000</v>
      </c>
      <c r="E407" s="63">
        <f t="shared" si="34"/>
        <v>2125</v>
      </c>
      <c r="F407" s="64">
        <f t="shared" si="35"/>
        <v>3.9E-2</v>
      </c>
      <c r="G407" s="65"/>
    </row>
    <row r="408" spans="1:7" x14ac:dyDescent="0.3">
      <c r="A408" s="61">
        <v>407</v>
      </c>
      <c r="B408" s="61">
        <f t="shared" si="32"/>
        <v>451675001</v>
      </c>
      <c r="C408" s="61">
        <f t="shared" si="33"/>
        <v>453805000</v>
      </c>
      <c r="D408" s="61">
        <f t="shared" si="31"/>
        <v>2130000</v>
      </c>
      <c r="E408" s="63">
        <f t="shared" si="34"/>
        <v>2130</v>
      </c>
      <c r="F408" s="64">
        <f t="shared" si="35"/>
        <v>3.9E-2</v>
      </c>
      <c r="G408" s="65"/>
    </row>
    <row r="409" spans="1:7" x14ac:dyDescent="0.3">
      <c r="A409" s="61">
        <v>408</v>
      </c>
      <c r="B409" s="61">
        <f t="shared" si="32"/>
        <v>453805001</v>
      </c>
      <c r="C409" s="61">
        <f t="shared" si="33"/>
        <v>455940000</v>
      </c>
      <c r="D409" s="61">
        <f t="shared" si="31"/>
        <v>2135000</v>
      </c>
      <c r="E409" s="63">
        <f t="shared" si="34"/>
        <v>2135</v>
      </c>
      <c r="F409" s="64">
        <f t="shared" si="35"/>
        <v>3.9E-2</v>
      </c>
      <c r="G409" s="65"/>
    </row>
    <row r="410" spans="1:7" x14ac:dyDescent="0.3">
      <c r="A410" s="61">
        <v>409</v>
      </c>
      <c r="B410" s="61">
        <f t="shared" si="32"/>
        <v>455940001</v>
      </c>
      <c r="C410" s="61">
        <f t="shared" si="33"/>
        <v>458080000</v>
      </c>
      <c r="D410" s="61">
        <f t="shared" si="31"/>
        <v>2140000</v>
      </c>
      <c r="E410" s="63">
        <f t="shared" si="34"/>
        <v>2140</v>
      </c>
      <c r="F410" s="64">
        <f t="shared" si="35"/>
        <v>3.9E-2</v>
      </c>
      <c r="G410" s="65"/>
    </row>
    <row r="411" spans="1:7" x14ac:dyDescent="0.3">
      <c r="A411" s="61">
        <v>410</v>
      </c>
      <c r="B411" s="61">
        <f t="shared" si="32"/>
        <v>458080001</v>
      </c>
      <c r="C411" s="61">
        <f t="shared" si="33"/>
        <v>460225000</v>
      </c>
      <c r="D411" s="61">
        <f t="shared" si="31"/>
        <v>2145000</v>
      </c>
      <c r="E411" s="63">
        <f t="shared" si="34"/>
        <v>2145</v>
      </c>
      <c r="F411" s="64">
        <f t="shared" si="35"/>
        <v>3.9E-2</v>
      </c>
      <c r="G411" s="65" t="s">
        <v>934</v>
      </c>
    </row>
    <row r="412" spans="1:7" x14ac:dyDescent="0.3">
      <c r="A412" s="61">
        <v>411</v>
      </c>
      <c r="B412" s="61">
        <f t="shared" si="32"/>
        <v>460225001</v>
      </c>
      <c r="C412" s="61">
        <f t="shared" si="33"/>
        <v>462375000</v>
      </c>
      <c r="D412" s="61">
        <f t="shared" si="31"/>
        <v>2150000</v>
      </c>
      <c r="E412" s="63">
        <f t="shared" si="34"/>
        <v>2150</v>
      </c>
      <c r="F412" s="64">
        <f t="shared" si="35"/>
        <v>3.9E-2</v>
      </c>
      <c r="G412" s="65"/>
    </row>
    <row r="413" spans="1:7" x14ac:dyDescent="0.3">
      <c r="A413" s="61">
        <v>412</v>
      </c>
      <c r="B413" s="61">
        <f t="shared" si="32"/>
        <v>462375001</v>
      </c>
      <c r="C413" s="61">
        <f t="shared" si="33"/>
        <v>464530000</v>
      </c>
      <c r="D413" s="61">
        <f t="shared" si="31"/>
        <v>2155000</v>
      </c>
      <c r="E413" s="63">
        <f t="shared" si="34"/>
        <v>2155</v>
      </c>
      <c r="F413" s="64">
        <f t="shared" si="35"/>
        <v>3.9E-2</v>
      </c>
      <c r="G413" s="65"/>
    </row>
    <row r="414" spans="1:7" x14ac:dyDescent="0.3">
      <c r="A414" s="61">
        <v>413</v>
      </c>
      <c r="B414" s="61">
        <f t="shared" si="32"/>
        <v>464530001</v>
      </c>
      <c r="C414" s="61">
        <f t="shared" si="33"/>
        <v>466690000</v>
      </c>
      <c r="D414" s="61">
        <f t="shared" si="31"/>
        <v>2160000</v>
      </c>
      <c r="E414" s="63">
        <f t="shared" si="34"/>
        <v>2160</v>
      </c>
      <c r="F414" s="64">
        <f t="shared" si="35"/>
        <v>3.9E-2</v>
      </c>
      <c r="G414" s="65"/>
    </row>
    <row r="415" spans="1:7" x14ac:dyDescent="0.3">
      <c r="A415" s="61">
        <v>414</v>
      </c>
      <c r="B415" s="61">
        <f t="shared" si="32"/>
        <v>466690001</v>
      </c>
      <c r="C415" s="61">
        <f t="shared" si="33"/>
        <v>468855000</v>
      </c>
      <c r="D415" s="61">
        <f t="shared" si="31"/>
        <v>2165000</v>
      </c>
      <c r="E415" s="63">
        <f t="shared" si="34"/>
        <v>2165</v>
      </c>
      <c r="F415" s="64">
        <f t="shared" si="35"/>
        <v>3.9E-2</v>
      </c>
      <c r="G415" s="65"/>
    </row>
    <row r="416" spans="1:7" x14ac:dyDescent="0.3">
      <c r="A416" s="61">
        <v>415</v>
      </c>
      <c r="B416" s="61">
        <f t="shared" si="32"/>
        <v>468855001</v>
      </c>
      <c r="C416" s="61">
        <f t="shared" si="33"/>
        <v>471025000</v>
      </c>
      <c r="D416" s="61">
        <f t="shared" si="31"/>
        <v>2170000</v>
      </c>
      <c r="E416" s="63">
        <f t="shared" si="34"/>
        <v>2170</v>
      </c>
      <c r="F416" s="64">
        <f t="shared" si="35"/>
        <v>3.9E-2</v>
      </c>
      <c r="G416" s="65"/>
    </row>
    <row r="417" spans="1:7" x14ac:dyDescent="0.3">
      <c r="A417" s="61">
        <v>416</v>
      </c>
      <c r="B417" s="61">
        <f t="shared" si="32"/>
        <v>471025001</v>
      </c>
      <c r="C417" s="61">
        <f t="shared" si="33"/>
        <v>473200000</v>
      </c>
      <c r="D417" s="61">
        <f t="shared" si="31"/>
        <v>2175000</v>
      </c>
      <c r="E417" s="63">
        <f t="shared" si="34"/>
        <v>2175</v>
      </c>
      <c r="F417" s="64">
        <f t="shared" si="35"/>
        <v>3.9E-2</v>
      </c>
      <c r="G417" s="65"/>
    </row>
    <row r="418" spans="1:7" x14ac:dyDescent="0.3">
      <c r="A418" s="61">
        <v>417</v>
      </c>
      <c r="B418" s="61">
        <f t="shared" si="32"/>
        <v>473200001</v>
      </c>
      <c r="C418" s="61">
        <f t="shared" si="33"/>
        <v>475380000</v>
      </c>
      <c r="D418" s="61">
        <f t="shared" si="31"/>
        <v>2180000</v>
      </c>
      <c r="E418" s="63">
        <f t="shared" si="34"/>
        <v>2180</v>
      </c>
      <c r="F418" s="64">
        <f t="shared" si="35"/>
        <v>3.9E-2</v>
      </c>
      <c r="G418" s="65"/>
    </row>
    <row r="419" spans="1:7" x14ac:dyDescent="0.3">
      <c r="A419" s="61">
        <v>418</v>
      </c>
      <c r="B419" s="61">
        <f t="shared" si="32"/>
        <v>475380001</v>
      </c>
      <c r="C419" s="61">
        <f t="shared" si="33"/>
        <v>477565000</v>
      </c>
      <c r="D419" s="61">
        <f t="shared" si="31"/>
        <v>2185000</v>
      </c>
      <c r="E419" s="63">
        <f t="shared" si="34"/>
        <v>2185</v>
      </c>
      <c r="F419" s="64">
        <f t="shared" si="35"/>
        <v>3.9E-2</v>
      </c>
      <c r="G419" s="65"/>
    </row>
    <row r="420" spans="1:7" x14ac:dyDescent="0.3">
      <c r="A420" s="61">
        <v>419</v>
      </c>
      <c r="B420" s="61">
        <f t="shared" si="32"/>
        <v>477565001</v>
      </c>
      <c r="C420" s="61">
        <f t="shared" si="33"/>
        <v>479755000</v>
      </c>
      <c r="D420" s="61">
        <f t="shared" si="31"/>
        <v>2190000</v>
      </c>
      <c r="E420" s="63">
        <f t="shared" si="34"/>
        <v>2190</v>
      </c>
      <c r="F420" s="64">
        <f t="shared" si="35"/>
        <v>3.9E-2</v>
      </c>
      <c r="G420" s="65"/>
    </row>
    <row r="421" spans="1:7" x14ac:dyDescent="0.3">
      <c r="A421" s="61">
        <v>420</v>
      </c>
      <c r="B421" s="61">
        <f t="shared" si="32"/>
        <v>479755001</v>
      </c>
      <c r="C421" s="61">
        <f t="shared" si="33"/>
        <v>481950000</v>
      </c>
      <c r="D421" s="61">
        <f t="shared" si="31"/>
        <v>2195000</v>
      </c>
      <c r="E421" s="63">
        <f t="shared" si="34"/>
        <v>2195</v>
      </c>
      <c r="F421" s="64">
        <f t="shared" si="35"/>
        <v>4.2000000000000003E-2</v>
      </c>
      <c r="G421" s="65" t="s">
        <v>935</v>
      </c>
    </row>
    <row r="422" spans="1:7" x14ac:dyDescent="0.3">
      <c r="A422" s="61">
        <v>421</v>
      </c>
      <c r="B422" s="61">
        <f t="shared" si="32"/>
        <v>481950001</v>
      </c>
      <c r="C422" s="61">
        <f t="shared" si="33"/>
        <v>484150000</v>
      </c>
      <c r="D422" s="61">
        <f t="shared" si="31"/>
        <v>2200000</v>
      </c>
      <c r="E422" s="63">
        <f t="shared" si="34"/>
        <v>2200</v>
      </c>
      <c r="F422" s="64">
        <f t="shared" si="35"/>
        <v>4.2000000000000003E-2</v>
      </c>
      <c r="G422" s="65"/>
    </row>
    <row r="423" spans="1:7" x14ac:dyDescent="0.3">
      <c r="A423" s="61">
        <v>422</v>
      </c>
      <c r="B423" s="61">
        <f t="shared" si="32"/>
        <v>484150001</v>
      </c>
      <c r="C423" s="61">
        <f t="shared" si="33"/>
        <v>486355000</v>
      </c>
      <c r="D423" s="61">
        <f t="shared" si="31"/>
        <v>2205000</v>
      </c>
      <c r="E423" s="63">
        <f t="shared" si="34"/>
        <v>2205</v>
      </c>
      <c r="F423" s="64">
        <f t="shared" si="35"/>
        <v>4.2000000000000003E-2</v>
      </c>
      <c r="G423" s="65"/>
    </row>
    <row r="424" spans="1:7" x14ac:dyDescent="0.3">
      <c r="A424" s="61">
        <v>423</v>
      </c>
      <c r="B424" s="61">
        <f t="shared" si="32"/>
        <v>486355001</v>
      </c>
      <c r="C424" s="61">
        <f t="shared" si="33"/>
        <v>488565000</v>
      </c>
      <c r="D424" s="61">
        <f t="shared" si="31"/>
        <v>2210000</v>
      </c>
      <c r="E424" s="63">
        <f t="shared" si="34"/>
        <v>2210</v>
      </c>
      <c r="F424" s="64">
        <f t="shared" si="35"/>
        <v>4.2000000000000003E-2</v>
      </c>
      <c r="G424" s="65"/>
    </row>
    <row r="425" spans="1:7" x14ac:dyDescent="0.3">
      <c r="A425" s="61">
        <v>424</v>
      </c>
      <c r="B425" s="61">
        <f t="shared" si="32"/>
        <v>488565001</v>
      </c>
      <c r="C425" s="61">
        <f t="shared" si="33"/>
        <v>490780000</v>
      </c>
      <c r="D425" s="61">
        <f t="shared" si="31"/>
        <v>2215000</v>
      </c>
      <c r="E425" s="63">
        <f t="shared" si="34"/>
        <v>2215</v>
      </c>
      <c r="F425" s="64">
        <f t="shared" si="35"/>
        <v>4.2000000000000003E-2</v>
      </c>
      <c r="G425" s="65"/>
    </row>
    <row r="426" spans="1:7" x14ac:dyDescent="0.3">
      <c r="A426" s="61">
        <v>425</v>
      </c>
      <c r="B426" s="61">
        <f t="shared" si="32"/>
        <v>490780001</v>
      </c>
      <c r="C426" s="61">
        <f t="shared" si="33"/>
        <v>493000000</v>
      </c>
      <c r="D426" s="61">
        <f t="shared" si="31"/>
        <v>2220000</v>
      </c>
      <c r="E426" s="63">
        <f t="shared" si="34"/>
        <v>2220</v>
      </c>
      <c r="F426" s="64">
        <f t="shared" si="35"/>
        <v>4.2000000000000003E-2</v>
      </c>
      <c r="G426" s="65"/>
    </row>
    <row r="427" spans="1:7" x14ac:dyDescent="0.3">
      <c r="A427" s="61">
        <v>426</v>
      </c>
      <c r="B427" s="61">
        <f t="shared" si="32"/>
        <v>493000001</v>
      </c>
      <c r="C427" s="61">
        <f t="shared" si="33"/>
        <v>495225000</v>
      </c>
      <c r="D427" s="61">
        <f t="shared" si="31"/>
        <v>2225000</v>
      </c>
      <c r="E427" s="63">
        <f t="shared" si="34"/>
        <v>2225</v>
      </c>
      <c r="F427" s="64">
        <f t="shared" si="35"/>
        <v>4.2000000000000003E-2</v>
      </c>
      <c r="G427" s="65"/>
    </row>
    <row r="428" spans="1:7" x14ac:dyDescent="0.3">
      <c r="A428" s="61">
        <v>427</v>
      </c>
      <c r="B428" s="61">
        <f t="shared" si="32"/>
        <v>495225001</v>
      </c>
      <c r="C428" s="61">
        <f t="shared" si="33"/>
        <v>497455000</v>
      </c>
      <c r="D428" s="61">
        <f t="shared" si="31"/>
        <v>2230000</v>
      </c>
      <c r="E428" s="63">
        <f t="shared" si="34"/>
        <v>2230</v>
      </c>
      <c r="F428" s="64">
        <f t="shared" si="35"/>
        <v>4.2000000000000003E-2</v>
      </c>
      <c r="G428" s="65"/>
    </row>
    <row r="429" spans="1:7" x14ac:dyDescent="0.3">
      <c r="A429" s="61">
        <v>428</v>
      </c>
      <c r="B429" s="61">
        <f t="shared" si="32"/>
        <v>497455001</v>
      </c>
      <c r="C429" s="61">
        <f t="shared" si="33"/>
        <v>499690000</v>
      </c>
      <c r="D429" s="61">
        <f t="shared" si="31"/>
        <v>2235000</v>
      </c>
      <c r="E429" s="63">
        <f t="shared" si="34"/>
        <v>2235</v>
      </c>
      <c r="F429" s="64">
        <f t="shared" si="35"/>
        <v>4.2000000000000003E-2</v>
      </c>
      <c r="G429" s="65"/>
    </row>
    <row r="430" spans="1:7" x14ac:dyDescent="0.3">
      <c r="A430" s="61">
        <v>429</v>
      </c>
      <c r="B430" s="61">
        <f t="shared" si="32"/>
        <v>499690001</v>
      </c>
      <c r="C430" s="61">
        <f t="shared" si="33"/>
        <v>501930000</v>
      </c>
      <c r="D430" s="61">
        <f t="shared" si="31"/>
        <v>2240000</v>
      </c>
      <c r="E430" s="63">
        <f t="shared" si="34"/>
        <v>2240</v>
      </c>
      <c r="F430" s="64">
        <f t="shared" si="35"/>
        <v>4.2000000000000003E-2</v>
      </c>
      <c r="G430" s="65"/>
    </row>
    <row r="431" spans="1:7" x14ac:dyDescent="0.3">
      <c r="A431" s="61">
        <v>430</v>
      </c>
      <c r="B431" s="61">
        <f t="shared" si="32"/>
        <v>501930001</v>
      </c>
      <c r="C431" s="61">
        <f t="shared" si="33"/>
        <v>504175000</v>
      </c>
      <c r="D431" s="61">
        <f t="shared" si="31"/>
        <v>2245000</v>
      </c>
      <c r="E431" s="63">
        <f t="shared" si="34"/>
        <v>2245</v>
      </c>
      <c r="F431" s="64">
        <f t="shared" si="35"/>
        <v>4.2000000000000003E-2</v>
      </c>
      <c r="G431" s="65" t="s">
        <v>936</v>
      </c>
    </row>
    <row r="432" spans="1:7" x14ac:dyDescent="0.3">
      <c r="A432" s="61">
        <v>431</v>
      </c>
      <c r="B432" s="61">
        <f t="shared" si="32"/>
        <v>504175001</v>
      </c>
      <c r="C432" s="61">
        <f t="shared" si="33"/>
        <v>506425000</v>
      </c>
      <c r="D432" s="61">
        <f t="shared" si="31"/>
        <v>2250000</v>
      </c>
      <c r="E432" s="63">
        <f t="shared" si="34"/>
        <v>2250</v>
      </c>
      <c r="F432" s="64">
        <f t="shared" si="35"/>
        <v>4.2000000000000003E-2</v>
      </c>
      <c r="G432" s="65"/>
    </row>
    <row r="433" spans="1:7" x14ac:dyDescent="0.3">
      <c r="A433" s="61">
        <v>432</v>
      </c>
      <c r="B433" s="61">
        <f t="shared" si="32"/>
        <v>506425001</v>
      </c>
      <c r="C433" s="61">
        <f t="shared" si="33"/>
        <v>508680000</v>
      </c>
      <c r="D433" s="61">
        <f t="shared" si="31"/>
        <v>2255000</v>
      </c>
      <c r="E433" s="63">
        <f t="shared" si="34"/>
        <v>2255</v>
      </c>
      <c r="F433" s="64">
        <f t="shared" si="35"/>
        <v>4.2000000000000003E-2</v>
      </c>
      <c r="G433" s="65"/>
    </row>
    <row r="434" spans="1:7" x14ac:dyDescent="0.3">
      <c r="A434" s="61">
        <v>433</v>
      </c>
      <c r="B434" s="61">
        <f t="shared" si="32"/>
        <v>508680001</v>
      </c>
      <c r="C434" s="61">
        <f t="shared" si="33"/>
        <v>510940000</v>
      </c>
      <c r="D434" s="61">
        <f t="shared" si="31"/>
        <v>2260000</v>
      </c>
      <c r="E434" s="63">
        <f t="shared" si="34"/>
        <v>2260</v>
      </c>
      <c r="F434" s="64">
        <f t="shared" si="35"/>
        <v>4.2000000000000003E-2</v>
      </c>
      <c r="G434" s="65"/>
    </row>
    <row r="435" spans="1:7" x14ac:dyDescent="0.3">
      <c r="A435" s="61">
        <v>434</v>
      </c>
      <c r="B435" s="61">
        <f t="shared" si="32"/>
        <v>510940001</v>
      </c>
      <c r="C435" s="61">
        <f t="shared" si="33"/>
        <v>513205000</v>
      </c>
      <c r="D435" s="61">
        <f t="shared" si="31"/>
        <v>2265000</v>
      </c>
      <c r="E435" s="63">
        <f t="shared" si="34"/>
        <v>2265</v>
      </c>
      <c r="F435" s="64">
        <f t="shared" si="35"/>
        <v>4.2000000000000003E-2</v>
      </c>
      <c r="G435" s="65"/>
    </row>
    <row r="436" spans="1:7" x14ac:dyDescent="0.3">
      <c r="A436" s="61">
        <v>435</v>
      </c>
      <c r="B436" s="61">
        <f t="shared" si="32"/>
        <v>513205001</v>
      </c>
      <c r="C436" s="61">
        <f t="shared" si="33"/>
        <v>515475000</v>
      </c>
      <c r="D436" s="61">
        <f t="shared" si="31"/>
        <v>2270000</v>
      </c>
      <c r="E436" s="63">
        <f t="shared" si="34"/>
        <v>2270</v>
      </c>
      <c r="F436" s="64">
        <f t="shared" si="35"/>
        <v>4.2000000000000003E-2</v>
      </c>
      <c r="G436" s="65"/>
    </row>
    <row r="437" spans="1:7" x14ac:dyDescent="0.3">
      <c r="A437" s="61">
        <v>436</v>
      </c>
      <c r="B437" s="61">
        <f t="shared" si="32"/>
        <v>515475001</v>
      </c>
      <c r="C437" s="61">
        <f t="shared" si="33"/>
        <v>517750000</v>
      </c>
      <c r="D437" s="61">
        <f t="shared" si="31"/>
        <v>2275000</v>
      </c>
      <c r="E437" s="63">
        <f t="shared" si="34"/>
        <v>2275</v>
      </c>
      <c r="F437" s="64">
        <f t="shared" si="35"/>
        <v>4.2000000000000003E-2</v>
      </c>
      <c r="G437" s="65"/>
    </row>
    <row r="438" spans="1:7" x14ac:dyDescent="0.3">
      <c r="A438" s="61">
        <v>437</v>
      </c>
      <c r="B438" s="61">
        <f t="shared" si="32"/>
        <v>517750001</v>
      </c>
      <c r="C438" s="61">
        <f t="shared" si="33"/>
        <v>520030000</v>
      </c>
      <c r="D438" s="61">
        <f t="shared" si="31"/>
        <v>2280000</v>
      </c>
      <c r="E438" s="63">
        <f t="shared" si="34"/>
        <v>2280</v>
      </c>
      <c r="F438" s="64">
        <f t="shared" si="35"/>
        <v>4.2000000000000003E-2</v>
      </c>
      <c r="G438" s="65"/>
    </row>
    <row r="439" spans="1:7" x14ac:dyDescent="0.3">
      <c r="A439" s="61">
        <v>438</v>
      </c>
      <c r="B439" s="61">
        <f t="shared" si="32"/>
        <v>520030001</v>
      </c>
      <c r="C439" s="61">
        <f t="shared" si="33"/>
        <v>522315000</v>
      </c>
      <c r="D439" s="61">
        <f t="shared" si="31"/>
        <v>2285000</v>
      </c>
      <c r="E439" s="63">
        <f t="shared" si="34"/>
        <v>2285</v>
      </c>
      <c r="F439" s="64">
        <f t="shared" si="35"/>
        <v>4.2000000000000003E-2</v>
      </c>
      <c r="G439" s="65"/>
    </row>
    <row r="440" spans="1:7" x14ac:dyDescent="0.3">
      <c r="A440" s="61">
        <v>439</v>
      </c>
      <c r="B440" s="61">
        <f t="shared" si="32"/>
        <v>522315001</v>
      </c>
      <c r="C440" s="61">
        <f t="shared" si="33"/>
        <v>524605000</v>
      </c>
      <c r="D440" s="61">
        <f t="shared" si="31"/>
        <v>2290000</v>
      </c>
      <c r="E440" s="63">
        <f t="shared" si="34"/>
        <v>2290</v>
      </c>
      <c r="F440" s="64">
        <f t="shared" si="35"/>
        <v>4.2000000000000003E-2</v>
      </c>
      <c r="G440" s="65"/>
    </row>
    <row r="441" spans="1:7" x14ac:dyDescent="0.3">
      <c r="A441" s="61">
        <v>440</v>
      </c>
      <c r="B441" s="61">
        <f t="shared" si="32"/>
        <v>524605001</v>
      </c>
      <c r="C441" s="61">
        <f t="shared" si="33"/>
        <v>526900000</v>
      </c>
      <c r="D441" s="61">
        <f t="shared" si="31"/>
        <v>2295000</v>
      </c>
      <c r="E441" s="63">
        <f t="shared" si="34"/>
        <v>2295</v>
      </c>
      <c r="F441" s="64">
        <f t="shared" si="35"/>
        <v>4.2000000000000003E-2</v>
      </c>
      <c r="G441" s="65" t="s">
        <v>936</v>
      </c>
    </row>
    <row r="442" spans="1:7" x14ac:dyDescent="0.3">
      <c r="A442" s="61">
        <v>441</v>
      </c>
      <c r="B442" s="61">
        <f t="shared" si="32"/>
        <v>526900001</v>
      </c>
      <c r="C442" s="61">
        <f t="shared" si="33"/>
        <v>529200000</v>
      </c>
      <c r="D442" s="61">
        <f t="shared" si="31"/>
        <v>2300000</v>
      </c>
      <c r="E442" s="63">
        <f t="shared" si="34"/>
        <v>2300</v>
      </c>
      <c r="F442" s="64">
        <f t="shared" si="35"/>
        <v>4.2000000000000003E-2</v>
      </c>
      <c r="G442" s="65"/>
    </row>
    <row r="443" spans="1:7" x14ac:dyDescent="0.3">
      <c r="A443" s="61">
        <v>442</v>
      </c>
      <c r="B443" s="61">
        <f t="shared" si="32"/>
        <v>529200001</v>
      </c>
      <c r="C443" s="61">
        <f t="shared" si="33"/>
        <v>531505000</v>
      </c>
      <c r="D443" s="61">
        <f t="shared" si="31"/>
        <v>2305000</v>
      </c>
      <c r="E443" s="63">
        <f t="shared" si="34"/>
        <v>2305</v>
      </c>
      <c r="F443" s="64">
        <f t="shared" si="35"/>
        <v>4.2000000000000003E-2</v>
      </c>
      <c r="G443" s="65"/>
    </row>
    <row r="444" spans="1:7" x14ac:dyDescent="0.3">
      <c r="A444" s="61">
        <v>443</v>
      </c>
      <c r="B444" s="61">
        <f t="shared" si="32"/>
        <v>531505001</v>
      </c>
      <c r="C444" s="61">
        <f t="shared" si="33"/>
        <v>533815000</v>
      </c>
      <c r="D444" s="61">
        <f t="shared" si="31"/>
        <v>2310000</v>
      </c>
      <c r="E444" s="63">
        <f t="shared" si="34"/>
        <v>2310</v>
      </c>
      <c r="F444" s="64">
        <f t="shared" si="35"/>
        <v>4.2000000000000003E-2</v>
      </c>
      <c r="G444" s="65"/>
    </row>
    <row r="445" spans="1:7" x14ac:dyDescent="0.3">
      <c r="A445" s="61">
        <v>444</v>
      </c>
      <c r="B445" s="61">
        <f t="shared" si="32"/>
        <v>533815001</v>
      </c>
      <c r="C445" s="61">
        <f t="shared" si="33"/>
        <v>536130000</v>
      </c>
      <c r="D445" s="61">
        <f t="shared" si="31"/>
        <v>2315000</v>
      </c>
      <c r="E445" s="63">
        <f t="shared" si="34"/>
        <v>2315</v>
      </c>
      <c r="F445" s="64">
        <f t="shared" si="35"/>
        <v>4.2000000000000003E-2</v>
      </c>
      <c r="G445" s="65"/>
    </row>
    <row r="446" spans="1:7" x14ac:dyDescent="0.3">
      <c r="A446" s="61">
        <v>445</v>
      </c>
      <c r="B446" s="61">
        <f t="shared" si="32"/>
        <v>536130001</v>
      </c>
      <c r="C446" s="61">
        <f t="shared" si="33"/>
        <v>538450000</v>
      </c>
      <c r="D446" s="61">
        <f t="shared" si="31"/>
        <v>2320000</v>
      </c>
      <c r="E446" s="63">
        <f t="shared" si="34"/>
        <v>2320</v>
      </c>
      <c r="F446" s="64">
        <f t="shared" si="35"/>
        <v>4.2000000000000003E-2</v>
      </c>
      <c r="G446" s="65"/>
    </row>
    <row r="447" spans="1:7" x14ac:dyDescent="0.3">
      <c r="A447" s="61">
        <v>446</v>
      </c>
      <c r="B447" s="61">
        <f t="shared" si="32"/>
        <v>538450001</v>
      </c>
      <c r="C447" s="61">
        <f t="shared" si="33"/>
        <v>540775000</v>
      </c>
      <c r="D447" s="61">
        <f t="shared" si="31"/>
        <v>2325000</v>
      </c>
      <c r="E447" s="63">
        <f t="shared" si="34"/>
        <v>2325</v>
      </c>
      <c r="F447" s="64">
        <f t="shared" si="35"/>
        <v>4.2000000000000003E-2</v>
      </c>
      <c r="G447" s="65"/>
    </row>
    <row r="448" spans="1:7" x14ac:dyDescent="0.3">
      <c r="A448" s="61">
        <v>447</v>
      </c>
      <c r="B448" s="61">
        <f t="shared" si="32"/>
        <v>540775001</v>
      </c>
      <c r="C448" s="61">
        <f t="shared" si="33"/>
        <v>543105000</v>
      </c>
      <c r="D448" s="61">
        <f t="shared" si="31"/>
        <v>2330000</v>
      </c>
      <c r="E448" s="63">
        <f t="shared" si="34"/>
        <v>2330</v>
      </c>
      <c r="F448" s="64">
        <f t="shared" si="35"/>
        <v>4.2000000000000003E-2</v>
      </c>
      <c r="G448" s="65"/>
    </row>
    <row r="449" spans="1:7" x14ac:dyDescent="0.3">
      <c r="A449" s="61">
        <v>448</v>
      </c>
      <c r="B449" s="61">
        <f t="shared" si="32"/>
        <v>543105001</v>
      </c>
      <c r="C449" s="61">
        <f t="shared" si="33"/>
        <v>545440000</v>
      </c>
      <c r="D449" s="61">
        <f t="shared" si="31"/>
        <v>2335000</v>
      </c>
      <c r="E449" s="63">
        <f t="shared" si="34"/>
        <v>2335</v>
      </c>
      <c r="F449" s="64">
        <f t="shared" si="35"/>
        <v>4.2000000000000003E-2</v>
      </c>
      <c r="G449" s="65"/>
    </row>
    <row r="450" spans="1:7" x14ac:dyDescent="0.3">
      <c r="A450" s="61">
        <v>449</v>
      </c>
      <c r="B450" s="61">
        <f t="shared" si="32"/>
        <v>545440001</v>
      </c>
      <c r="C450" s="61">
        <f t="shared" si="33"/>
        <v>547780000</v>
      </c>
      <c r="D450" s="61">
        <f t="shared" ref="D450:D513" si="36">J$9*E450</f>
        <v>2340000</v>
      </c>
      <c r="E450" s="63">
        <f t="shared" si="34"/>
        <v>2340</v>
      </c>
      <c r="F450" s="64">
        <f t="shared" si="35"/>
        <v>4.2000000000000003E-2</v>
      </c>
      <c r="G450" s="65"/>
    </row>
    <row r="451" spans="1:7" x14ac:dyDescent="0.3">
      <c r="A451" s="61">
        <v>450</v>
      </c>
      <c r="B451" s="61">
        <f t="shared" ref="B451:B514" si="37">C450+1</f>
        <v>547780001</v>
      </c>
      <c r="C451" s="61">
        <f t="shared" ref="C451:C514" si="38">C450+D451</f>
        <v>550125000</v>
      </c>
      <c r="D451" s="61">
        <f t="shared" si="36"/>
        <v>2345000</v>
      </c>
      <c r="E451" s="63">
        <f t="shared" ref="E451:E514" si="39">(A451-1)*5 +100</f>
        <v>2345</v>
      </c>
      <c r="F451" s="64">
        <f t="shared" si="35"/>
        <v>4.4999999999999998E-2</v>
      </c>
      <c r="G451" s="65" t="s">
        <v>936</v>
      </c>
    </row>
    <row r="452" spans="1:7" x14ac:dyDescent="0.3">
      <c r="A452" s="61">
        <v>451</v>
      </c>
      <c r="B452" s="61">
        <f t="shared" si="37"/>
        <v>550125001</v>
      </c>
      <c r="C452" s="61">
        <f t="shared" si="38"/>
        <v>552475000</v>
      </c>
      <c r="D452" s="61">
        <f t="shared" si="36"/>
        <v>2350000</v>
      </c>
      <c r="E452" s="63">
        <f t="shared" si="39"/>
        <v>2350</v>
      </c>
      <c r="F452" s="64">
        <f t="shared" ref="F452:F515" si="40">INT(A452/30)*0.3/100</f>
        <v>4.4999999999999998E-2</v>
      </c>
      <c r="G452" s="65"/>
    </row>
    <row r="453" spans="1:7" x14ac:dyDescent="0.3">
      <c r="A453" s="61">
        <v>452</v>
      </c>
      <c r="B453" s="61">
        <f t="shared" si="37"/>
        <v>552475001</v>
      </c>
      <c r="C453" s="61">
        <f t="shared" si="38"/>
        <v>554830000</v>
      </c>
      <c r="D453" s="61">
        <f t="shared" si="36"/>
        <v>2355000</v>
      </c>
      <c r="E453" s="63">
        <f t="shared" si="39"/>
        <v>2355</v>
      </c>
      <c r="F453" s="64">
        <f t="shared" si="40"/>
        <v>4.4999999999999998E-2</v>
      </c>
      <c r="G453" s="65"/>
    </row>
    <row r="454" spans="1:7" x14ac:dyDescent="0.3">
      <c r="A454" s="61">
        <v>453</v>
      </c>
      <c r="B454" s="61">
        <f t="shared" si="37"/>
        <v>554830001</v>
      </c>
      <c r="C454" s="61">
        <f t="shared" si="38"/>
        <v>557190000</v>
      </c>
      <c r="D454" s="61">
        <f t="shared" si="36"/>
        <v>2360000</v>
      </c>
      <c r="E454" s="63">
        <f t="shared" si="39"/>
        <v>2360</v>
      </c>
      <c r="F454" s="64">
        <f t="shared" si="40"/>
        <v>4.4999999999999998E-2</v>
      </c>
      <c r="G454" s="65"/>
    </row>
    <row r="455" spans="1:7" x14ac:dyDescent="0.3">
      <c r="A455" s="61">
        <v>454</v>
      </c>
      <c r="B455" s="61">
        <f t="shared" si="37"/>
        <v>557190001</v>
      </c>
      <c r="C455" s="61">
        <f t="shared" si="38"/>
        <v>559555000</v>
      </c>
      <c r="D455" s="61">
        <f t="shared" si="36"/>
        <v>2365000</v>
      </c>
      <c r="E455" s="63">
        <f t="shared" si="39"/>
        <v>2365</v>
      </c>
      <c r="F455" s="64">
        <f t="shared" si="40"/>
        <v>4.4999999999999998E-2</v>
      </c>
      <c r="G455" s="65"/>
    </row>
    <row r="456" spans="1:7" x14ac:dyDescent="0.3">
      <c r="A456" s="61">
        <v>455</v>
      </c>
      <c r="B456" s="61">
        <f t="shared" si="37"/>
        <v>559555001</v>
      </c>
      <c r="C456" s="61">
        <f t="shared" si="38"/>
        <v>561925000</v>
      </c>
      <c r="D456" s="61">
        <f t="shared" si="36"/>
        <v>2370000</v>
      </c>
      <c r="E456" s="63">
        <f t="shared" si="39"/>
        <v>2370</v>
      </c>
      <c r="F456" s="64">
        <f t="shared" si="40"/>
        <v>4.4999999999999998E-2</v>
      </c>
      <c r="G456" s="65"/>
    </row>
    <row r="457" spans="1:7" x14ac:dyDescent="0.3">
      <c r="A457" s="61">
        <v>456</v>
      </c>
      <c r="B457" s="61">
        <f t="shared" si="37"/>
        <v>561925001</v>
      </c>
      <c r="C457" s="61">
        <f t="shared" si="38"/>
        <v>564300000</v>
      </c>
      <c r="D457" s="61">
        <f t="shared" si="36"/>
        <v>2375000</v>
      </c>
      <c r="E457" s="63">
        <f t="shared" si="39"/>
        <v>2375</v>
      </c>
      <c r="F457" s="64">
        <f t="shared" si="40"/>
        <v>4.4999999999999998E-2</v>
      </c>
      <c r="G457" s="65"/>
    </row>
    <row r="458" spans="1:7" x14ac:dyDescent="0.3">
      <c r="A458" s="61">
        <v>457</v>
      </c>
      <c r="B458" s="61">
        <f t="shared" si="37"/>
        <v>564300001</v>
      </c>
      <c r="C458" s="61">
        <f t="shared" si="38"/>
        <v>566680000</v>
      </c>
      <c r="D458" s="61">
        <f t="shared" si="36"/>
        <v>2380000</v>
      </c>
      <c r="E458" s="63">
        <f t="shared" si="39"/>
        <v>2380</v>
      </c>
      <c r="F458" s="64">
        <f t="shared" si="40"/>
        <v>4.4999999999999998E-2</v>
      </c>
      <c r="G458" s="65"/>
    </row>
    <row r="459" spans="1:7" x14ac:dyDescent="0.3">
      <c r="A459" s="61">
        <v>458</v>
      </c>
      <c r="B459" s="61">
        <f t="shared" si="37"/>
        <v>566680001</v>
      </c>
      <c r="C459" s="61">
        <f t="shared" si="38"/>
        <v>569065000</v>
      </c>
      <c r="D459" s="61">
        <f t="shared" si="36"/>
        <v>2385000</v>
      </c>
      <c r="E459" s="63">
        <f t="shared" si="39"/>
        <v>2385</v>
      </c>
      <c r="F459" s="64">
        <f t="shared" si="40"/>
        <v>4.4999999999999998E-2</v>
      </c>
      <c r="G459" s="65"/>
    </row>
    <row r="460" spans="1:7" x14ac:dyDescent="0.3">
      <c r="A460" s="61">
        <v>459</v>
      </c>
      <c r="B460" s="61">
        <f t="shared" si="37"/>
        <v>569065001</v>
      </c>
      <c r="C460" s="61">
        <f t="shared" si="38"/>
        <v>571455000</v>
      </c>
      <c r="D460" s="61">
        <f t="shared" si="36"/>
        <v>2390000</v>
      </c>
      <c r="E460" s="63">
        <f t="shared" si="39"/>
        <v>2390</v>
      </c>
      <c r="F460" s="64">
        <f t="shared" si="40"/>
        <v>4.4999999999999998E-2</v>
      </c>
      <c r="G460" s="65"/>
    </row>
    <row r="461" spans="1:7" x14ac:dyDescent="0.3">
      <c r="A461" s="61">
        <v>460</v>
      </c>
      <c r="B461" s="61">
        <f t="shared" si="37"/>
        <v>571455001</v>
      </c>
      <c r="C461" s="61">
        <f t="shared" si="38"/>
        <v>573850000</v>
      </c>
      <c r="D461" s="61">
        <f t="shared" si="36"/>
        <v>2395000</v>
      </c>
      <c r="E461" s="63">
        <f t="shared" si="39"/>
        <v>2395</v>
      </c>
      <c r="F461" s="64">
        <f t="shared" si="40"/>
        <v>4.4999999999999998E-2</v>
      </c>
      <c r="G461" s="65" t="s">
        <v>937</v>
      </c>
    </row>
    <row r="462" spans="1:7" x14ac:dyDescent="0.3">
      <c r="A462" s="61">
        <v>461</v>
      </c>
      <c r="B462" s="61">
        <f t="shared" si="37"/>
        <v>573850001</v>
      </c>
      <c r="C462" s="61">
        <f t="shared" si="38"/>
        <v>576250000</v>
      </c>
      <c r="D462" s="61">
        <f t="shared" si="36"/>
        <v>2400000</v>
      </c>
      <c r="E462" s="63">
        <f t="shared" si="39"/>
        <v>2400</v>
      </c>
      <c r="F462" s="64">
        <f t="shared" si="40"/>
        <v>4.4999999999999998E-2</v>
      </c>
      <c r="G462" s="65"/>
    </row>
    <row r="463" spans="1:7" x14ac:dyDescent="0.3">
      <c r="A463" s="61">
        <v>462</v>
      </c>
      <c r="B463" s="61">
        <f t="shared" si="37"/>
        <v>576250001</v>
      </c>
      <c r="C463" s="61">
        <f t="shared" si="38"/>
        <v>578655000</v>
      </c>
      <c r="D463" s="61">
        <f t="shared" si="36"/>
        <v>2405000</v>
      </c>
      <c r="E463" s="63">
        <f t="shared" si="39"/>
        <v>2405</v>
      </c>
      <c r="F463" s="64">
        <f t="shared" si="40"/>
        <v>4.4999999999999998E-2</v>
      </c>
      <c r="G463" s="65"/>
    </row>
    <row r="464" spans="1:7" x14ac:dyDescent="0.3">
      <c r="A464" s="61">
        <v>463</v>
      </c>
      <c r="B464" s="61">
        <f t="shared" si="37"/>
        <v>578655001</v>
      </c>
      <c r="C464" s="61">
        <f t="shared" si="38"/>
        <v>581065000</v>
      </c>
      <c r="D464" s="61">
        <f t="shared" si="36"/>
        <v>2410000</v>
      </c>
      <c r="E464" s="63">
        <f t="shared" si="39"/>
        <v>2410</v>
      </c>
      <c r="F464" s="64">
        <f t="shared" si="40"/>
        <v>4.4999999999999998E-2</v>
      </c>
      <c r="G464" s="65"/>
    </row>
    <row r="465" spans="1:7" x14ac:dyDescent="0.3">
      <c r="A465" s="61">
        <v>464</v>
      </c>
      <c r="B465" s="61">
        <f t="shared" si="37"/>
        <v>581065001</v>
      </c>
      <c r="C465" s="61">
        <f t="shared" si="38"/>
        <v>583480000</v>
      </c>
      <c r="D465" s="61">
        <f t="shared" si="36"/>
        <v>2415000</v>
      </c>
      <c r="E465" s="63">
        <f t="shared" si="39"/>
        <v>2415</v>
      </c>
      <c r="F465" s="64">
        <f t="shared" si="40"/>
        <v>4.4999999999999998E-2</v>
      </c>
      <c r="G465" s="65"/>
    </row>
    <row r="466" spans="1:7" x14ac:dyDescent="0.3">
      <c r="A466" s="61">
        <v>465</v>
      </c>
      <c r="B466" s="61">
        <f t="shared" si="37"/>
        <v>583480001</v>
      </c>
      <c r="C466" s="61">
        <f t="shared" si="38"/>
        <v>585900000</v>
      </c>
      <c r="D466" s="61">
        <f t="shared" si="36"/>
        <v>2420000</v>
      </c>
      <c r="E466" s="63">
        <f t="shared" si="39"/>
        <v>2420</v>
      </c>
      <c r="F466" s="64">
        <f t="shared" si="40"/>
        <v>4.4999999999999998E-2</v>
      </c>
      <c r="G466" s="65"/>
    </row>
    <row r="467" spans="1:7" x14ac:dyDescent="0.3">
      <c r="A467" s="61">
        <v>466</v>
      </c>
      <c r="B467" s="61">
        <f t="shared" si="37"/>
        <v>585900001</v>
      </c>
      <c r="C467" s="61">
        <f t="shared" si="38"/>
        <v>588325000</v>
      </c>
      <c r="D467" s="61">
        <f t="shared" si="36"/>
        <v>2425000</v>
      </c>
      <c r="E467" s="63">
        <f t="shared" si="39"/>
        <v>2425</v>
      </c>
      <c r="F467" s="64">
        <f t="shared" si="40"/>
        <v>4.4999999999999998E-2</v>
      </c>
      <c r="G467" s="65"/>
    </row>
    <row r="468" spans="1:7" x14ac:dyDescent="0.3">
      <c r="A468" s="61">
        <v>467</v>
      </c>
      <c r="B468" s="61">
        <f t="shared" si="37"/>
        <v>588325001</v>
      </c>
      <c r="C468" s="61">
        <f t="shared" si="38"/>
        <v>590755000</v>
      </c>
      <c r="D468" s="61">
        <f t="shared" si="36"/>
        <v>2430000</v>
      </c>
      <c r="E468" s="63">
        <f t="shared" si="39"/>
        <v>2430</v>
      </c>
      <c r="F468" s="64">
        <f t="shared" si="40"/>
        <v>4.4999999999999998E-2</v>
      </c>
      <c r="G468" s="65"/>
    </row>
    <row r="469" spans="1:7" x14ac:dyDescent="0.3">
      <c r="A469" s="61">
        <v>468</v>
      </c>
      <c r="B469" s="61">
        <f t="shared" si="37"/>
        <v>590755001</v>
      </c>
      <c r="C469" s="61">
        <f t="shared" si="38"/>
        <v>593190000</v>
      </c>
      <c r="D469" s="61">
        <f t="shared" si="36"/>
        <v>2435000</v>
      </c>
      <c r="E469" s="63">
        <f t="shared" si="39"/>
        <v>2435</v>
      </c>
      <c r="F469" s="64">
        <f t="shared" si="40"/>
        <v>4.4999999999999998E-2</v>
      </c>
      <c r="G469" s="65"/>
    </row>
    <row r="470" spans="1:7" x14ac:dyDescent="0.3">
      <c r="A470" s="61">
        <v>469</v>
      </c>
      <c r="B470" s="61">
        <f t="shared" si="37"/>
        <v>593190001</v>
      </c>
      <c r="C470" s="61">
        <f t="shared" si="38"/>
        <v>595630000</v>
      </c>
      <c r="D470" s="61">
        <f t="shared" si="36"/>
        <v>2440000</v>
      </c>
      <c r="E470" s="63">
        <f t="shared" si="39"/>
        <v>2440</v>
      </c>
      <c r="F470" s="64">
        <f t="shared" si="40"/>
        <v>4.4999999999999998E-2</v>
      </c>
      <c r="G470" s="65"/>
    </row>
    <row r="471" spans="1:7" x14ac:dyDescent="0.3">
      <c r="A471" s="61">
        <v>470</v>
      </c>
      <c r="B471" s="61">
        <f t="shared" si="37"/>
        <v>595630001</v>
      </c>
      <c r="C471" s="61">
        <f t="shared" si="38"/>
        <v>598075000</v>
      </c>
      <c r="D471" s="61">
        <f t="shared" si="36"/>
        <v>2445000</v>
      </c>
      <c r="E471" s="63">
        <f t="shared" si="39"/>
        <v>2445</v>
      </c>
      <c r="F471" s="64">
        <f t="shared" si="40"/>
        <v>4.4999999999999998E-2</v>
      </c>
      <c r="G471" s="65" t="s">
        <v>938</v>
      </c>
    </row>
    <row r="472" spans="1:7" x14ac:dyDescent="0.3">
      <c r="A472" s="61">
        <v>471</v>
      </c>
      <c r="B472" s="61">
        <f t="shared" si="37"/>
        <v>598075001</v>
      </c>
      <c r="C472" s="61">
        <f t="shared" si="38"/>
        <v>600525000</v>
      </c>
      <c r="D472" s="61">
        <f t="shared" si="36"/>
        <v>2450000</v>
      </c>
      <c r="E472" s="63">
        <f t="shared" si="39"/>
        <v>2450</v>
      </c>
      <c r="F472" s="64">
        <f t="shared" si="40"/>
        <v>4.4999999999999998E-2</v>
      </c>
      <c r="G472" s="65"/>
    </row>
    <row r="473" spans="1:7" x14ac:dyDescent="0.3">
      <c r="A473" s="61">
        <v>472</v>
      </c>
      <c r="B473" s="61">
        <f t="shared" si="37"/>
        <v>600525001</v>
      </c>
      <c r="C473" s="61">
        <f t="shared" si="38"/>
        <v>602980000</v>
      </c>
      <c r="D473" s="61">
        <f t="shared" si="36"/>
        <v>2455000</v>
      </c>
      <c r="E473" s="63">
        <f t="shared" si="39"/>
        <v>2455</v>
      </c>
      <c r="F473" s="64">
        <f t="shared" si="40"/>
        <v>4.4999999999999998E-2</v>
      </c>
      <c r="G473" s="65"/>
    </row>
    <row r="474" spans="1:7" x14ac:dyDescent="0.3">
      <c r="A474" s="61">
        <v>473</v>
      </c>
      <c r="B474" s="61">
        <f t="shared" si="37"/>
        <v>602980001</v>
      </c>
      <c r="C474" s="61">
        <f t="shared" si="38"/>
        <v>605440000</v>
      </c>
      <c r="D474" s="61">
        <f t="shared" si="36"/>
        <v>2460000</v>
      </c>
      <c r="E474" s="63">
        <f t="shared" si="39"/>
        <v>2460</v>
      </c>
      <c r="F474" s="64">
        <f t="shared" si="40"/>
        <v>4.4999999999999998E-2</v>
      </c>
      <c r="G474" s="65"/>
    </row>
    <row r="475" spans="1:7" x14ac:dyDescent="0.3">
      <c r="A475" s="61">
        <v>474</v>
      </c>
      <c r="B475" s="61">
        <f t="shared" si="37"/>
        <v>605440001</v>
      </c>
      <c r="C475" s="61">
        <f t="shared" si="38"/>
        <v>607905000</v>
      </c>
      <c r="D475" s="61">
        <f t="shared" si="36"/>
        <v>2465000</v>
      </c>
      <c r="E475" s="63">
        <f t="shared" si="39"/>
        <v>2465</v>
      </c>
      <c r="F475" s="64">
        <f t="shared" si="40"/>
        <v>4.4999999999999998E-2</v>
      </c>
      <c r="G475" s="65"/>
    </row>
    <row r="476" spans="1:7" x14ac:dyDescent="0.3">
      <c r="A476" s="61">
        <v>475</v>
      </c>
      <c r="B476" s="61">
        <f t="shared" si="37"/>
        <v>607905001</v>
      </c>
      <c r="C476" s="61">
        <f t="shared" si="38"/>
        <v>610375000</v>
      </c>
      <c r="D476" s="61">
        <f t="shared" si="36"/>
        <v>2470000</v>
      </c>
      <c r="E476" s="63">
        <f t="shared" si="39"/>
        <v>2470</v>
      </c>
      <c r="F476" s="64">
        <f t="shared" si="40"/>
        <v>4.4999999999999998E-2</v>
      </c>
      <c r="G476" s="65"/>
    </row>
    <row r="477" spans="1:7" x14ac:dyDescent="0.3">
      <c r="A477" s="61">
        <v>476</v>
      </c>
      <c r="B477" s="61">
        <f t="shared" si="37"/>
        <v>610375001</v>
      </c>
      <c r="C477" s="61">
        <f t="shared" si="38"/>
        <v>612850000</v>
      </c>
      <c r="D477" s="61">
        <f t="shared" si="36"/>
        <v>2475000</v>
      </c>
      <c r="E477" s="63">
        <f t="shared" si="39"/>
        <v>2475</v>
      </c>
      <c r="F477" s="64">
        <f t="shared" si="40"/>
        <v>4.4999999999999998E-2</v>
      </c>
      <c r="G477" s="65"/>
    </row>
    <row r="478" spans="1:7" x14ac:dyDescent="0.3">
      <c r="A478" s="61">
        <v>477</v>
      </c>
      <c r="B478" s="61">
        <f t="shared" si="37"/>
        <v>612850001</v>
      </c>
      <c r="C478" s="61">
        <f t="shared" si="38"/>
        <v>615330000</v>
      </c>
      <c r="D478" s="61">
        <f t="shared" si="36"/>
        <v>2480000</v>
      </c>
      <c r="E478" s="63">
        <f t="shared" si="39"/>
        <v>2480</v>
      </c>
      <c r="F478" s="64">
        <f t="shared" si="40"/>
        <v>4.4999999999999998E-2</v>
      </c>
      <c r="G478" s="65"/>
    </row>
    <row r="479" spans="1:7" x14ac:dyDescent="0.3">
      <c r="A479" s="61">
        <v>478</v>
      </c>
      <c r="B479" s="61">
        <f t="shared" si="37"/>
        <v>615330001</v>
      </c>
      <c r="C479" s="61">
        <f t="shared" si="38"/>
        <v>617815000</v>
      </c>
      <c r="D479" s="61">
        <f t="shared" si="36"/>
        <v>2485000</v>
      </c>
      <c r="E479" s="63">
        <f t="shared" si="39"/>
        <v>2485</v>
      </c>
      <c r="F479" s="64">
        <f t="shared" si="40"/>
        <v>4.4999999999999998E-2</v>
      </c>
      <c r="G479" s="65"/>
    </row>
    <row r="480" spans="1:7" x14ac:dyDescent="0.3">
      <c r="A480" s="61">
        <v>479</v>
      </c>
      <c r="B480" s="61">
        <f t="shared" si="37"/>
        <v>617815001</v>
      </c>
      <c r="C480" s="61">
        <f t="shared" si="38"/>
        <v>620305000</v>
      </c>
      <c r="D480" s="61">
        <f t="shared" si="36"/>
        <v>2490000</v>
      </c>
      <c r="E480" s="63">
        <f t="shared" si="39"/>
        <v>2490</v>
      </c>
      <c r="F480" s="64">
        <f t="shared" si="40"/>
        <v>4.4999999999999998E-2</v>
      </c>
      <c r="G480" s="65" t="s">
        <v>938</v>
      </c>
    </row>
    <row r="481" spans="1:7" x14ac:dyDescent="0.3">
      <c r="A481" s="61">
        <v>480</v>
      </c>
      <c r="B481" s="61">
        <f t="shared" si="37"/>
        <v>620305001</v>
      </c>
      <c r="C481" s="61">
        <f t="shared" si="38"/>
        <v>622800000</v>
      </c>
      <c r="D481" s="61">
        <f t="shared" si="36"/>
        <v>2495000</v>
      </c>
      <c r="E481" s="63">
        <f t="shared" si="39"/>
        <v>2495</v>
      </c>
      <c r="F481" s="64">
        <f t="shared" si="40"/>
        <v>4.8000000000000001E-2</v>
      </c>
      <c r="G481" s="65"/>
    </row>
    <row r="482" spans="1:7" x14ac:dyDescent="0.3">
      <c r="A482" s="61">
        <v>481</v>
      </c>
      <c r="B482" s="61">
        <f t="shared" si="37"/>
        <v>622800001</v>
      </c>
      <c r="C482" s="61">
        <f t="shared" si="38"/>
        <v>625300000</v>
      </c>
      <c r="D482" s="61">
        <f t="shared" si="36"/>
        <v>2500000</v>
      </c>
      <c r="E482" s="63">
        <f t="shared" si="39"/>
        <v>2500</v>
      </c>
      <c r="F482" s="64">
        <f t="shared" si="40"/>
        <v>4.8000000000000001E-2</v>
      </c>
      <c r="G482" s="65"/>
    </row>
    <row r="483" spans="1:7" x14ac:dyDescent="0.3">
      <c r="A483" s="61">
        <v>482</v>
      </c>
      <c r="B483" s="61">
        <f t="shared" si="37"/>
        <v>625300001</v>
      </c>
      <c r="C483" s="61">
        <f t="shared" si="38"/>
        <v>627805000</v>
      </c>
      <c r="D483" s="61">
        <f t="shared" si="36"/>
        <v>2505000</v>
      </c>
      <c r="E483" s="63">
        <f t="shared" si="39"/>
        <v>2505</v>
      </c>
      <c r="F483" s="64">
        <f t="shared" si="40"/>
        <v>4.8000000000000001E-2</v>
      </c>
      <c r="G483" s="65"/>
    </row>
    <row r="484" spans="1:7" x14ac:dyDescent="0.3">
      <c r="A484" s="61">
        <v>483</v>
      </c>
      <c r="B484" s="61">
        <f t="shared" si="37"/>
        <v>627805001</v>
      </c>
      <c r="C484" s="61">
        <f t="shared" si="38"/>
        <v>630315000</v>
      </c>
      <c r="D484" s="61">
        <f t="shared" si="36"/>
        <v>2510000</v>
      </c>
      <c r="E484" s="63">
        <f t="shared" si="39"/>
        <v>2510</v>
      </c>
      <c r="F484" s="64">
        <f t="shared" si="40"/>
        <v>4.8000000000000001E-2</v>
      </c>
      <c r="G484" s="65"/>
    </row>
    <row r="485" spans="1:7" x14ac:dyDescent="0.3">
      <c r="A485" s="61">
        <v>484</v>
      </c>
      <c r="B485" s="61">
        <f t="shared" si="37"/>
        <v>630315001</v>
      </c>
      <c r="C485" s="61">
        <f t="shared" si="38"/>
        <v>632830000</v>
      </c>
      <c r="D485" s="61">
        <f t="shared" si="36"/>
        <v>2515000</v>
      </c>
      <c r="E485" s="63">
        <f t="shared" si="39"/>
        <v>2515</v>
      </c>
      <c r="F485" s="64">
        <f t="shared" si="40"/>
        <v>4.8000000000000001E-2</v>
      </c>
      <c r="G485" s="65"/>
    </row>
    <row r="486" spans="1:7" x14ac:dyDescent="0.3">
      <c r="A486" s="61">
        <v>485</v>
      </c>
      <c r="B486" s="61">
        <f t="shared" si="37"/>
        <v>632830001</v>
      </c>
      <c r="C486" s="61">
        <f t="shared" si="38"/>
        <v>635350000</v>
      </c>
      <c r="D486" s="61">
        <f t="shared" si="36"/>
        <v>2520000</v>
      </c>
      <c r="E486" s="63">
        <f t="shared" si="39"/>
        <v>2520</v>
      </c>
      <c r="F486" s="64">
        <f t="shared" si="40"/>
        <v>4.8000000000000001E-2</v>
      </c>
      <c r="G486" s="65"/>
    </row>
    <row r="487" spans="1:7" x14ac:dyDescent="0.3">
      <c r="A487" s="61">
        <v>486</v>
      </c>
      <c r="B487" s="61">
        <f t="shared" si="37"/>
        <v>635350001</v>
      </c>
      <c r="C487" s="61">
        <f t="shared" si="38"/>
        <v>637875000</v>
      </c>
      <c r="D487" s="61">
        <f t="shared" si="36"/>
        <v>2525000</v>
      </c>
      <c r="E487" s="63">
        <f t="shared" si="39"/>
        <v>2525</v>
      </c>
      <c r="F487" s="64">
        <f t="shared" si="40"/>
        <v>4.8000000000000001E-2</v>
      </c>
      <c r="G487" s="65"/>
    </row>
    <row r="488" spans="1:7" x14ac:dyDescent="0.3">
      <c r="A488" s="61">
        <v>487</v>
      </c>
      <c r="B488" s="61">
        <f t="shared" si="37"/>
        <v>637875001</v>
      </c>
      <c r="C488" s="61">
        <f t="shared" si="38"/>
        <v>640405000</v>
      </c>
      <c r="D488" s="61">
        <f t="shared" si="36"/>
        <v>2530000</v>
      </c>
      <c r="E488" s="63">
        <f t="shared" si="39"/>
        <v>2530</v>
      </c>
      <c r="F488" s="64">
        <f t="shared" si="40"/>
        <v>4.8000000000000001E-2</v>
      </c>
      <c r="G488" s="65"/>
    </row>
    <row r="489" spans="1:7" x14ac:dyDescent="0.3">
      <c r="A489" s="61">
        <v>488</v>
      </c>
      <c r="B489" s="61">
        <f t="shared" si="37"/>
        <v>640405001</v>
      </c>
      <c r="C489" s="61">
        <f t="shared" si="38"/>
        <v>642940000</v>
      </c>
      <c r="D489" s="61">
        <f t="shared" si="36"/>
        <v>2535000</v>
      </c>
      <c r="E489" s="63">
        <f t="shared" si="39"/>
        <v>2535</v>
      </c>
      <c r="F489" s="64">
        <f t="shared" si="40"/>
        <v>4.8000000000000001E-2</v>
      </c>
      <c r="G489" s="65"/>
    </row>
    <row r="490" spans="1:7" x14ac:dyDescent="0.3">
      <c r="A490" s="61">
        <v>489</v>
      </c>
      <c r="B490" s="61">
        <f t="shared" si="37"/>
        <v>642940001</v>
      </c>
      <c r="C490" s="61">
        <f t="shared" si="38"/>
        <v>645480000</v>
      </c>
      <c r="D490" s="61">
        <f t="shared" si="36"/>
        <v>2540000</v>
      </c>
      <c r="E490" s="63">
        <f t="shared" si="39"/>
        <v>2540</v>
      </c>
      <c r="F490" s="64">
        <f t="shared" si="40"/>
        <v>4.8000000000000001E-2</v>
      </c>
      <c r="G490" s="65"/>
    </row>
    <row r="491" spans="1:7" x14ac:dyDescent="0.3">
      <c r="A491" s="61">
        <v>490</v>
      </c>
      <c r="B491" s="61">
        <f t="shared" si="37"/>
        <v>645480001</v>
      </c>
      <c r="C491" s="61">
        <f t="shared" si="38"/>
        <v>648025000</v>
      </c>
      <c r="D491" s="61">
        <f t="shared" si="36"/>
        <v>2545000</v>
      </c>
      <c r="E491" s="63">
        <f t="shared" si="39"/>
        <v>2545</v>
      </c>
      <c r="F491" s="64">
        <f t="shared" si="40"/>
        <v>4.8000000000000001E-2</v>
      </c>
      <c r="G491" s="65" t="s">
        <v>939</v>
      </c>
    </row>
    <row r="492" spans="1:7" x14ac:dyDescent="0.3">
      <c r="A492" s="61">
        <v>491</v>
      </c>
      <c r="B492" s="61">
        <f t="shared" si="37"/>
        <v>648025001</v>
      </c>
      <c r="C492" s="61">
        <f t="shared" si="38"/>
        <v>650575000</v>
      </c>
      <c r="D492" s="61">
        <f t="shared" si="36"/>
        <v>2550000</v>
      </c>
      <c r="E492" s="63">
        <f t="shared" si="39"/>
        <v>2550</v>
      </c>
      <c r="F492" s="64">
        <f t="shared" si="40"/>
        <v>4.8000000000000001E-2</v>
      </c>
      <c r="G492" s="65"/>
    </row>
    <row r="493" spans="1:7" x14ac:dyDescent="0.3">
      <c r="A493" s="61">
        <v>492</v>
      </c>
      <c r="B493" s="61">
        <f t="shared" si="37"/>
        <v>650575001</v>
      </c>
      <c r="C493" s="61">
        <f t="shared" si="38"/>
        <v>653130000</v>
      </c>
      <c r="D493" s="61">
        <f t="shared" si="36"/>
        <v>2555000</v>
      </c>
      <c r="E493" s="63">
        <f t="shared" si="39"/>
        <v>2555</v>
      </c>
      <c r="F493" s="64">
        <f t="shared" si="40"/>
        <v>4.8000000000000001E-2</v>
      </c>
      <c r="G493" s="65"/>
    </row>
    <row r="494" spans="1:7" x14ac:dyDescent="0.3">
      <c r="A494" s="61">
        <v>493</v>
      </c>
      <c r="B494" s="61">
        <f t="shared" si="37"/>
        <v>653130001</v>
      </c>
      <c r="C494" s="61">
        <f t="shared" si="38"/>
        <v>655690000</v>
      </c>
      <c r="D494" s="61">
        <f t="shared" si="36"/>
        <v>2560000</v>
      </c>
      <c r="E494" s="63">
        <f t="shared" si="39"/>
        <v>2560</v>
      </c>
      <c r="F494" s="64">
        <f t="shared" si="40"/>
        <v>4.8000000000000001E-2</v>
      </c>
      <c r="G494" s="65"/>
    </row>
    <row r="495" spans="1:7" x14ac:dyDescent="0.3">
      <c r="A495" s="61">
        <v>494</v>
      </c>
      <c r="B495" s="61">
        <f t="shared" si="37"/>
        <v>655690001</v>
      </c>
      <c r="C495" s="61">
        <f t="shared" si="38"/>
        <v>658255000</v>
      </c>
      <c r="D495" s="61">
        <f t="shared" si="36"/>
        <v>2565000</v>
      </c>
      <c r="E495" s="63">
        <f t="shared" si="39"/>
        <v>2565</v>
      </c>
      <c r="F495" s="64">
        <f t="shared" si="40"/>
        <v>4.8000000000000001E-2</v>
      </c>
      <c r="G495" s="65"/>
    </row>
    <row r="496" spans="1:7" x14ac:dyDescent="0.3">
      <c r="A496" s="61">
        <v>495</v>
      </c>
      <c r="B496" s="61">
        <f t="shared" si="37"/>
        <v>658255001</v>
      </c>
      <c r="C496" s="61">
        <f t="shared" si="38"/>
        <v>660825000</v>
      </c>
      <c r="D496" s="61">
        <f t="shared" si="36"/>
        <v>2570000</v>
      </c>
      <c r="E496" s="63">
        <f t="shared" si="39"/>
        <v>2570</v>
      </c>
      <c r="F496" s="64">
        <f t="shared" si="40"/>
        <v>4.8000000000000001E-2</v>
      </c>
      <c r="G496" s="65"/>
    </row>
    <row r="497" spans="1:7" x14ac:dyDescent="0.3">
      <c r="A497" s="61">
        <v>496</v>
      </c>
      <c r="B497" s="61">
        <f t="shared" si="37"/>
        <v>660825001</v>
      </c>
      <c r="C497" s="61">
        <f t="shared" si="38"/>
        <v>663400000</v>
      </c>
      <c r="D497" s="61">
        <f t="shared" si="36"/>
        <v>2575000</v>
      </c>
      <c r="E497" s="63">
        <f t="shared" si="39"/>
        <v>2575</v>
      </c>
      <c r="F497" s="64">
        <f t="shared" si="40"/>
        <v>4.8000000000000001E-2</v>
      </c>
      <c r="G497" s="65"/>
    </row>
    <row r="498" spans="1:7" x14ac:dyDescent="0.3">
      <c r="A498" s="61">
        <v>497</v>
      </c>
      <c r="B498" s="61">
        <f t="shared" si="37"/>
        <v>663400001</v>
      </c>
      <c r="C498" s="61">
        <f t="shared" si="38"/>
        <v>665980000</v>
      </c>
      <c r="D498" s="61">
        <f t="shared" si="36"/>
        <v>2580000</v>
      </c>
      <c r="E498" s="63">
        <f t="shared" si="39"/>
        <v>2580</v>
      </c>
      <c r="F498" s="64">
        <f t="shared" si="40"/>
        <v>4.8000000000000001E-2</v>
      </c>
      <c r="G498" s="65"/>
    </row>
    <row r="499" spans="1:7" x14ac:dyDescent="0.3">
      <c r="A499" s="61">
        <v>498</v>
      </c>
      <c r="B499" s="61">
        <f t="shared" si="37"/>
        <v>665980001</v>
      </c>
      <c r="C499" s="61">
        <f t="shared" si="38"/>
        <v>668565000</v>
      </c>
      <c r="D499" s="61">
        <f t="shared" si="36"/>
        <v>2585000</v>
      </c>
      <c r="E499" s="63">
        <f t="shared" si="39"/>
        <v>2585</v>
      </c>
      <c r="F499" s="64">
        <f t="shared" si="40"/>
        <v>4.8000000000000001E-2</v>
      </c>
      <c r="G499" s="65"/>
    </row>
    <row r="500" spans="1:7" x14ac:dyDescent="0.3">
      <c r="A500" s="61">
        <v>499</v>
      </c>
      <c r="B500" s="61">
        <f t="shared" si="37"/>
        <v>668565001</v>
      </c>
      <c r="C500" s="61">
        <f t="shared" si="38"/>
        <v>671155000</v>
      </c>
      <c r="D500" s="61">
        <f t="shared" si="36"/>
        <v>2590000</v>
      </c>
      <c r="E500" s="63">
        <f t="shared" si="39"/>
        <v>2590</v>
      </c>
      <c r="F500" s="64">
        <f t="shared" si="40"/>
        <v>4.8000000000000001E-2</v>
      </c>
      <c r="G500" s="65"/>
    </row>
    <row r="501" spans="1:7" x14ac:dyDescent="0.3">
      <c r="A501" s="61">
        <v>500</v>
      </c>
      <c r="B501" s="61">
        <f t="shared" si="37"/>
        <v>671155001</v>
      </c>
      <c r="C501" s="61">
        <f t="shared" si="38"/>
        <v>673750000</v>
      </c>
      <c r="D501" s="61">
        <f t="shared" si="36"/>
        <v>2595000</v>
      </c>
      <c r="E501" s="63">
        <f t="shared" si="39"/>
        <v>2595</v>
      </c>
      <c r="F501" s="64">
        <f t="shared" si="40"/>
        <v>4.8000000000000001E-2</v>
      </c>
      <c r="G501" s="65" t="s">
        <v>940</v>
      </c>
    </row>
    <row r="502" spans="1:7" x14ac:dyDescent="0.3">
      <c r="A502" s="61">
        <v>501</v>
      </c>
      <c r="B502" s="61">
        <f t="shared" si="37"/>
        <v>673750001</v>
      </c>
      <c r="C502" s="61">
        <f t="shared" si="38"/>
        <v>676350000</v>
      </c>
      <c r="D502" s="61">
        <f t="shared" si="36"/>
        <v>2600000</v>
      </c>
      <c r="E502" s="63">
        <f t="shared" si="39"/>
        <v>2600</v>
      </c>
      <c r="F502" s="64">
        <f t="shared" si="40"/>
        <v>4.8000000000000001E-2</v>
      </c>
      <c r="G502" s="65"/>
    </row>
    <row r="503" spans="1:7" x14ac:dyDescent="0.3">
      <c r="A503" s="61">
        <v>502</v>
      </c>
      <c r="B503" s="61">
        <f t="shared" si="37"/>
        <v>676350001</v>
      </c>
      <c r="C503" s="61">
        <f t="shared" si="38"/>
        <v>678955000</v>
      </c>
      <c r="D503" s="61">
        <f t="shared" si="36"/>
        <v>2605000</v>
      </c>
      <c r="E503" s="63">
        <f t="shared" si="39"/>
        <v>2605</v>
      </c>
      <c r="F503" s="64">
        <f t="shared" si="40"/>
        <v>4.8000000000000001E-2</v>
      </c>
      <c r="G503" s="65"/>
    </row>
    <row r="504" spans="1:7" x14ac:dyDescent="0.3">
      <c r="A504" s="61">
        <v>503</v>
      </c>
      <c r="B504" s="61">
        <f t="shared" si="37"/>
        <v>678955001</v>
      </c>
      <c r="C504" s="61">
        <f t="shared" si="38"/>
        <v>681565000</v>
      </c>
      <c r="D504" s="61">
        <f t="shared" si="36"/>
        <v>2610000</v>
      </c>
      <c r="E504" s="63">
        <f t="shared" si="39"/>
        <v>2610</v>
      </c>
      <c r="F504" s="64">
        <f t="shared" si="40"/>
        <v>4.8000000000000001E-2</v>
      </c>
      <c r="G504" s="65"/>
    </row>
    <row r="505" spans="1:7" x14ac:dyDescent="0.3">
      <c r="A505" s="61">
        <v>504</v>
      </c>
      <c r="B505" s="61">
        <f t="shared" si="37"/>
        <v>681565001</v>
      </c>
      <c r="C505" s="61">
        <f t="shared" si="38"/>
        <v>684180000</v>
      </c>
      <c r="D505" s="61">
        <f t="shared" si="36"/>
        <v>2615000</v>
      </c>
      <c r="E505" s="63">
        <f t="shared" si="39"/>
        <v>2615</v>
      </c>
      <c r="F505" s="64">
        <f t="shared" si="40"/>
        <v>4.8000000000000001E-2</v>
      </c>
      <c r="G505" s="65"/>
    </row>
    <row r="506" spans="1:7" x14ac:dyDescent="0.3">
      <c r="A506" s="61">
        <v>505</v>
      </c>
      <c r="B506" s="61">
        <f t="shared" si="37"/>
        <v>684180001</v>
      </c>
      <c r="C506" s="61">
        <f t="shared" si="38"/>
        <v>686800000</v>
      </c>
      <c r="D506" s="61">
        <f t="shared" si="36"/>
        <v>2620000</v>
      </c>
      <c r="E506" s="63">
        <f t="shared" si="39"/>
        <v>2620</v>
      </c>
      <c r="F506" s="64">
        <f t="shared" si="40"/>
        <v>4.8000000000000001E-2</v>
      </c>
      <c r="G506" s="65"/>
    </row>
    <row r="507" spans="1:7" x14ac:dyDescent="0.3">
      <c r="A507" s="61">
        <v>506</v>
      </c>
      <c r="B507" s="61">
        <f t="shared" si="37"/>
        <v>686800001</v>
      </c>
      <c r="C507" s="61">
        <f t="shared" si="38"/>
        <v>689425000</v>
      </c>
      <c r="D507" s="61">
        <f t="shared" si="36"/>
        <v>2625000</v>
      </c>
      <c r="E507" s="63">
        <f t="shared" si="39"/>
        <v>2625</v>
      </c>
      <c r="F507" s="64">
        <f t="shared" si="40"/>
        <v>4.8000000000000001E-2</v>
      </c>
      <c r="G507" s="65"/>
    </row>
    <row r="508" spans="1:7" x14ac:dyDescent="0.3">
      <c r="A508" s="61">
        <v>507</v>
      </c>
      <c r="B508" s="61">
        <f t="shared" si="37"/>
        <v>689425001</v>
      </c>
      <c r="C508" s="61">
        <f t="shared" si="38"/>
        <v>692055000</v>
      </c>
      <c r="D508" s="61">
        <f t="shared" si="36"/>
        <v>2630000</v>
      </c>
      <c r="E508" s="63">
        <f t="shared" si="39"/>
        <v>2630</v>
      </c>
      <c r="F508" s="64">
        <f t="shared" si="40"/>
        <v>4.8000000000000001E-2</v>
      </c>
      <c r="G508" s="65"/>
    </row>
    <row r="509" spans="1:7" x14ac:dyDescent="0.3">
      <c r="A509" s="61">
        <v>508</v>
      </c>
      <c r="B509" s="61">
        <f t="shared" si="37"/>
        <v>692055001</v>
      </c>
      <c r="C509" s="61">
        <f t="shared" si="38"/>
        <v>694690000</v>
      </c>
      <c r="D509" s="61">
        <f t="shared" si="36"/>
        <v>2635000</v>
      </c>
      <c r="E509" s="63">
        <f t="shared" si="39"/>
        <v>2635</v>
      </c>
      <c r="F509" s="64">
        <f t="shared" si="40"/>
        <v>4.8000000000000001E-2</v>
      </c>
      <c r="G509" s="65"/>
    </row>
    <row r="510" spans="1:7" x14ac:dyDescent="0.3">
      <c r="A510" s="61">
        <v>509</v>
      </c>
      <c r="B510" s="61">
        <f t="shared" si="37"/>
        <v>694690001</v>
      </c>
      <c r="C510" s="61">
        <f t="shared" si="38"/>
        <v>697330000</v>
      </c>
      <c r="D510" s="61">
        <f t="shared" si="36"/>
        <v>2640000</v>
      </c>
      <c r="E510" s="63">
        <f t="shared" si="39"/>
        <v>2640</v>
      </c>
      <c r="F510" s="64">
        <f t="shared" si="40"/>
        <v>4.8000000000000001E-2</v>
      </c>
      <c r="G510" s="65"/>
    </row>
    <row r="511" spans="1:7" x14ac:dyDescent="0.3">
      <c r="A511" s="61">
        <v>510</v>
      </c>
      <c r="B511" s="61">
        <f t="shared" si="37"/>
        <v>697330001</v>
      </c>
      <c r="C511" s="61">
        <f t="shared" si="38"/>
        <v>699975000</v>
      </c>
      <c r="D511" s="61">
        <f t="shared" si="36"/>
        <v>2645000</v>
      </c>
      <c r="E511" s="63">
        <f t="shared" si="39"/>
        <v>2645</v>
      </c>
      <c r="F511" s="64">
        <f t="shared" si="40"/>
        <v>5.0999999999999997E-2</v>
      </c>
      <c r="G511" s="65" t="s">
        <v>940</v>
      </c>
    </row>
    <row r="512" spans="1:7" x14ac:dyDescent="0.3">
      <c r="A512" s="61">
        <v>511</v>
      </c>
      <c r="B512" s="61">
        <f t="shared" si="37"/>
        <v>699975001</v>
      </c>
      <c r="C512" s="61">
        <f t="shared" si="38"/>
        <v>702625000</v>
      </c>
      <c r="D512" s="61">
        <f t="shared" si="36"/>
        <v>2650000</v>
      </c>
      <c r="E512" s="63">
        <f t="shared" si="39"/>
        <v>2650</v>
      </c>
      <c r="F512" s="64">
        <f t="shared" si="40"/>
        <v>5.0999999999999997E-2</v>
      </c>
      <c r="G512" s="65"/>
    </row>
    <row r="513" spans="1:7" x14ac:dyDescent="0.3">
      <c r="A513" s="61">
        <v>512</v>
      </c>
      <c r="B513" s="61">
        <f t="shared" si="37"/>
        <v>702625001</v>
      </c>
      <c r="C513" s="61">
        <f t="shared" si="38"/>
        <v>705280000</v>
      </c>
      <c r="D513" s="61">
        <f t="shared" si="36"/>
        <v>2655000</v>
      </c>
      <c r="E513" s="63">
        <f t="shared" si="39"/>
        <v>2655</v>
      </c>
      <c r="F513" s="64">
        <f t="shared" si="40"/>
        <v>5.0999999999999997E-2</v>
      </c>
      <c r="G513" s="65"/>
    </row>
    <row r="514" spans="1:7" x14ac:dyDescent="0.3">
      <c r="A514" s="61">
        <v>513</v>
      </c>
      <c r="B514" s="61">
        <f t="shared" si="37"/>
        <v>705280001</v>
      </c>
      <c r="C514" s="61">
        <f t="shared" si="38"/>
        <v>707940000</v>
      </c>
      <c r="D514" s="61">
        <f t="shared" ref="D514:D577" si="41">J$9*E514</f>
        <v>2660000</v>
      </c>
      <c r="E514" s="63">
        <f t="shared" si="39"/>
        <v>2660</v>
      </c>
      <c r="F514" s="64">
        <f t="shared" si="40"/>
        <v>5.0999999999999997E-2</v>
      </c>
      <c r="G514" s="65"/>
    </row>
    <row r="515" spans="1:7" x14ac:dyDescent="0.3">
      <c r="A515" s="61">
        <v>514</v>
      </c>
      <c r="B515" s="61">
        <f t="shared" ref="B515:B578" si="42">C514+1</f>
        <v>707940001</v>
      </c>
      <c r="C515" s="61">
        <f t="shared" ref="C515:C578" si="43">C514+D515</f>
        <v>710605000</v>
      </c>
      <c r="D515" s="61">
        <f t="shared" si="41"/>
        <v>2665000</v>
      </c>
      <c r="E515" s="63">
        <f t="shared" ref="E515:E578" si="44">(A515-1)*5 +100</f>
        <v>2665</v>
      </c>
      <c r="F515" s="64">
        <f t="shared" si="40"/>
        <v>5.0999999999999997E-2</v>
      </c>
      <c r="G515" s="65"/>
    </row>
    <row r="516" spans="1:7" x14ac:dyDescent="0.3">
      <c r="A516" s="61">
        <v>515</v>
      </c>
      <c r="B516" s="61">
        <f t="shared" si="42"/>
        <v>710605001</v>
      </c>
      <c r="C516" s="61">
        <f t="shared" si="43"/>
        <v>713275000</v>
      </c>
      <c r="D516" s="61">
        <f t="shared" si="41"/>
        <v>2670000</v>
      </c>
      <c r="E516" s="63">
        <f t="shared" si="44"/>
        <v>2670</v>
      </c>
      <c r="F516" s="64">
        <f t="shared" ref="F516:F579" si="45">INT(A516/30)*0.3/100</f>
        <v>5.0999999999999997E-2</v>
      </c>
      <c r="G516" s="65"/>
    </row>
    <row r="517" spans="1:7" x14ac:dyDescent="0.3">
      <c r="A517" s="61">
        <v>516</v>
      </c>
      <c r="B517" s="61">
        <f t="shared" si="42"/>
        <v>713275001</v>
      </c>
      <c r="C517" s="61">
        <f t="shared" si="43"/>
        <v>715950000</v>
      </c>
      <c r="D517" s="61">
        <f t="shared" si="41"/>
        <v>2675000</v>
      </c>
      <c r="E517" s="63">
        <f t="shared" si="44"/>
        <v>2675</v>
      </c>
      <c r="F517" s="64">
        <f t="shared" si="45"/>
        <v>5.0999999999999997E-2</v>
      </c>
      <c r="G517" s="65"/>
    </row>
    <row r="518" spans="1:7" x14ac:dyDescent="0.3">
      <c r="A518" s="61">
        <v>517</v>
      </c>
      <c r="B518" s="61">
        <f t="shared" si="42"/>
        <v>715950001</v>
      </c>
      <c r="C518" s="61">
        <f t="shared" si="43"/>
        <v>718630000</v>
      </c>
      <c r="D518" s="61">
        <f t="shared" si="41"/>
        <v>2680000</v>
      </c>
      <c r="E518" s="63">
        <f t="shared" si="44"/>
        <v>2680</v>
      </c>
      <c r="F518" s="64">
        <f t="shared" si="45"/>
        <v>5.0999999999999997E-2</v>
      </c>
      <c r="G518" s="65"/>
    </row>
    <row r="519" spans="1:7" x14ac:dyDescent="0.3">
      <c r="A519" s="61">
        <v>518</v>
      </c>
      <c r="B519" s="61">
        <f t="shared" si="42"/>
        <v>718630001</v>
      </c>
      <c r="C519" s="61">
        <f t="shared" si="43"/>
        <v>721315000</v>
      </c>
      <c r="D519" s="61">
        <f t="shared" si="41"/>
        <v>2685000</v>
      </c>
      <c r="E519" s="63">
        <f t="shared" si="44"/>
        <v>2685</v>
      </c>
      <c r="F519" s="64">
        <f t="shared" si="45"/>
        <v>5.0999999999999997E-2</v>
      </c>
      <c r="G519" s="65"/>
    </row>
    <row r="520" spans="1:7" x14ac:dyDescent="0.3">
      <c r="A520" s="61">
        <v>519</v>
      </c>
      <c r="B520" s="61">
        <f t="shared" si="42"/>
        <v>721315001</v>
      </c>
      <c r="C520" s="61">
        <f t="shared" si="43"/>
        <v>724005000</v>
      </c>
      <c r="D520" s="61">
        <f t="shared" si="41"/>
        <v>2690000</v>
      </c>
      <c r="E520" s="63">
        <f t="shared" si="44"/>
        <v>2690</v>
      </c>
      <c r="F520" s="64">
        <f t="shared" si="45"/>
        <v>5.0999999999999997E-2</v>
      </c>
      <c r="G520" s="65"/>
    </row>
    <row r="521" spans="1:7" x14ac:dyDescent="0.3">
      <c r="A521" s="61">
        <v>520</v>
      </c>
      <c r="B521" s="61">
        <f t="shared" si="42"/>
        <v>724005001</v>
      </c>
      <c r="C521" s="61">
        <f t="shared" si="43"/>
        <v>726700000</v>
      </c>
      <c r="D521" s="61">
        <f t="shared" si="41"/>
        <v>2695000</v>
      </c>
      <c r="E521" s="63">
        <f t="shared" si="44"/>
        <v>2695</v>
      </c>
      <c r="F521" s="64">
        <f t="shared" si="45"/>
        <v>5.0999999999999997E-2</v>
      </c>
      <c r="G521" s="65" t="s">
        <v>941</v>
      </c>
    </row>
    <row r="522" spans="1:7" x14ac:dyDescent="0.3">
      <c r="A522" s="61">
        <v>521</v>
      </c>
      <c r="B522" s="61">
        <f t="shared" si="42"/>
        <v>726700001</v>
      </c>
      <c r="C522" s="61">
        <f t="shared" si="43"/>
        <v>729400000</v>
      </c>
      <c r="D522" s="61">
        <f t="shared" si="41"/>
        <v>2700000</v>
      </c>
      <c r="E522" s="63">
        <f t="shared" si="44"/>
        <v>2700</v>
      </c>
      <c r="F522" s="64">
        <f t="shared" si="45"/>
        <v>5.0999999999999997E-2</v>
      </c>
      <c r="G522" s="65"/>
    </row>
    <row r="523" spans="1:7" x14ac:dyDescent="0.3">
      <c r="A523" s="61">
        <v>522</v>
      </c>
      <c r="B523" s="61">
        <f t="shared" si="42"/>
        <v>729400001</v>
      </c>
      <c r="C523" s="61">
        <f t="shared" si="43"/>
        <v>732105000</v>
      </c>
      <c r="D523" s="61">
        <f t="shared" si="41"/>
        <v>2705000</v>
      </c>
      <c r="E523" s="63">
        <f t="shared" si="44"/>
        <v>2705</v>
      </c>
      <c r="F523" s="64">
        <f t="shared" si="45"/>
        <v>5.0999999999999997E-2</v>
      </c>
      <c r="G523" s="65"/>
    </row>
    <row r="524" spans="1:7" x14ac:dyDescent="0.3">
      <c r="A524" s="61">
        <v>523</v>
      </c>
      <c r="B524" s="61">
        <f t="shared" si="42"/>
        <v>732105001</v>
      </c>
      <c r="C524" s="61">
        <f t="shared" si="43"/>
        <v>734815000</v>
      </c>
      <c r="D524" s="61">
        <f t="shared" si="41"/>
        <v>2710000</v>
      </c>
      <c r="E524" s="63">
        <f t="shared" si="44"/>
        <v>2710</v>
      </c>
      <c r="F524" s="64">
        <f t="shared" si="45"/>
        <v>5.0999999999999997E-2</v>
      </c>
      <c r="G524" s="65"/>
    </row>
    <row r="525" spans="1:7" x14ac:dyDescent="0.3">
      <c r="A525" s="61">
        <v>524</v>
      </c>
      <c r="B525" s="61">
        <f t="shared" si="42"/>
        <v>734815001</v>
      </c>
      <c r="C525" s="61">
        <f t="shared" si="43"/>
        <v>737530000</v>
      </c>
      <c r="D525" s="61">
        <f t="shared" si="41"/>
        <v>2715000</v>
      </c>
      <c r="E525" s="63">
        <f t="shared" si="44"/>
        <v>2715</v>
      </c>
      <c r="F525" s="64">
        <f t="shared" si="45"/>
        <v>5.0999999999999997E-2</v>
      </c>
      <c r="G525" s="65"/>
    </row>
    <row r="526" spans="1:7" x14ac:dyDescent="0.3">
      <c r="A526" s="61">
        <v>525</v>
      </c>
      <c r="B526" s="61">
        <f t="shared" si="42"/>
        <v>737530001</v>
      </c>
      <c r="C526" s="61">
        <f t="shared" si="43"/>
        <v>740250000</v>
      </c>
      <c r="D526" s="61">
        <f t="shared" si="41"/>
        <v>2720000</v>
      </c>
      <c r="E526" s="63">
        <f t="shared" si="44"/>
        <v>2720</v>
      </c>
      <c r="F526" s="64">
        <f t="shared" si="45"/>
        <v>5.0999999999999997E-2</v>
      </c>
      <c r="G526" s="65"/>
    </row>
    <row r="527" spans="1:7" x14ac:dyDescent="0.3">
      <c r="A527" s="61">
        <v>526</v>
      </c>
      <c r="B527" s="61">
        <f t="shared" si="42"/>
        <v>740250001</v>
      </c>
      <c r="C527" s="61">
        <f t="shared" si="43"/>
        <v>742975000</v>
      </c>
      <c r="D527" s="61">
        <f t="shared" si="41"/>
        <v>2725000</v>
      </c>
      <c r="E527" s="63">
        <f t="shared" si="44"/>
        <v>2725</v>
      </c>
      <c r="F527" s="64">
        <f t="shared" si="45"/>
        <v>5.0999999999999997E-2</v>
      </c>
      <c r="G527" s="65"/>
    </row>
    <row r="528" spans="1:7" x14ac:dyDescent="0.3">
      <c r="A528" s="61">
        <v>527</v>
      </c>
      <c r="B528" s="61">
        <f t="shared" si="42"/>
        <v>742975001</v>
      </c>
      <c r="C528" s="61">
        <f t="shared" si="43"/>
        <v>745705000</v>
      </c>
      <c r="D528" s="61">
        <f t="shared" si="41"/>
        <v>2730000</v>
      </c>
      <c r="E528" s="63">
        <f t="shared" si="44"/>
        <v>2730</v>
      </c>
      <c r="F528" s="64">
        <f t="shared" si="45"/>
        <v>5.0999999999999997E-2</v>
      </c>
      <c r="G528" s="65"/>
    </row>
    <row r="529" spans="1:7" x14ac:dyDescent="0.3">
      <c r="A529" s="61">
        <v>528</v>
      </c>
      <c r="B529" s="61">
        <f t="shared" si="42"/>
        <v>745705001</v>
      </c>
      <c r="C529" s="61">
        <f t="shared" si="43"/>
        <v>748440000</v>
      </c>
      <c r="D529" s="61">
        <f t="shared" si="41"/>
        <v>2735000</v>
      </c>
      <c r="E529" s="63">
        <f t="shared" si="44"/>
        <v>2735</v>
      </c>
      <c r="F529" s="64">
        <f t="shared" si="45"/>
        <v>5.0999999999999997E-2</v>
      </c>
      <c r="G529" s="65"/>
    </row>
    <row r="530" spans="1:7" x14ac:dyDescent="0.3">
      <c r="A530" s="61">
        <v>529</v>
      </c>
      <c r="B530" s="61">
        <f t="shared" si="42"/>
        <v>748440001</v>
      </c>
      <c r="C530" s="61">
        <f t="shared" si="43"/>
        <v>751180000</v>
      </c>
      <c r="D530" s="61">
        <f t="shared" si="41"/>
        <v>2740000</v>
      </c>
      <c r="E530" s="63">
        <f t="shared" si="44"/>
        <v>2740</v>
      </c>
      <c r="F530" s="64">
        <f t="shared" si="45"/>
        <v>5.0999999999999997E-2</v>
      </c>
      <c r="G530" s="65"/>
    </row>
    <row r="531" spans="1:7" x14ac:dyDescent="0.3">
      <c r="A531" s="61">
        <v>530</v>
      </c>
      <c r="B531" s="61">
        <f t="shared" si="42"/>
        <v>751180001</v>
      </c>
      <c r="C531" s="61">
        <f t="shared" si="43"/>
        <v>753925000</v>
      </c>
      <c r="D531" s="61">
        <f t="shared" si="41"/>
        <v>2745000</v>
      </c>
      <c r="E531" s="63">
        <f t="shared" si="44"/>
        <v>2745</v>
      </c>
      <c r="F531" s="64">
        <f t="shared" si="45"/>
        <v>5.0999999999999997E-2</v>
      </c>
      <c r="G531" s="65" t="s">
        <v>942</v>
      </c>
    </row>
    <row r="532" spans="1:7" x14ac:dyDescent="0.3">
      <c r="A532" s="61">
        <v>531</v>
      </c>
      <c r="B532" s="61">
        <f t="shared" si="42"/>
        <v>753925001</v>
      </c>
      <c r="C532" s="61">
        <f t="shared" si="43"/>
        <v>756675000</v>
      </c>
      <c r="D532" s="61">
        <f t="shared" si="41"/>
        <v>2750000</v>
      </c>
      <c r="E532" s="63">
        <f t="shared" si="44"/>
        <v>2750</v>
      </c>
      <c r="F532" s="64">
        <f t="shared" si="45"/>
        <v>5.0999999999999997E-2</v>
      </c>
      <c r="G532" s="65"/>
    </row>
    <row r="533" spans="1:7" x14ac:dyDescent="0.3">
      <c r="A533" s="61">
        <v>532</v>
      </c>
      <c r="B533" s="61">
        <f t="shared" si="42"/>
        <v>756675001</v>
      </c>
      <c r="C533" s="61">
        <f t="shared" si="43"/>
        <v>759430000</v>
      </c>
      <c r="D533" s="61">
        <f t="shared" si="41"/>
        <v>2755000</v>
      </c>
      <c r="E533" s="63">
        <f t="shared" si="44"/>
        <v>2755</v>
      </c>
      <c r="F533" s="64">
        <f t="shared" si="45"/>
        <v>5.0999999999999997E-2</v>
      </c>
      <c r="G533" s="65"/>
    </row>
    <row r="534" spans="1:7" x14ac:dyDescent="0.3">
      <c r="A534" s="61">
        <v>533</v>
      </c>
      <c r="B534" s="61">
        <f t="shared" si="42"/>
        <v>759430001</v>
      </c>
      <c r="C534" s="61">
        <f t="shared" si="43"/>
        <v>762190000</v>
      </c>
      <c r="D534" s="61">
        <f t="shared" si="41"/>
        <v>2760000</v>
      </c>
      <c r="E534" s="63">
        <f t="shared" si="44"/>
        <v>2760</v>
      </c>
      <c r="F534" s="64">
        <f t="shared" si="45"/>
        <v>5.0999999999999997E-2</v>
      </c>
      <c r="G534" s="65"/>
    </row>
    <row r="535" spans="1:7" x14ac:dyDescent="0.3">
      <c r="A535" s="61">
        <v>534</v>
      </c>
      <c r="B535" s="61">
        <f t="shared" si="42"/>
        <v>762190001</v>
      </c>
      <c r="C535" s="61">
        <f t="shared" si="43"/>
        <v>764955000</v>
      </c>
      <c r="D535" s="61">
        <f t="shared" si="41"/>
        <v>2765000</v>
      </c>
      <c r="E535" s="63">
        <f t="shared" si="44"/>
        <v>2765</v>
      </c>
      <c r="F535" s="64">
        <f t="shared" si="45"/>
        <v>5.0999999999999997E-2</v>
      </c>
      <c r="G535" s="65"/>
    </row>
    <row r="536" spans="1:7" x14ac:dyDescent="0.3">
      <c r="A536" s="61">
        <v>535</v>
      </c>
      <c r="B536" s="61">
        <f t="shared" si="42"/>
        <v>764955001</v>
      </c>
      <c r="C536" s="61">
        <f t="shared" si="43"/>
        <v>767725000</v>
      </c>
      <c r="D536" s="61">
        <f t="shared" si="41"/>
        <v>2770000</v>
      </c>
      <c r="E536" s="63">
        <f t="shared" si="44"/>
        <v>2770</v>
      </c>
      <c r="F536" s="64">
        <f t="shared" si="45"/>
        <v>5.0999999999999997E-2</v>
      </c>
      <c r="G536" s="65"/>
    </row>
    <row r="537" spans="1:7" x14ac:dyDescent="0.3">
      <c r="A537" s="61">
        <v>536</v>
      </c>
      <c r="B537" s="61">
        <f t="shared" si="42"/>
        <v>767725001</v>
      </c>
      <c r="C537" s="61">
        <f t="shared" si="43"/>
        <v>770500000</v>
      </c>
      <c r="D537" s="61">
        <f t="shared" si="41"/>
        <v>2775000</v>
      </c>
      <c r="E537" s="63">
        <f t="shared" si="44"/>
        <v>2775</v>
      </c>
      <c r="F537" s="64">
        <f t="shared" si="45"/>
        <v>5.0999999999999997E-2</v>
      </c>
      <c r="G537" s="65"/>
    </row>
    <row r="538" spans="1:7" x14ac:dyDescent="0.3">
      <c r="A538" s="61">
        <v>537</v>
      </c>
      <c r="B538" s="61">
        <f t="shared" si="42"/>
        <v>770500001</v>
      </c>
      <c r="C538" s="61">
        <f t="shared" si="43"/>
        <v>773280000</v>
      </c>
      <c r="D538" s="61">
        <f t="shared" si="41"/>
        <v>2780000</v>
      </c>
      <c r="E538" s="63">
        <f t="shared" si="44"/>
        <v>2780</v>
      </c>
      <c r="F538" s="64">
        <f t="shared" si="45"/>
        <v>5.0999999999999997E-2</v>
      </c>
      <c r="G538" s="65"/>
    </row>
    <row r="539" spans="1:7" x14ac:dyDescent="0.3">
      <c r="A539" s="61">
        <v>538</v>
      </c>
      <c r="B539" s="61">
        <f t="shared" si="42"/>
        <v>773280001</v>
      </c>
      <c r="C539" s="61">
        <f t="shared" si="43"/>
        <v>776065000</v>
      </c>
      <c r="D539" s="61">
        <f t="shared" si="41"/>
        <v>2785000</v>
      </c>
      <c r="E539" s="63">
        <f t="shared" si="44"/>
        <v>2785</v>
      </c>
      <c r="F539" s="64">
        <f t="shared" si="45"/>
        <v>5.0999999999999997E-2</v>
      </c>
      <c r="G539" s="65"/>
    </row>
    <row r="540" spans="1:7" x14ac:dyDescent="0.3">
      <c r="A540" s="61">
        <v>539</v>
      </c>
      <c r="B540" s="61">
        <f t="shared" si="42"/>
        <v>776065001</v>
      </c>
      <c r="C540" s="61">
        <f t="shared" si="43"/>
        <v>778855000</v>
      </c>
      <c r="D540" s="61">
        <f t="shared" si="41"/>
        <v>2790000</v>
      </c>
      <c r="E540" s="63">
        <f t="shared" si="44"/>
        <v>2790</v>
      </c>
      <c r="F540" s="64">
        <f t="shared" si="45"/>
        <v>5.0999999999999997E-2</v>
      </c>
      <c r="G540" s="65"/>
    </row>
    <row r="541" spans="1:7" x14ac:dyDescent="0.3">
      <c r="A541" s="61">
        <v>540</v>
      </c>
      <c r="B541" s="61">
        <f t="shared" si="42"/>
        <v>778855001</v>
      </c>
      <c r="C541" s="61">
        <f t="shared" si="43"/>
        <v>781650000</v>
      </c>
      <c r="D541" s="61">
        <f t="shared" si="41"/>
        <v>2795000</v>
      </c>
      <c r="E541" s="63">
        <f t="shared" si="44"/>
        <v>2795</v>
      </c>
      <c r="F541" s="64">
        <f t="shared" si="45"/>
        <v>5.3999999999999992E-2</v>
      </c>
      <c r="G541" s="65" t="s">
        <v>942</v>
      </c>
    </row>
    <row r="542" spans="1:7" x14ac:dyDescent="0.3">
      <c r="A542" s="61">
        <v>541</v>
      </c>
      <c r="B542" s="61">
        <f t="shared" si="42"/>
        <v>781650001</v>
      </c>
      <c r="C542" s="61">
        <f t="shared" si="43"/>
        <v>784450000</v>
      </c>
      <c r="D542" s="61">
        <f t="shared" si="41"/>
        <v>2800000</v>
      </c>
      <c r="E542" s="63">
        <f t="shared" si="44"/>
        <v>2800</v>
      </c>
      <c r="F542" s="64">
        <f t="shared" si="45"/>
        <v>5.3999999999999992E-2</v>
      </c>
      <c r="G542" s="65"/>
    </row>
    <row r="543" spans="1:7" x14ac:dyDescent="0.3">
      <c r="A543" s="61">
        <v>542</v>
      </c>
      <c r="B543" s="61">
        <f t="shared" si="42"/>
        <v>784450001</v>
      </c>
      <c r="C543" s="61">
        <f t="shared" si="43"/>
        <v>787255000</v>
      </c>
      <c r="D543" s="61">
        <f t="shared" si="41"/>
        <v>2805000</v>
      </c>
      <c r="E543" s="63">
        <f t="shared" si="44"/>
        <v>2805</v>
      </c>
      <c r="F543" s="64">
        <f t="shared" si="45"/>
        <v>5.3999999999999992E-2</v>
      </c>
      <c r="G543" s="65"/>
    </row>
    <row r="544" spans="1:7" x14ac:dyDescent="0.3">
      <c r="A544" s="61">
        <v>543</v>
      </c>
      <c r="B544" s="61">
        <f t="shared" si="42"/>
        <v>787255001</v>
      </c>
      <c r="C544" s="61">
        <f t="shared" si="43"/>
        <v>790065000</v>
      </c>
      <c r="D544" s="61">
        <f t="shared" si="41"/>
        <v>2810000</v>
      </c>
      <c r="E544" s="63">
        <f t="shared" si="44"/>
        <v>2810</v>
      </c>
      <c r="F544" s="64">
        <f t="shared" si="45"/>
        <v>5.3999999999999992E-2</v>
      </c>
      <c r="G544" s="65"/>
    </row>
    <row r="545" spans="1:7" x14ac:dyDescent="0.3">
      <c r="A545" s="61">
        <v>544</v>
      </c>
      <c r="B545" s="61">
        <f t="shared" si="42"/>
        <v>790065001</v>
      </c>
      <c r="C545" s="61">
        <f t="shared" si="43"/>
        <v>792880000</v>
      </c>
      <c r="D545" s="61">
        <f t="shared" si="41"/>
        <v>2815000</v>
      </c>
      <c r="E545" s="63">
        <f t="shared" si="44"/>
        <v>2815</v>
      </c>
      <c r="F545" s="64">
        <f t="shared" si="45"/>
        <v>5.3999999999999992E-2</v>
      </c>
      <c r="G545" s="65"/>
    </row>
    <row r="546" spans="1:7" x14ac:dyDescent="0.3">
      <c r="A546" s="61">
        <v>545</v>
      </c>
      <c r="B546" s="61">
        <f t="shared" si="42"/>
        <v>792880001</v>
      </c>
      <c r="C546" s="61">
        <f t="shared" si="43"/>
        <v>795700000</v>
      </c>
      <c r="D546" s="61">
        <f t="shared" si="41"/>
        <v>2820000</v>
      </c>
      <c r="E546" s="63">
        <f t="shared" si="44"/>
        <v>2820</v>
      </c>
      <c r="F546" s="64">
        <f t="shared" si="45"/>
        <v>5.3999999999999992E-2</v>
      </c>
      <c r="G546" s="65"/>
    </row>
    <row r="547" spans="1:7" x14ac:dyDescent="0.3">
      <c r="A547" s="61">
        <v>546</v>
      </c>
      <c r="B547" s="61">
        <f t="shared" si="42"/>
        <v>795700001</v>
      </c>
      <c r="C547" s="61">
        <f t="shared" si="43"/>
        <v>798525000</v>
      </c>
      <c r="D547" s="61">
        <f t="shared" si="41"/>
        <v>2825000</v>
      </c>
      <c r="E547" s="63">
        <f t="shared" si="44"/>
        <v>2825</v>
      </c>
      <c r="F547" s="64">
        <f t="shared" si="45"/>
        <v>5.3999999999999992E-2</v>
      </c>
      <c r="G547" s="65"/>
    </row>
    <row r="548" spans="1:7" x14ac:dyDescent="0.3">
      <c r="A548" s="61">
        <v>547</v>
      </c>
      <c r="B548" s="61">
        <f t="shared" si="42"/>
        <v>798525001</v>
      </c>
      <c r="C548" s="61">
        <f t="shared" si="43"/>
        <v>801355000</v>
      </c>
      <c r="D548" s="61">
        <f t="shared" si="41"/>
        <v>2830000</v>
      </c>
      <c r="E548" s="63">
        <f t="shared" si="44"/>
        <v>2830</v>
      </c>
      <c r="F548" s="64">
        <f t="shared" si="45"/>
        <v>5.3999999999999992E-2</v>
      </c>
      <c r="G548" s="65"/>
    </row>
    <row r="549" spans="1:7" x14ac:dyDescent="0.3">
      <c r="A549" s="61">
        <v>548</v>
      </c>
      <c r="B549" s="61">
        <f t="shared" si="42"/>
        <v>801355001</v>
      </c>
      <c r="C549" s="61">
        <f t="shared" si="43"/>
        <v>804190000</v>
      </c>
      <c r="D549" s="61">
        <f t="shared" si="41"/>
        <v>2835000</v>
      </c>
      <c r="E549" s="63">
        <f t="shared" si="44"/>
        <v>2835</v>
      </c>
      <c r="F549" s="64">
        <f t="shared" si="45"/>
        <v>5.3999999999999992E-2</v>
      </c>
      <c r="G549" s="65"/>
    </row>
    <row r="550" spans="1:7" x14ac:dyDescent="0.3">
      <c r="A550" s="61">
        <v>549</v>
      </c>
      <c r="B550" s="61">
        <f t="shared" si="42"/>
        <v>804190001</v>
      </c>
      <c r="C550" s="61">
        <f t="shared" si="43"/>
        <v>807030000</v>
      </c>
      <c r="D550" s="61">
        <f t="shared" si="41"/>
        <v>2840000</v>
      </c>
      <c r="E550" s="63">
        <f t="shared" si="44"/>
        <v>2840</v>
      </c>
      <c r="F550" s="64">
        <f t="shared" si="45"/>
        <v>5.3999999999999992E-2</v>
      </c>
      <c r="G550" s="65"/>
    </row>
    <row r="551" spans="1:7" x14ac:dyDescent="0.3">
      <c r="A551" s="61">
        <v>550</v>
      </c>
      <c r="B551" s="61">
        <f t="shared" si="42"/>
        <v>807030001</v>
      </c>
      <c r="C551" s="61">
        <f t="shared" si="43"/>
        <v>809875000</v>
      </c>
      <c r="D551" s="61">
        <f t="shared" si="41"/>
        <v>2845000</v>
      </c>
      <c r="E551" s="63">
        <f t="shared" si="44"/>
        <v>2845</v>
      </c>
      <c r="F551" s="64">
        <f t="shared" si="45"/>
        <v>5.3999999999999992E-2</v>
      </c>
      <c r="G551" s="65" t="s">
        <v>943</v>
      </c>
    </row>
    <row r="552" spans="1:7" x14ac:dyDescent="0.3">
      <c r="A552" s="61">
        <v>551</v>
      </c>
      <c r="B552" s="61">
        <f t="shared" si="42"/>
        <v>809875001</v>
      </c>
      <c r="C552" s="61">
        <f t="shared" si="43"/>
        <v>812725000</v>
      </c>
      <c r="D552" s="61">
        <f t="shared" si="41"/>
        <v>2850000</v>
      </c>
      <c r="E552" s="63">
        <f t="shared" si="44"/>
        <v>2850</v>
      </c>
      <c r="F552" s="64">
        <f t="shared" si="45"/>
        <v>5.3999999999999992E-2</v>
      </c>
      <c r="G552" s="65"/>
    </row>
    <row r="553" spans="1:7" x14ac:dyDescent="0.3">
      <c r="A553" s="61">
        <v>552</v>
      </c>
      <c r="B553" s="61">
        <f t="shared" si="42"/>
        <v>812725001</v>
      </c>
      <c r="C553" s="61">
        <f t="shared" si="43"/>
        <v>815580000</v>
      </c>
      <c r="D553" s="61">
        <f t="shared" si="41"/>
        <v>2855000</v>
      </c>
      <c r="E553" s="63">
        <f t="shared" si="44"/>
        <v>2855</v>
      </c>
      <c r="F553" s="64">
        <f t="shared" si="45"/>
        <v>5.3999999999999992E-2</v>
      </c>
      <c r="G553" s="65"/>
    </row>
    <row r="554" spans="1:7" x14ac:dyDescent="0.3">
      <c r="A554" s="61">
        <v>553</v>
      </c>
      <c r="B554" s="61">
        <f t="shared" si="42"/>
        <v>815580001</v>
      </c>
      <c r="C554" s="61">
        <f t="shared" si="43"/>
        <v>818440000</v>
      </c>
      <c r="D554" s="61">
        <f t="shared" si="41"/>
        <v>2860000</v>
      </c>
      <c r="E554" s="63">
        <f t="shared" si="44"/>
        <v>2860</v>
      </c>
      <c r="F554" s="64">
        <f t="shared" si="45"/>
        <v>5.3999999999999992E-2</v>
      </c>
      <c r="G554" s="65"/>
    </row>
    <row r="555" spans="1:7" x14ac:dyDescent="0.3">
      <c r="A555" s="61">
        <v>554</v>
      </c>
      <c r="B555" s="61">
        <f t="shared" si="42"/>
        <v>818440001</v>
      </c>
      <c r="C555" s="61">
        <f t="shared" si="43"/>
        <v>821305000</v>
      </c>
      <c r="D555" s="61">
        <f t="shared" si="41"/>
        <v>2865000</v>
      </c>
      <c r="E555" s="63">
        <f t="shared" si="44"/>
        <v>2865</v>
      </c>
      <c r="F555" s="64">
        <f t="shared" si="45"/>
        <v>5.3999999999999992E-2</v>
      </c>
      <c r="G555" s="65"/>
    </row>
    <row r="556" spans="1:7" x14ac:dyDescent="0.3">
      <c r="A556" s="61">
        <v>555</v>
      </c>
      <c r="B556" s="61">
        <f t="shared" si="42"/>
        <v>821305001</v>
      </c>
      <c r="C556" s="61">
        <f t="shared" si="43"/>
        <v>824175000</v>
      </c>
      <c r="D556" s="61">
        <f t="shared" si="41"/>
        <v>2870000</v>
      </c>
      <c r="E556" s="63">
        <f t="shared" si="44"/>
        <v>2870</v>
      </c>
      <c r="F556" s="64">
        <f t="shared" si="45"/>
        <v>5.3999999999999992E-2</v>
      </c>
      <c r="G556" s="65"/>
    </row>
    <row r="557" spans="1:7" x14ac:dyDescent="0.3">
      <c r="A557" s="61">
        <v>556</v>
      </c>
      <c r="B557" s="61">
        <f t="shared" si="42"/>
        <v>824175001</v>
      </c>
      <c r="C557" s="61">
        <f t="shared" si="43"/>
        <v>827050000</v>
      </c>
      <c r="D557" s="61">
        <f t="shared" si="41"/>
        <v>2875000</v>
      </c>
      <c r="E557" s="63">
        <f t="shared" si="44"/>
        <v>2875</v>
      </c>
      <c r="F557" s="64">
        <f t="shared" si="45"/>
        <v>5.3999999999999992E-2</v>
      </c>
      <c r="G557" s="65"/>
    </row>
    <row r="558" spans="1:7" x14ac:dyDescent="0.3">
      <c r="A558" s="61">
        <v>557</v>
      </c>
      <c r="B558" s="61">
        <f t="shared" si="42"/>
        <v>827050001</v>
      </c>
      <c r="C558" s="61">
        <f t="shared" si="43"/>
        <v>829930000</v>
      </c>
      <c r="D558" s="61">
        <f t="shared" si="41"/>
        <v>2880000</v>
      </c>
      <c r="E558" s="63">
        <f t="shared" si="44"/>
        <v>2880</v>
      </c>
      <c r="F558" s="64">
        <f t="shared" si="45"/>
        <v>5.3999999999999992E-2</v>
      </c>
      <c r="G558" s="65"/>
    </row>
    <row r="559" spans="1:7" x14ac:dyDescent="0.3">
      <c r="A559" s="61">
        <v>558</v>
      </c>
      <c r="B559" s="61">
        <f t="shared" si="42"/>
        <v>829930001</v>
      </c>
      <c r="C559" s="61">
        <f t="shared" si="43"/>
        <v>832815000</v>
      </c>
      <c r="D559" s="61">
        <f t="shared" si="41"/>
        <v>2885000</v>
      </c>
      <c r="E559" s="63">
        <f t="shared" si="44"/>
        <v>2885</v>
      </c>
      <c r="F559" s="64">
        <f t="shared" si="45"/>
        <v>5.3999999999999992E-2</v>
      </c>
      <c r="G559" s="65"/>
    </row>
    <row r="560" spans="1:7" x14ac:dyDescent="0.3">
      <c r="A560" s="61">
        <v>559</v>
      </c>
      <c r="B560" s="61">
        <f t="shared" si="42"/>
        <v>832815001</v>
      </c>
      <c r="C560" s="61">
        <f t="shared" si="43"/>
        <v>835705000</v>
      </c>
      <c r="D560" s="61">
        <f t="shared" si="41"/>
        <v>2890000</v>
      </c>
      <c r="E560" s="63">
        <f t="shared" si="44"/>
        <v>2890</v>
      </c>
      <c r="F560" s="64">
        <f t="shared" si="45"/>
        <v>5.3999999999999992E-2</v>
      </c>
      <c r="G560" s="65"/>
    </row>
    <row r="561" spans="1:7" x14ac:dyDescent="0.3">
      <c r="A561" s="61">
        <v>560</v>
      </c>
      <c r="B561" s="61">
        <f t="shared" si="42"/>
        <v>835705001</v>
      </c>
      <c r="C561" s="61">
        <f t="shared" si="43"/>
        <v>838600000</v>
      </c>
      <c r="D561" s="61">
        <f t="shared" si="41"/>
        <v>2895000</v>
      </c>
      <c r="E561" s="63">
        <f t="shared" si="44"/>
        <v>2895</v>
      </c>
      <c r="F561" s="64">
        <f t="shared" si="45"/>
        <v>5.3999999999999992E-2</v>
      </c>
      <c r="G561" s="65" t="s">
        <v>944</v>
      </c>
    </row>
    <row r="562" spans="1:7" x14ac:dyDescent="0.3">
      <c r="A562" s="61">
        <v>561</v>
      </c>
      <c r="B562" s="61">
        <f t="shared" si="42"/>
        <v>838600001</v>
      </c>
      <c r="C562" s="61">
        <f t="shared" si="43"/>
        <v>841500000</v>
      </c>
      <c r="D562" s="61">
        <f t="shared" si="41"/>
        <v>2900000</v>
      </c>
      <c r="E562" s="63">
        <f t="shared" si="44"/>
        <v>2900</v>
      </c>
      <c r="F562" s="64">
        <f t="shared" si="45"/>
        <v>5.3999999999999992E-2</v>
      </c>
      <c r="G562" s="65"/>
    </row>
    <row r="563" spans="1:7" x14ac:dyDescent="0.3">
      <c r="A563" s="61">
        <v>562</v>
      </c>
      <c r="B563" s="61">
        <f t="shared" si="42"/>
        <v>841500001</v>
      </c>
      <c r="C563" s="61">
        <f t="shared" si="43"/>
        <v>844405000</v>
      </c>
      <c r="D563" s="61">
        <f t="shared" si="41"/>
        <v>2905000</v>
      </c>
      <c r="E563" s="63">
        <f t="shared" si="44"/>
        <v>2905</v>
      </c>
      <c r="F563" s="64">
        <f t="shared" si="45"/>
        <v>5.3999999999999992E-2</v>
      </c>
      <c r="G563" s="65"/>
    </row>
    <row r="564" spans="1:7" x14ac:dyDescent="0.3">
      <c r="A564" s="61">
        <v>563</v>
      </c>
      <c r="B564" s="61">
        <f t="shared" si="42"/>
        <v>844405001</v>
      </c>
      <c r="C564" s="61">
        <f t="shared" si="43"/>
        <v>847315000</v>
      </c>
      <c r="D564" s="61">
        <f t="shared" si="41"/>
        <v>2910000</v>
      </c>
      <c r="E564" s="63">
        <f t="shared" si="44"/>
        <v>2910</v>
      </c>
      <c r="F564" s="64">
        <f t="shared" si="45"/>
        <v>5.3999999999999992E-2</v>
      </c>
      <c r="G564" s="65"/>
    </row>
    <row r="565" spans="1:7" x14ac:dyDescent="0.3">
      <c r="A565" s="61">
        <v>564</v>
      </c>
      <c r="B565" s="61">
        <f t="shared" si="42"/>
        <v>847315001</v>
      </c>
      <c r="C565" s="61">
        <f t="shared" si="43"/>
        <v>850230000</v>
      </c>
      <c r="D565" s="61">
        <f t="shared" si="41"/>
        <v>2915000</v>
      </c>
      <c r="E565" s="63">
        <f t="shared" si="44"/>
        <v>2915</v>
      </c>
      <c r="F565" s="64">
        <f t="shared" si="45"/>
        <v>5.3999999999999992E-2</v>
      </c>
      <c r="G565" s="65"/>
    </row>
    <row r="566" spans="1:7" x14ac:dyDescent="0.3">
      <c r="A566" s="61">
        <v>565</v>
      </c>
      <c r="B566" s="61">
        <f t="shared" si="42"/>
        <v>850230001</v>
      </c>
      <c r="C566" s="61">
        <f t="shared" si="43"/>
        <v>853150000</v>
      </c>
      <c r="D566" s="61">
        <f t="shared" si="41"/>
        <v>2920000</v>
      </c>
      <c r="E566" s="63">
        <f t="shared" si="44"/>
        <v>2920</v>
      </c>
      <c r="F566" s="64">
        <f t="shared" si="45"/>
        <v>5.3999999999999992E-2</v>
      </c>
      <c r="G566" s="65"/>
    </row>
    <row r="567" spans="1:7" x14ac:dyDescent="0.3">
      <c r="A567" s="61">
        <v>566</v>
      </c>
      <c r="B567" s="61">
        <f t="shared" si="42"/>
        <v>853150001</v>
      </c>
      <c r="C567" s="61">
        <f t="shared" si="43"/>
        <v>856075000</v>
      </c>
      <c r="D567" s="61">
        <f t="shared" si="41"/>
        <v>2925000</v>
      </c>
      <c r="E567" s="63">
        <f t="shared" si="44"/>
        <v>2925</v>
      </c>
      <c r="F567" s="64">
        <f t="shared" si="45"/>
        <v>5.3999999999999992E-2</v>
      </c>
      <c r="G567" s="65"/>
    </row>
    <row r="568" spans="1:7" x14ac:dyDescent="0.3">
      <c r="A568" s="61">
        <v>567</v>
      </c>
      <c r="B568" s="61">
        <f t="shared" si="42"/>
        <v>856075001</v>
      </c>
      <c r="C568" s="61">
        <f t="shared" si="43"/>
        <v>859005000</v>
      </c>
      <c r="D568" s="61">
        <f t="shared" si="41"/>
        <v>2930000</v>
      </c>
      <c r="E568" s="63">
        <f t="shared" si="44"/>
        <v>2930</v>
      </c>
      <c r="F568" s="64">
        <f t="shared" si="45"/>
        <v>5.3999999999999992E-2</v>
      </c>
      <c r="G568" s="65"/>
    </row>
    <row r="569" spans="1:7" x14ac:dyDescent="0.3">
      <c r="A569" s="61">
        <v>568</v>
      </c>
      <c r="B569" s="61">
        <f t="shared" si="42"/>
        <v>859005001</v>
      </c>
      <c r="C569" s="61">
        <f t="shared" si="43"/>
        <v>861940000</v>
      </c>
      <c r="D569" s="61">
        <f t="shared" si="41"/>
        <v>2935000</v>
      </c>
      <c r="E569" s="63">
        <f t="shared" si="44"/>
        <v>2935</v>
      </c>
      <c r="F569" s="64">
        <f t="shared" si="45"/>
        <v>5.3999999999999992E-2</v>
      </c>
      <c r="G569" s="65"/>
    </row>
    <row r="570" spans="1:7" x14ac:dyDescent="0.3">
      <c r="A570" s="61">
        <v>569</v>
      </c>
      <c r="B570" s="61">
        <f t="shared" si="42"/>
        <v>861940001</v>
      </c>
      <c r="C570" s="61">
        <f t="shared" si="43"/>
        <v>864880000</v>
      </c>
      <c r="D570" s="61">
        <f t="shared" si="41"/>
        <v>2940000</v>
      </c>
      <c r="E570" s="63">
        <f t="shared" si="44"/>
        <v>2940</v>
      </c>
      <c r="F570" s="64">
        <f t="shared" si="45"/>
        <v>5.3999999999999992E-2</v>
      </c>
      <c r="G570" s="65"/>
    </row>
    <row r="571" spans="1:7" x14ac:dyDescent="0.3">
      <c r="A571" s="61">
        <v>570</v>
      </c>
      <c r="B571" s="61">
        <f t="shared" si="42"/>
        <v>864880001</v>
      </c>
      <c r="C571" s="61">
        <f t="shared" si="43"/>
        <v>867825000</v>
      </c>
      <c r="D571" s="61">
        <f t="shared" si="41"/>
        <v>2945000</v>
      </c>
      <c r="E571" s="63">
        <f t="shared" si="44"/>
        <v>2945</v>
      </c>
      <c r="F571" s="64">
        <f t="shared" si="45"/>
        <v>5.7000000000000002E-2</v>
      </c>
      <c r="G571" s="65" t="s">
        <v>944</v>
      </c>
    </row>
    <row r="572" spans="1:7" x14ac:dyDescent="0.3">
      <c r="A572" s="61">
        <v>571</v>
      </c>
      <c r="B572" s="61">
        <f t="shared" si="42"/>
        <v>867825001</v>
      </c>
      <c r="C572" s="61">
        <f t="shared" si="43"/>
        <v>870775000</v>
      </c>
      <c r="D572" s="61">
        <f t="shared" si="41"/>
        <v>2950000</v>
      </c>
      <c r="E572" s="63">
        <f t="shared" si="44"/>
        <v>2950</v>
      </c>
      <c r="F572" s="64">
        <f t="shared" si="45"/>
        <v>5.7000000000000002E-2</v>
      </c>
      <c r="G572" s="65"/>
    </row>
    <row r="573" spans="1:7" x14ac:dyDescent="0.3">
      <c r="A573" s="61">
        <v>572</v>
      </c>
      <c r="B573" s="61">
        <f t="shared" si="42"/>
        <v>870775001</v>
      </c>
      <c r="C573" s="61">
        <f t="shared" si="43"/>
        <v>873730000</v>
      </c>
      <c r="D573" s="61">
        <f t="shared" si="41"/>
        <v>2955000</v>
      </c>
      <c r="E573" s="63">
        <f t="shared" si="44"/>
        <v>2955</v>
      </c>
      <c r="F573" s="64">
        <f t="shared" si="45"/>
        <v>5.7000000000000002E-2</v>
      </c>
      <c r="G573" s="65"/>
    </row>
    <row r="574" spans="1:7" x14ac:dyDescent="0.3">
      <c r="A574" s="61">
        <v>573</v>
      </c>
      <c r="B574" s="61">
        <f t="shared" si="42"/>
        <v>873730001</v>
      </c>
      <c r="C574" s="61">
        <f t="shared" si="43"/>
        <v>876690000</v>
      </c>
      <c r="D574" s="61">
        <f t="shared" si="41"/>
        <v>2960000</v>
      </c>
      <c r="E574" s="63">
        <f t="shared" si="44"/>
        <v>2960</v>
      </c>
      <c r="F574" s="64">
        <f t="shared" si="45"/>
        <v>5.7000000000000002E-2</v>
      </c>
      <c r="G574" s="65"/>
    </row>
    <row r="575" spans="1:7" x14ac:dyDescent="0.3">
      <c r="A575" s="61">
        <v>574</v>
      </c>
      <c r="B575" s="61">
        <f t="shared" si="42"/>
        <v>876690001</v>
      </c>
      <c r="C575" s="61">
        <f t="shared" si="43"/>
        <v>879655000</v>
      </c>
      <c r="D575" s="61">
        <f t="shared" si="41"/>
        <v>2965000</v>
      </c>
      <c r="E575" s="63">
        <f t="shared" si="44"/>
        <v>2965</v>
      </c>
      <c r="F575" s="64">
        <f t="shared" si="45"/>
        <v>5.7000000000000002E-2</v>
      </c>
      <c r="G575" s="65"/>
    </row>
    <row r="576" spans="1:7" x14ac:dyDescent="0.3">
      <c r="A576" s="61">
        <v>575</v>
      </c>
      <c r="B576" s="61">
        <f t="shared" si="42"/>
        <v>879655001</v>
      </c>
      <c r="C576" s="61">
        <f t="shared" si="43"/>
        <v>882625000</v>
      </c>
      <c r="D576" s="61">
        <f t="shared" si="41"/>
        <v>2970000</v>
      </c>
      <c r="E576" s="63">
        <f t="shared" si="44"/>
        <v>2970</v>
      </c>
      <c r="F576" s="64">
        <f t="shared" si="45"/>
        <v>5.7000000000000002E-2</v>
      </c>
      <c r="G576" s="65"/>
    </row>
    <row r="577" spans="1:7" x14ac:dyDescent="0.3">
      <c r="A577" s="61">
        <v>576</v>
      </c>
      <c r="B577" s="61">
        <f t="shared" si="42"/>
        <v>882625001</v>
      </c>
      <c r="C577" s="61">
        <f t="shared" si="43"/>
        <v>885600000</v>
      </c>
      <c r="D577" s="61">
        <f t="shared" si="41"/>
        <v>2975000</v>
      </c>
      <c r="E577" s="63">
        <f t="shared" si="44"/>
        <v>2975</v>
      </c>
      <c r="F577" s="64">
        <f t="shared" si="45"/>
        <v>5.7000000000000002E-2</v>
      </c>
      <c r="G577" s="65"/>
    </row>
    <row r="578" spans="1:7" x14ac:dyDescent="0.3">
      <c r="A578" s="61">
        <v>577</v>
      </c>
      <c r="B578" s="61">
        <f t="shared" si="42"/>
        <v>885600001</v>
      </c>
      <c r="C578" s="61">
        <f t="shared" si="43"/>
        <v>888580000</v>
      </c>
      <c r="D578" s="61">
        <f t="shared" ref="D578:D641" si="46">J$9*E578</f>
        <v>2980000</v>
      </c>
      <c r="E578" s="63">
        <f t="shared" si="44"/>
        <v>2980</v>
      </c>
      <c r="F578" s="64">
        <f t="shared" si="45"/>
        <v>5.7000000000000002E-2</v>
      </c>
      <c r="G578" s="65"/>
    </row>
    <row r="579" spans="1:7" x14ac:dyDescent="0.3">
      <c r="A579" s="61">
        <v>578</v>
      </c>
      <c r="B579" s="61">
        <f t="shared" ref="B579:B642" si="47">C578+1</f>
        <v>888580001</v>
      </c>
      <c r="C579" s="61">
        <f t="shared" ref="C579:C642" si="48">C578+D579</f>
        <v>891565000</v>
      </c>
      <c r="D579" s="61">
        <f t="shared" si="46"/>
        <v>2985000</v>
      </c>
      <c r="E579" s="63">
        <f t="shared" ref="E579:E642" si="49">(A579-1)*5 +100</f>
        <v>2985</v>
      </c>
      <c r="F579" s="64">
        <f t="shared" si="45"/>
        <v>5.7000000000000002E-2</v>
      </c>
      <c r="G579" s="65"/>
    </row>
    <row r="580" spans="1:7" x14ac:dyDescent="0.3">
      <c r="A580" s="61">
        <v>579</v>
      </c>
      <c r="B580" s="61">
        <f t="shared" si="47"/>
        <v>891565001</v>
      </c>
      <c r="C580" s="61">
        <f t="shared" si="48"/>
        <v>894555000</v>
      </c>
      <c r="D580" s="61">
        <f t="shared" si="46"/>
        <v>2990000</v>
      </c>
      <c r="E580" s="63">
        <f t="shared" si="49"/>
        <v>2990</v>
      </c>
      <c r="F580" s="64">
        <f t="shared" ref="F580:F643" si="50">INT(A580/30)*0.3/100</f>
        <v>5.7000000000000002E-2</v>
      </c>
      <c r="G580" s="65"/>
    </row>
    <row r="581" spans="1:7" x14ac:dyDescent="0.3">
      <c r="A581" s="61">
        <v>580</v>
      </c>
      <c r="B581" s="61">
        <f t="shared" si="47"/>
        <v>894555001</v>
      </c>
      <c r="C581" s="61">
        <f t="shared" si="48"/>
        <v>897550000</v>
      </c>
      <c r="D581" s="61">
        <f t="shared" si="46"/>
        <v>2995000</v>
      </c>
      <c r="E581" s="63">
        <f t="shared" si="49"/>
        <v>2995</v>
      </c>
      <c r="F581" s="64">
        <f t="shared" si="50"/>
        <v>5.7000000000000002E-2</v>
      </c>
      <c r="G581" s="65" t="s">
        <v>945</v>
      </c>
    </row>
    <row r="582" spans="1:7" x14ac:dyDescent="0.3">
      <c r="A582" s="61">
        <v>581</v>
      </c>
      <c r="B582" s="61">
        <f t="shared" si="47"/>
        <v>897550001</v>
      </c>
      <c r="C582" s="61">
        <f t="shared" si="48"/>
        <v>900550000</v>
      </c>
      <c r="D582" s="61">
        <f t="shared" si="46"/>
        <v>3000000</v>
      </c>
      <c r="E582" s="63">
        <f t="shared" si="49"/>
        <v>3000</v>
      </c>
      <c r="F582" s="64">
        <f t="shared" si="50"/>
        <v>5.7000000000000002E-2</v>
      </c>
      <c r="G582" s="65"/>
    </row>
    <row r="583" spans="1:7" x14ac:dyDescent="0.3">
      <c r="A583" s="61">
        <v>582</v>
      </c>
      <c r="B583" s="61">
        <f t="shared" si="47"/>
        <v>900550001</v>
      </c>
      <c r="C583" s="61">
        <f t="shared" si="48"/>
        <v>903555000</v>
      </c>
      <c r="D583" s="61">
        <f t="shared" si="46"/>
        <v>3005000</v>
      </c>
      <c r="E583" s="63">
        <f t="shared" si="49"/>
        <v>3005</v>
      </c>
      <c r="F583" s="64">
        <f t="shared" si="50"/>
        <v>5.7000000000000002E-2</v>
      </c>
      <c r="G583" s="65"/>
    </row>
    <row r="584" spans="1:7" x14ac:dyDescent="0.3">
      <c r="A584" s="61">
        <v>583</v>
      </c>
      <c r="B584" s="61">
        <f t="shared" si="47"/>
        <v>903555001</v>
      </c>
      <c r="C584" s="61">
        <f t="shared" si="48"/>
        <v>906565000</v>
      </c>
      <c r="D584" s="61">
        <f t="shared" si="46"/>
        <v>3010000</v>
      </c>
      <c r="E584" s="63">
        <f t="shared" si="49"/>
        <v>3010</v>
      </c>
      <c r="F584" s="64">
        <f t="shared" si="50"/>
        <v>5.7000000000000002E-2</v>
      </c>
      <c r="G584" s="65"/>
    </row>
    <row r="585" spans="1:7" x14ac:dyDescent="0.3">
      <c r="A585" s="61">
        <v>584</v>
      </c>
      <c r="B585" s="61">
        <f t="shared" si="47"/>
        <v>906565001</v>
      </c>
      <c r="C585" s="61">
        <f t="shared" si="48"/>
        <v>909580000</v>
      </c>
      <c r="D585" s="61">
        <f t="shared" si="46"/>
        <v>3015000</v>
      </c>
      <c r="E585" s="63">
        <f t="shared" si="49"/>
        <v>3015</v>
      </c>
      <c r="F585" s="64">
        <f t="shared" si="50"/>
        <v>5.7000000000000002E-2</v>
      </c>
      <c r="G585" s="65"/>
    </row>
    <row r="586" spans="1:7" x14ac:dyDescent="0.3">
      <c r="A586" s="61">
        <v>585</v>
      </c>
      <c r="B586" s="61">
        <f t="shared" si="47"/>
        <v>909580001</v>
      </c>
      <c r="C586" s="61">
        <f t="shared" si="48"/>
        <v>912600000</v>
      </c>
      <c r="D586" s="61">
        <f t="shared" si="46"/>
        <v>3020000</v>
      </c>
      <c r="E586" s="63">
        <f t="shared" si="49"/>
        <v>3020</v>
      </c>
      <c r="F586" s="64">
        <f t="shared" si="50"/>
        <v>5.7000000000000002E-2</v>
      </c>
      <c r="G586" s="65"/>
    </row>
    <row r="587" spans="1:7" x14ac:dyDescent="0.3">
      <c r="A587" s="61">
        <v>586</v>
      </c>
      <c r="B587" s="61">
        <f t="shared" si="47"/>
        <v>912600001</v>
      </c>
      <c r="C587" s="61">
        <f t="shared" si="48"/>
        <v>915625000</v>
      </c>
      <c r="D587" s="61">
        <f t="shared" si="46"/>
        <v>3025000</v>
      </c>
      <c r="E587" s="63">
        <f t="shared" si="49"/>
        <v>3025</v>
      </c>
      <c r="F587" s="64">
        <f t="shared" si="50"/>
        <v>5.7000000000000002E-2</v>
      </c>
      <c r="G587" s="65"/>
    </row>
    <row r="588" spans="1:7" x14ac:dyDescent="0.3">
      <c r="A588" s="61">
        <v>587</v>
      </c>
      <c r="B588" s="61">
        <f t="shared" si="47"/>
        <v>915625001</v>
      </c>
      <c r="C588" s="61">
        <f t="shared" si="48"/>
        <v>918655000</v>
      </c>
      <c r="D588" s="61">
        <f t="shared" si="46"/>
        <v>3030000</v>
      </c>
      <c r="E588" s="63">
        <f t="shared" si="49"/>
        <v>3030</v>
      </c>
      <c r="F588" s="64">
        <f t="shared" si="50"/>
        <v>5.7000000000000002E-2</v>
      </c>
      <c r="G588" s="65"/>
    </row>
    <row r="589" spans="1:7" x14ac:dyDescent="0.3">
      <c r="A589" s="61">
        <v>588</v>
      </c>
      <c r="B589" s="61">
        <f t="shared" si="47"/>
        <v>918655001</v>
      </c>
      <c r="C589" s="61">
        <f t="shared" si="48"/>
        <v>921690000</v>
      </c>
      <c r="D589" s="61">
        <f t="shared" si="46"/>
        <v>3035000</v>
      </c>
      <c r="E589" s="63">
        <f t="shared" si="49"/>
        <v>3035</v>
      </c>
      <c r="F589" s="64">
        <f t="shared" si="50"/>
        <v>5.7000000000000002E-2</v>
      </c>
      <c r="G589" s="65"/>
    </row>
    <row r="590" spans="1:7" x14ac:dyDescent="0.3">
      <c r="A590" s="61">
        <v>589</v>
      </c>
      <c r="B590" s="61">
        <f t="shared" si="47"/>
        <v>921690001</v>
      </c>
      <c r="C590" s="61">
        <f t="shared" si="48"/>
        <v>924730000</v>
      </c>
      <c r="D590" s="61">
        <f t="shared" si="46"/>
        <v>3040000</v>
      </c>
      <c r="E590" s="63">
        <f t="shared" si="49"/>
        <v>3040</v>
      </c>
      <c r="F590" s="64">
        <f t="shared" si="50"/>
        <v>5.7000000000000002E-2</v>
      </c>
      <c r="G590" s="65"/>
    </row>
    <row r="591" spans="1:7" x14ac:dyDescent="0.3">
      <c r="A591" s="61">
        <v>590</v>
      </c>
      <c r="B591" s="61">
        <f t="shared" si="47"/>
        <v>924730001</v>
      </c>
      <c r="C591" s="61">
        <f t="shared" si="48"/>
        <v>927775000</v>
      </c>
      <c r="D591" s="61">
        <f t="shared" si="46"/>
        <v>3045000</v>
      </c>
      <c r="E591" s="63">
        <f t="shared" si="49"/>
        <v>3045</v>
      </c>
      <c r="F591" s="64">
        <f t="shared" si="50"/>
        <v>5.7000000000000002E-2</v>
      </c>
      <c r="G591" s="65" t="s">
        <v>946</v>
      </c>
    </row>
    <row r="592" spans="1:7" x14ac:dyDescent="0.3">
      <c r="A592" s="61">
        <v>591</v>
      </c>
      <c r="B592" s="61">
        <f t="shared" si="47"/>
        <v>927775001</v>
      </c>
      <c r="C592" s="61">
        <f t="shared" si="48"/>
        <v>930825000</v>
      </c>
      <c r="D592" s="61">
        <f t="shared" si="46"/>
        <v>3050000</v>
      </c>
      <c r="E592" s="63">
        <f t="shared" si="49"/>
        <v>3050</v>
      </c>
      <c r="F592" s="64">
        <f t="shared" si="50"/>
        <v>5.7000000000000002E-2</v>
      </c>
      <c r="G592" s="65"/>
    </row>
    <row r="593" spans="1:7" x14ac:dyDescent="0.3">
      <c r="A593" s="61">
        <v>592</v>
      </c>
      <c r="B593" s="61">
        <f t="shared" si="47"/>
        <v>930825001</v>
      </c>
      <c r="C593" s="61">
        <f t="shared" si="48"/>
        <v>933880000</v>
      </c>
      <c r="D593" s="61">
        <f t="shared" si="46"/>
        <v>3055000</v>
      </c>
      <c r="E593" s="63">
        <f t="shared" si="49"/>
        <v>3055</v>
      </c>
      <c r="F593" s="64">
        <f t="shared" si="50"/>
        <v>5.7000000000000002E-2</v>
      </c>
      <c r="G593" s="65"/>
    </row>
    <row r="594" spans="1:7" x14ac:dyDescent="0.3">
      <c r="A594" s="61">
        <v>593</v>
      </c>
      <c r="B594" s="61">
        <f t="shared" si="47"/>
        <v>933880001</v>
      </c>
      <c r="C594" s="61">
        <f t="shared" si="48"/>
        <v>936940000</v>
      </c>
      <c r="D594" s="61">
        <f t="shared" si="46"/>
        <v>3060000</v>
      </c>
      <c r="E594" s="63">
        <f t="shared" si="49"/>
        <v>3060</v>
      </c>
      <c r="F594" s="64">
        <f t="shared" si="50"/>
        <v>5.7000000000000002E-2</v>
      </c>
      <c r="G594" s="65"/>
    </row>
    <row r="595" spans="1:7" x14ac:dyDescent="0.3">
      <c r="A595" s="61">
        <v>594</v>
      </c>
      <c r="B595" s="61">
        <f t="shared" si="47"/>
        <v>936940001</v>
      </c>
      <c r="C595" s="61">
        <f t="shared" si="48"/>
        <v>940005000</v>
      </c>
      <c r="D595" s="61">
        <f t="shared" si="46"/>
        <v>3065000</v>
      </c>
      <c r="E595" s="63">
        <f t="shared" si="49"/>
        <v>3065</v>
      </c>
      <c r="F595" s="64">
        <f t="shared" si="50"/>
        <v>5.7000000000000002E-2</v>
      </c>
      <c r="G595" s="65"/>
    </row>
    <row r="596" spans="1:7" x14ac:dyDescent="0.3">
      <c r="A596" s="61">
        <v>595</v>
      </c>
      <c r="B596" s="61">
        <f t="shared" si="47"/>
        <v>940005001</v>
      </c>
      <c r="C596" s="61">
        <f t="shared" si="48"/>
        <v>943075000</v>
      </c>
      <c r="D596" s="61">
        <f t="shared" si="46"/>
        <v>3070000</v>
      </c>
      <c r="E596" s="63">
        <f t="shared" si="49"/>
        <v>3070</v>
      </c>
      <c r="F596" s="64">
        <f t="shared" si="50"/>
        <v>5.7000000000000002E-2</v>
      </c>
      <c r="G596" s="65"/>
    </row>
    <row r="597" spans="1:7" x14ac:dyDescent="0.3">
      <c r="A597" s="61">
        <v>596</v>
      </c>
      <c r="B597" s="61">
        <f t="shared" si="47"/>
        <v>943075001</v>
      </c>
      <c r="C597" s="61">
        <f t="shared" si="48"/>
        <v>946150000</v>
      </c>
      <c r="D597" s="61">
        <f t="shared" si="46"/>
        <v>3075000</v>
      </c>
      <c r="E597" s="63">
        <f t="shared" si="49"/>
        <v>3075</v>
      </c>
      <c r="F597" s="64">
        <f t="shared" si="50"/>
        <v>5.7000000000000002E-2</v>
      </c>
      <c r="G597" s="65"/>
    </row>
    <row r="598" spans="1:7" x14ac:dyDescent="0.3">
      <c r="A598" s="61">
        <v>597</v>
      </c>
      <c r="B598" s="61">
        <f t="shared" si="47"/>
        <v>946150001</v>
      </c>
      <c r="C598" s="61">
        <f t="shared" si="48"/>
        <v>949230000</v>
      </c>
      <c r="D598" s="61">
        <f t="shared" si="46"/>
        <v>3080000</v>
      </c>
      <c r="E598" s="63">
        <f t="shared" si="49"/>
        <v>3080</v>
      </c>
      <c r="F598" s="64">
        <f t="shared" si="50"/>
        <v>5.7000000000000002E-2</v>
      </c>
      <c r="G598" s="65"/>
    </row>
    <row r="599" spans="1:7" x14ac:dyDescent="0.3">
      <c r="A599" s="61">
        <v>598</v>
      </c>
      <c r="B599" s="61">
        <f t="shared" si="47"/>
        <v>949230001</v>
      </c>
      <c r="C599" s="61">
        <f t="shared" si="48"/>
        <v>952315000</v>
      </c>
      <c r="D599" s="61">
        <f t="shared" si="46"/>
        <v>3085000</v>
      </c>
      <c r="E599" s="63">
        <f t="shared" si="49"/>
        <v>3085</v>
      </c>
      <c r="F599" s="64">
        <f t="shared" si="50"/>
        <v>5.7000000000000002E-2</v>
      </c>
      <c r="G599" s="65"/>
    </row>
    <row r="600" spans="1:7" x14ac:dyDescent="0.3">
      <c r="A600" s="61">
        <v>599</v>
      </c>
      <c r="B600" s="61">
        <f t="shared" si="47"/>
        <v>952315001</v>
      </c>
      <c r="C600" s="61">
        <f t="shared" si="48"/>
        <v>955405000</v>
      </c>
      <c r="D600" s="61">
        <f t="shared" si="46"/>
        <v>3090000</v>
      </c>
      <c r="E600" s="63">
        <f t="shared" si="49"/>
        <v>3090</v>
      </c>
      <c r="F600" s="64">
        <f t="shared" si="50"/>
        <v>5.7000000000000002E-2</v>
      </c>
      <c r="G600" s="65"/>
    </row>
    <row r="601" spans="1:7" x14ac:dyDescent="0.3">
      <c r="A601" s="61">
        <v>600</v>
      </c>
      <c r="B601" s="61">
        <f t="shared" si="47"/>
        <v>955405001</v>
      </c>
      <c r="C601" s="61">
        <f t="shared" si="48"/>
        <v>958500000</v>
      </c>
      <c r="D601" s="61">
        <f t="shared" si="46"/>
        <v>3095000</v>
      </c>
      <c r="E601" s="63">
        <f t="shared" si="49"/>
        <v>3095</v>
      </c>
      <c r="F601" s="64">
        <f t="shared" si="50"/>
        <v>0.06</v>
      </c>
      <c r="G601" s="65" t="s">
        <v>946</v>
      </c>
    </row>
    <row r="602" spans="1:7" x14ac:dyDescent="0.3">
      <c r="A602" s="61">
        <v>601</v>
      </c>
      <c r="B602" s="61">
        <f t="shared" si="47"/>
        <v>958500001</v>
      </c>
      <c r="C602" s="61">
        <f t="shared" si="48"/>
        <v>961600000</v>
      </c>
      <c r="D602" s="61">
        <f t="shared" si="46"/>
        <v>3100000</v>
      </c>
      <c r="E602" s="63">
        <f t="shared" si="49"/>
        <v>3100</v>
      </c>
      <c r="F602" s="64">
        <f t="shared" si="50"/>
        <v>0.06</v>
      </c>
      <c r="G602" s="65"/>
    </row>
    <row r="603" spans="1:7" x14ac:dyDescent="0.3">
      <c r="A603" s="61">
        <v>602</v>
      </c>
      <c r="B603" s="61">
        <f t="shared" si="47"/>
        <v>961600001</v>
      </c>
      <c r="C603" s="61">
        <f t="shared" si="48"/>
        <v>964705000</v>
      </c>
      <c r="D603" s="61">
        <f t="shared" si="46"/>
        <v>3105000</v>
      </c>
      <c r="E603" s="63">
        <f t="shared" si="49"/>
        <v>3105</v>
      </c>
      <c r="F603" s="64">
        <f t="shared" si="50"/>
        <v>0.06</v>
      </c>
      <c r="G603" s="65"/>
    </row>
    <row r="604" spans="1:7" x14ac:dyDescent="0.3">
      <c r="A604" s="61">
        <v>603</v>
      </c>
      <c r="B604" s="61">
        <f t="shared" si="47"/>
        <v>964705001</v>
      </c>
      <c r="C604" s="61">
        <f t="shared" si="48"/>
        <v>967815000</v>
      </c>
      <c r="D604" s="61">
        <f t="shared" si="46"/>
        <v>3110000</v>
      </c>
      <c r="E604" s="63">
        <f t="shared" si="49"/>
        <v>3110</v>
      </c>
      <c r="F604" s="64">
        <f t="shared" si="50"/>
        <v>0.06</v>
      </c>
      <c r="G604" s="65"/>
    </row>
    <row r="605" spans="1:7" x14ac:dyDescent="0.3">
      <c r="A605" s="61">
        <v>604</v>
      </c>
      <c r="B605" s="61">
        <f t="shared" si="47"/>
        <v>967815001</v>
      </c>
      <c r="C605" s="61">
        <f t="shared" si="48"/>
        <v>970930000</v>
      </c>
      <c r="D605" s="61">
        <f t="shared" si="46"/>
        <v>3115000</v>
      </c>
      <c r="E605" s="63">
        <f t="shared" si="49"/>
        <v>3115</v>
      </c>
      <c r="F605" s="64">
        <f t="shared" si="50"/>
        <v>0.06</v>
      </c>
      <c r="G605" s="65"/>
    </row>
    <row r="606" spans="1:7" x14ac:dyDescent="0.3">
      <c r="A606" s="61">
        <v>605</v>
      </c>
      <c r="B606" s="61">
        <f t="shared" si="47"/>
        <v>970930001</v>
      </c>
      <c r="C606" s="61">
        <f t="shared" si="48"/>
        <v>974050000</v>
      </c>
      <c r="D606" s="61">
        <f t="shared" si="46"/>
        <v>3120000</v>
      </c>
      <c r="E606" s="63">
        <f t="shared" si="49"/>
        <v>3120</v>
      </c>
      <c r="F606" s="64">
        <f t="shared" si="50"/>
        <v>0.06</v>
      </c>
      <c r="G606" s="65"/>
    </row>
    <row r="607" spans="1:7" x14ac:dyDescent="0.3">
      <c r="A607" s="61">
        <v>606</v>
      </c>
      <c r="B607" s="61">
        <f t="shared" si="47"/>
        <v>974050001</v>
      </c>
      <c r="C607" s="61">
        <f t="shared" si="48"/>
        <v>977175000</v>
      </c>
      <c r="D607" s="61">
        <f t="shared" si="46"/>
        <v>3125000</v>
      </c>
      <c r="E607" s="63">
        <f t="shared" si="49"/>
        <v>3125</v>
      </c>
      <c r="F607" s="64">
        <f t="shared" si="50"/>
        <v>0.06</v>
      </c>
      <c r="G607" s="65"/>
    </row>
    <row r="608" spans="1:7" x14ac:dyDescent="0.3">
      <c r="A608" s="61">
        <v>607</v>
      </c>
      <c r="B608" s="61">
        <f t="shared" si="47"/>
        <v>977175001</v>
      </c>
      <c r="C608" s="61">
        <f t="shared" si="48"/>
        <v>980305000</v>
      </c>
      <c r="D608" s="61">
        <f t="shared" si="46"/>
        <v>3130000</v>
      </c>
      <c r="E608" s="63">
        <f t="shared" si="49"/>
        <v>3130</v>
      </c>
      <c r="F608" s="64">
        <f t="shared" si="50"/>
        <v>0.06</v>
      </c>
      <c r="G608" s="65"/>
    </row>
    <row r="609" spans="1:7" x14ac:dyDescent="0.3">
      <c r="A609" s="61">
        <v>608</v>
      </c>
      <c r="B609" s="61">
        <f t="shared" si="47"/>
        <v>980305001</v>
      </c>
      <c r="C609" s="61">
        <f t="shared" si="48"/>
        <v>983440000</v>
      </c>
      <c r="D609" s="61">
        <f t="shared" si="46"/>
        <v>3135000</v>
      </c>
      <c r="E609" s="63">
        <f t="shared" si="49"/>
        <v>3135</v>
      </c>
      <c r="F609" s="64">
        <f t="shared" si="50"/>
        <v>0.06</v>
      </c>
      <c r="G609" s="65"/>
    </row>
    <row r="610" spans="1:7" x14ac:dyDescent="0.3">
      <c r="A610" s="61">
        <v>609</v>
      </c>
      <c r="B610" s="61">
        <f t="shared" si="47"/>
        <v>983440001</v>
      </c>
      <c r="C610" s="61">
        <f t="shared" si="48"/>
        <v>986580000</v>
      </c>
      <c r="D610" s="61">
        <f t="shared" si="46"/>
        <v>3140000</v>
      </c>
      <c r="E610" s="63">
        <f t="shared" si="49"/>
        <v>3140</v>
      </c>
      <c r="F610" s="64">
        <f t="shared" si="50"/>
        <v>0.06</v>
      </c>
      <c r="G610" s="65"/>
    </row>
    <row r="611" spans="1:7" x14ac:dyDescent="0.3">
      <c r="A611" s="61">
        <v>610</v>
      </c>
      <c r="B611" s="61">
        <f t="shared" si="47"/>
        <v>986580001</v>
      </c>
      <c r="C611" s="61">
        <f t="shared" si="48"/>
        <v>989725000</v>
      </c>
      <c r="D611" s="61">
        <f t="shared" si="46"/>
        <v>3145000</v>
      </c>
      <c r="E611" s="63">
        <f t="shared" si="49"/>
        <v>3145</v>
      </c>
      <c r="F611" s="64">
        <f t="shared" si="50"/>
        <v>0.06</v>
      </c>
      <c r="G611" s="65" t="s">
        <v>946</v>
      </c>
    </row>
    <row r="612" spans="1:7" x14ac:dyDescent="0.3">
      <c r="A612" s="61">
        <v>611</v>
      </c>
      <c r="B612" s="61">
        <f t="shared" si="47"/>
        <v>989725001</v>
      </c>
      <c r="C612" s="61">
        <f t="shared" si="48"/>
        <v>992875000</v>
      </c>
      <c r="D612" s="61">
        <f t="shared" si="46"/>
        <v>3150000</v>
      </c>
      <c r="E612" s="63">
        <f t="shared" si="49"/>
        <v>3150</v>
      </c>
      <c r="F612" s="64">
        <f t="shared" si="50"/>
        <v>0.06</v>
      </c>
      <c r="G612" s="65"/>
    </row>
    <row r="613" spans="1:7" x14ac:dyDescent="0.3">
      <c r="A613" s="61">
        <v>612</v>
      </c>
      <c r="B613" s="61">
        <f t="shared" si="47"/>
        <v>992875001</v>
      </c>
      <c r="C613" s="61">
        <f t="shared" si="48"/>
        <v>996030000</v>
      </c>
      <c r="D613" s="61">
        <f t="shared" si="46"/>
        <v>3155000</v>
      </c>
      <c r="E613" s="63">
        <f t="shared" si="49"/>
        <v>3155</v>
      </c>
      <c r="F613" s="64">
        <f t="shared" si="50"/>
        <v>0.06</v>
      </c>
      <c r="G613" s="65"/>
    </row>
    <row r="614" spans="1:7" x14ac:dyDescent="0.3">
      <c r="A614" s="61">
        <v>613</v>
      </c>
      <c r="B614" s="61">
        <f t="shared" si="47"/>
        <v>996030001</v>
      </c>
      <c r="C614" s="61">
        <f t="shared" si="48"/>
        <v>999190000</v>
      </c>
      <c r="D614" s="61">
        <f t="shared" si="46"/>
        <v>3160000</v>
      </c>
      <c r="E614" s="63">
        <f t="shared" si="49"/>
        <v>3160</v>
      </c>
      <c r="F614" s="64">
        <f t="shared" si="50"/>
        <v>0.06</v>
      </c>
      <c r="G614" s="65"/>
    </row>
    <row r="615" spans="1:7" x14ac:dyDescent="0.3">
      <c r="A615" s="61">
        <v>614</v>
      </c>
      <c r="B615" s="61">
        <f t="shared" si="47"/>
        <v>999190001</v>
      </c>
      <c r="C615" s="61">
        <f t="shared" si="48"/>
        <v>1002355000</v>
      </c>
      <c r="D615" s="61">
        <f t="shared" si="46"/>
        <v>3165000</v>
      </c>
      <c r="E615" s="63">
        <f t="shared" si="49"/>
        <v>3165</v>
      </c>
      <c r="F615" s="64">
        <f t="shared" si="50"/>
        <v>0.06</v>
      </c>
      <c r="G615" s="65"/>
    </row>
    <row r="616" spans="1:7" x14ac:dyDescent="0.3">
      <c r="A616" s="61">
        <v>615</v>
      </c>
      <c r="B616" s="61">
        <f t="shared" si="47"/>
        <v>1002355001</v>
      </c>
      <c r="C616" s="61">
        <f t="shared" si="48"/>
        <v>1005525000</v>
      </c>
      <c r="D616" s="61">
        <f t="shared" si="46"/>
        <v>3170000</v>
      </c>
      <c r="E616" s="63">
        <f t="shared" si="49"/>
        <v>3170</v>
      </c>
      <c r="F616" s="64">
        <f t="shared" si="50"/>
        <v>0.06</v>
      </c>
      <c r="G616" s="65"/>
    </row>
    <row r="617" spans="1:7" x14ac:dyDescent="0.3">
      <c r="A617" s="61">
        <v>616</v>
      </c>
      <c r="B617" s="61">
        <f t="shared" si="47"/>
        <v>1005525001</v>
      </c>
      <c r="C617" s="61">
        <f t="shared" si="48"/>
        <v>1008700000</v>
      </c>
      <c r="D617" s="61">
        <f t="shared" si="46"/>
        <v>3175000</v>
      </c>
      <c r="E617" s="63">
        <f t="shared" si="49"/>
        <v>3175</v>
      </c>
      <c r="F617" s="64">
        <f t="shared" si="50"/>
        <v>0.06</v>
      </c>
      <c r="G617" s="65"/>
    </row>
    <row r="618" spans="1:7" x14ac:dyDescent="0.3">
      <c r="A618" s="61">
        <v>617</v>
      </c>
      <c r="B618" s="61">
        <f t="shared" si="47"/>
        <v>1008700001</v>
      </c>
      <c r="C618" s="61">
        <f t="shared" si="48"/>
        <v>1011880000</v>
      </c>
      <c r="D618" s="61">
        <f t="shared" si="46"/>
        <v>3180000</v>
      </c>
      <c r="E618" s="63">
        <f t="shared" si="49"/>
        <v>3180</v>
      </c>
      <c r="F618" s="64">
        <f t="shared" si="50"/>
        <v>0.06</v>
      </c>
      <c r="G618" s="65"/>
    </row>
    <row r="619" spans="1:7" x14ac:dyDescent="0.3">
      <c r="A619" s="61">
        <v>618</v>
      </c>
      <c r="B619" s="61">
        <f t="shared" si="47"/>
        <v>1011880001</v>
      </c>
      <c r="C619" s="61">
        <f t="shared" si="48"/>
        <v>1015065000</v>
      </c>
      <c r="D619" s="61">
        <f t="shared" si="46"/>
        <v>3185000</v>
      </c>
      <c r="E619" s="63">
        <f t="shared" si="49"/>
        <v>3185</v>
      </c>
      <c r="F619" s="64">
        <f t="shared" si="50"/>
        <v>0.06</v>
      </c>
      <c r="G619" s="65"/>
    </row>
    <row r="620" spans="1:7" x14ac:dyDescent="0.3">
      <c r="A620" s="61">
        <v>619</v>
      </c>
      <c r="B620" s="61">
        <f t="shared" si="47"/>
        <v>1015065001</v>
      </c>
      <c r="C620" s="61">
        <f t="shared" si="48"/>
        <v>1018255000</v>
      </c>
      <c r="D620" s="61">
        <f t="shared" si="46"/>
        <v>3190000</v>
      </c>
      <c r="E620" s="63">
        <f t="shared" si="49"/>
        <v>3190</v>
      </c>
      <c r="F620" s="64">
        <f t="shared" si="50"/>
        <v>0.06</v>
      </c>
      <c r="G620" s="65"/>
    </row>
    <row r="621" spans="1:7" x14ac:dyDescent="0.3">
      <c r="A621" s="61">
        <v>620</v>
      </c>
      <c r="B621" s="61">
        <f t="shared" si="47"/>
        <v>1018255001</v>
      </c>
      <c r="C621" s="61">
        <f t="shared" si="48"/>
        <v>1021450000</v>
      </c>
      <c r="D621" s="61">
        <f t="shared" si="46"/>
        <v>3195000</v>
      </c>
      <c r="E621" s="63">
        <f t="shared" si="49"/>
        <v>3195</v>
      </c>
      <c r="F621" s="64">
        <f t="shared" si="50"/>
        <v>0.06</v>
      </c>
      <c r="G621" s="65" t="s">
        <v>947</v>
      </c>
    </row>
    <row r="622" spans="1:7" x14ac:dyDescent="0.3">
      <c r="A622" s="61">
        <v>621</v>
      </c>
      <c r="B622" s="61">
        <f t="shared" si="47"/>
        <v>1021450001</v>
      </c>
      <c r="C622" s="61">
        <f t="shared" si="48"/>
        <v>1024650000</v>
      </c>
      <c r="D622" s="61">
        <f t="shared" si="46"/>
        <v>3200000</v>
      </c>
      <c r="E622" s="63">
        <f t="shared" si="49"/>
        <v>3200</v>
      </c>
      <c r="F622" s="64">
        <f t="shared" si="50"/>
        <v>0.06</v>
      </c>
      <c r="G622" s="65"/>
    </row>
    <row r="623" spans="1:7" x14ac:dyDescent="0.3">
      <c r="A623" s="61">
        <v>622</v>
      </c>
      <c r="B623" s="61">
        <f t="shared" si="47"/>
        <v>1024650001</v>
      </c>
      <c r="C623" s="61">
        <f t="shared" si="48"/>
        <v>1027855000</v>
      </c>
      <c r="D623" s="61">
        <f t="shared" si="46"/>
        <v>3205000</v>
      </c>
      <c r="E623" s="63">
        <f t="shared" si="49"/>
        <v>3205</v>
      </c>
      <c r="F623" s="64">
        <f t="shared" si="50"/>
        <v>0.06</v>
      </c>
      <c r="G623" s="65"/>
    </row>
    <row r="624" spans="1:7" x14ac:dyDescent="0.3">
      <c r="A624" s="61">
        <v>623</v>
      </c>
      <c r="B624" s="61">
        <f t="shared" si="47"/>
        <v>1027855001</v>
      </c>
      <c r="C624" s="61">
        <f t="shared" si="48"/>
        <v>1031065000</v>
      </c>
      <c r="D624" s="61">
        <f t="shared" si="46"/>
        <v>3210000</v>
      </c>
      <c r="E624" s="63">
        <f t="shared" si="49"/>
        <v>3210</v>
      </c>
      <c r="F624" s="64">
        <f t="shared" si="50"/>
        <v>0.06</v>
      </c>
      <c r="G624" s="65"/>
    </row>
    <row r="625" spans="1:7" x14ac:dyDescent="0.3">
      <c r="A625" s="61">
        <v>624</v>
      </c>
      <c r="B625" s="61">
        <f t="shared" si="47"/>
        <v>1031065001</v>
      </c>
      <c r="C625" s="61">
        <f t="shared" si="48"/>
        <v>1034280000</v>
      </c>
      <c r="D625" s="61">
        <f t="shared" si="46"/>
        <v>3215000</v>
      </c>
      <c r="E625" s="63">
        <f t="shared" si="49"/>
        <v>3215</v>
      </c>
      <c r="F625" s="64">
        <f t="shared" si="50"/>
        <v>0.06</v>
      </c>
      <c r="G625" s="65"/>
    </row>
    <row r="626" spans="1:7" x14ac:dyDescent="0.3">
      <c r="A626" s="61">
        <v>625</v>
      </c>
      <c r="B626" s="61">
        <f t="shared" si="47"/>
        <v>1034280001</v>
      </c>
      <c r="C626" s="61">
        <f t="shared" si="48"/>
        <v>1037500000</v>
      </c>
      <c r="D626" s="61">
        <f t="shared" si="46"/>
        <v>3220000</v>
      </c>
      <c r="E626" s="63">
        <f t="shared" si="49"/>
        <v>3220</v>
      </c>
      <c r="F626" s="64">
        <f t="shared" si="50"/>
        <v>0.06</v>
      </c>
      <c r="G626" s="65"/>
    </row>
    <row r="627" spans="1:7" x14ac:dyDescent="0.3">
      <c r="A627" s="61">
        <v>626</v>
      </c>
      <c r="B627" s="61">
        <f t="shared" si="47"/>
        <v>1037500001</v>
      </c>
      <c r="C627" s="61">
        <f t="shared" si="48"/>
        <v>1040725000</v>
      </c>
      <c r="D627" s="61">
        <f t="shared" si="46"/>
        <v>3225000</v>
      </c>
      <c r="E627" s="63">
        <f t="shared" si="49"/>
        <v>3225</v>
      </c>
      <c r="F627" s="64">
        <f t="shared" si="50"/>
        <v>0.06</v>
      </c>
      <c r="G627" s="65"/>
    </row>
    <row r="628" spans="1:7" x14ac:dyDescent="0.3">
      <c r="A628" s="61">
        <v>627</v>
      </c>
      <c r="B628" s="61">
        <f t="shared" si="47"/>
        <v>1040725001</v>
      </c>
      <c r="C628" s="61">
        <f t="shared" si="48"/>
        <v>1043955000</v>
      </c>
      <c r="D628" s="61">
        <f t="shared" si="46"/>
        <v>3230000</v>
      </c>
      <c r="E628" s="63">
        <f t="shared" si="49"/>
        <v>3230</v>
      </c>
      <c r="F628" s="64">
        <f t="shared" si="50"/>
        <v>0.06</v>
      </c>
      <c r="G628" s="65"/>
    </row>
    <row r="629" spans="1:7" x14ac:dyDescent="0.3">
      <c r="A629" s="61">
        <v>628</v>
      </c>
      <c r="B629" s="61">
        <f t="shared" si="47"/>
        <v>1043955001</v>
      </c>
      <c r="C629" s="61">
        <f t="shared" si="48"/>
        <v>1047190000</v>
      </c>
      <c r="D629" s="61">
        <f t="shared" si="46"/>
        <v>3235000</v>
      </c>
      <c r="E629" s="63">
        <f t="shared" si="49"/>
        <v>3235</v>
      </c>
      <c r="F629" s="64">
        <f t="shared" si="50"/>
        <v>0.06</v>
      </c>
      <c r="G629" s="65"/>
    </row>
    <row r="630" spans="1:7" x14ac:dyDescent="0.3">
      <c r="A630" s="61">
        <v>629</v>
      </c>
      <c r="B630" s="61">
        <f t="shared" si="47"/>
        <v>1047190001</v>
      </c>
      <c r="C630" s="61">
        <f t="shared" si="48"/>
        <v>1050430000</v>
      </c>
      <c r="D630" s="61">
        <f t="shared" si="46"/>
        <v>3240000</v>
      </c>
      <c r="E630" s="63">
        <f t="shared" si="49"/>
        <v>3240</v>
      </c>
      <c r="F630" s="64">
        <f t="shared" si="50"/>
        <v>0.06</v>
      </c>
      <c r="G630" s="65"/>
    </row>
    <row r="631" spans="1:7" x14ac:dyDescent="0.3">
      <c r="A631" s="61">
        <v>630</v>
      </c>
      <c r="B631" s="61">
        <f t="shared" si="47"/>
        <v>1050430001</v>
      </c>
      <c r="C631" s="61">
        <f t="shared" si="48"/>
        <v>1053675000</v>
      </c>
      <c r="D631" s="61">
        <f t="shared" si="46"/>
        <v>3245000</v>
      </c>
      <c r="E631" s="63">
        <f t="shared" si="49"/>
        <v>3245</v>
      </c>
      <c r="F631" s="64">
        <f t="shared" si="50"/>
        <v>6.3E-2</v>
      </c>
      <c r="G631" s="65" t="s">
        <v>947</v>
      </c>
    </row>
    <row r="632" spans="1:7" x14ac:dyDescent="0.3">
      <c r="A632" s="61">
        <v>631</v>
      </c>
      <c r="B632" s="61">
        <f t="shared" si="47"/>
        <v>1053675001</v>
      </c>
      <c r="C632" s="61">
        <f t="shared" si="48"/>
        <v>1056925000</v>
      </c>
      <c r="D632" s="61">
        <f t="shared" si="46"/>
        <v>3250000</v>
      </c>
      <c r="E632" s="63">
        <f t="shared" si="49"/>
        <v>3250</v>
      </c>
      <c r="F632" s="64">
        <f t="shared" si="50"/>
        <v>6.3E-2</v>
      </c>
      <c r="G632" s="65"/>
    </row>
    <row r="633" spans="1:7" x14ac:dyDescent="0.3">
      <c r="A633" s="61">
        <v>632</v>
      </c>
      <c r="B633" s="61">
        <f t="shared" si="47"/>
        <v>1056925001</v>
      </c>
      <c r="C633" s="61">
        <f t="shared" si="48"/>
        <v>1060180000</v>
      </c>
      <c r="D633" s="61">
        <f t="shared" si="46"/>
        <v>3255000</v>
      </c>
      <c r="E633" s="63">
        <f t="shared" si="49"/>
        <v>3255</v>
      </c>
      <c r="F633" s="64">
        <f t="shared" si="50"/>
        <v>6.3E-2</v>
      </c>
      <c r="G633" s="65"/>
    </row>
    <row r="634" spans="1:7" x14ac:dyDescent="0.3">
      <c r="A634" s="61">
        <v>633</v>
      </c>
      <c r="B634" s="61">
        <f t="shared" si="47"/>
        <v>1060180001</v>
      </c>
      <c r="C634" s="61">
        <f t="shared" si="48"/>
        <v>1063440000</v>
      </c>
      <c r="D634" s="61">
        <f t="shared" si="46"/>
        <v>3260000</v>
      </c>
      <c r="E634" s="63">
        <f t="shared" si="49"/>
        <v>3260</v>
      </c>
      <c r="F634" s="64">
        <f t="shared" si="50"/>
        <v>6.3E-2</v>
      </c>
      <c r="G634" s="65"/>
    </row>
    <row r="635" spans="1:7" x14ac:dyDescent="0.3">
      <c r="A635" s="61">
        <v>634</v>
      </c>
      <c r="B635" s="61">
        <f t="shared" si="47"/>
        <v>1063440001</v>
      </c>
      <c r="C635" s="61">
        <f t="shared" si="48"/>
        <v>1066705000</v>
      </c>
      <c r="D635" s="61">
        <f t="shared" si="46"/>
        <v>3265000</v>
      </c>
      <c r="E635" s="63">
        <f t="shared" si="49"/>
        <v>3265</v>
      </c>
      <c r="F635" s="64">
        <f t="shared" si="50"/>
        <v>6.3E-2</v>
      </c>
      <c r="G635" s="65"/>
    </row>
    <row r="636" spans="1:7" x14ac:dyDescent="0.3">
      <c r="A636" s="61">
        <v>635</v>
      </c>
      <c r="B636" s="61">
        <f t="shared" si="47"/>
        <v>1066705001</v>
      </c>
      <c r="C636" s="61">
        <f t="shared" si="48"/>
        <v>1069975000</v>
      </c>
      <c r="D636" s="61">
        <f t="shared" si="46"/>
        <v>3270000</v>
      </c>
      <c r="E636" s="63">
        <f t="shared" si="49"/>
        <v>3270</v>
      </c>
      <c r="F636" s="64">
        <f t="shared" si="50"/>
        <v>6.3E-2</v>
      </c>
      <c r="G636" s="65"/>
    </row>
    <row r="637" spans="1:7" x14ac:dyDescent="0.3">
      <c r="A637" s="61">
        <v>636</v>
      </c>
      <c r="B637" s="61">
        <f t="shared" si="47"/>
        <v>1069975001</v>
      </c>
      <c r="C637" s="61">
        <f t="shared" si="48"/>
        <v>1073250000</v>
      </c>
      <c r="D637" s="61">
        <f t="shared" si="46"/>
        <v>3275000</v>
      </c>
      <c r="E637" s="63">
        <f t="shared" si="49"/>
        <v>3275</v>
      </c>
      <c r="F637" s="64">
        <f t="shared" si="50"/>
        <v>6.3E-2</v>
      </c>
      <c r="G637" s="65"/>
    </row>
    <row r="638" spans="1:7" x14ac:dyDescent="0.3">
      <c r="A638" s="61">
        <v>637</v>
      </c>
      <c r="B638" s="61">
        <f t="shared" si="47"/>
        <v>1073250001</v>
      </c>
      <c r="C638" s="61">
        <f t="shared" si="48"/>
        <v>1076530000</v>
      </c>
      <c r="D638" s="61">
        <f t="shared" si="46"/>
        <v>3280000</v>
      </c>
      <c r="E638" s="63">
        <f t="shared" si="49"/>
        <v>3280</v>
      </c>
      <c r="F638" s="64">
        <f t="shared" si="50"/>
        <v>6.3E-2</v>
      </c>
      <c r="G638" s="65"/>
    </row>
    <row r="639" spans="1:7" x14ac:dyDescent="0.3">
      <c r="A639" s="61">
        <v>638</v>
      </c>
      <c r="B639" s="61">
        <f t="shared" si="47"/>
        <v>1076530001</v>
      </c>
      <c r="C639" s="61">
        <f t="shared" si="48"/>
        <v>1079815000</v>
      </c>
      <c r="D639" s="61">
        <f t="shared" si="46"/>
        <v>3285000</v>
      </c>
      <c r="E639" s="63">
        <f t="shared" si="49"/>
        <v>3285</v>
      </c>
      <c r="F639" s="64">
        <f t="shared" si="50"/>
        <v>6.3E-2</v>
      </c>
      <c r="G639" s="65"/>
    </row>
    <row r="640" spans="1:7" x14ac:dyDescent="0.3">
      <c r="A640" s="61">
        <v>639</v>
      </c>
      <c r="B640" s="61">
        <f t="shared" si="47"/>
        <v>1079815001</v>
      </c>
      <c r="C640" s="61">
        <f t="shared" si="48"/>
        <v>1083105000</v>
      </c>
      <c r="D640" s="61">
        <f t="shared" si="46"/>
        <v>3290000</v>
      </c>
      <c r="E640" s="63">
        <f t="shared" si="49"/>
        <v>3290</v>
      </c>
      <c r="F640" s="64">
        <f t="shared" si="50"/>
        <v>6.3E-2</v>
      </c>
      <c r="G640" s="65"/>
    </row>
    <row r="641" spans="1:7" x14ac:dyDescent="0.3">
      <c r="A641" s="61">
        <v>640</v>
      </c>
      <c r="B641" s="61">
        <f t="shared" si="47"/>
        <v>1083105001</v>
      </c>
      <c r="C641" s="61">
        <f t="shared" si="48"/>
        <v>1086400000</v>
      </c>
      <c r="D641" s="61">
        <f t="shared" si="46"/>
        <v>3295000</v>
      </c>
      <c r="E641" s="63">
        <f t="shared" si="49"/>
        <v>3295</v>
      </c>
      <c r="F641" s="64">
        <f t="shared" si="50"/>
        <v>6.3E-2</v>
      </c>
      <c r="G641" s="65" t="s">
        <v>947</v>
      </c>
    </row>
    <row r="642" spans="1:7" x14ac:dyDescent="0.3">
      <c r="A642" s="61">
        <v>641</v>
      </c>
      <c r="B642" s="61">
        <f t="shared" si="47"/>
        <v>1086400001</v>
      </c>
      <c r="C642" s="61">
        <f t="shared" si="48"/>
        <v>1089700000</v>
      </c>
      <c r="D642" s="61">
        <f t="shared" ref="D642:D651" si="51">J$9*E642</f>
        <v>3300000</v>
      </c>
      <c r="E642" s="63">
        <f t="shared" si="49"/>
        <v>3300</v>
      </c>
      <c r="F642" s="64">
        <f t="shared" si="50"/>
        <v>6.3E-2</v>
      </c>
      <c r="G642" s="65"/>
    </row>
    <row r="643" spans="1:7" x14ac:dyDescent="0.3">
      <c r="A643" s="61">
        <v>642</v>
      </c>
      <c r="B643" s="61">
        <f t="shared" ref="B643:B651" si="52">C642+1</f>
        <v>1089700001</v>
      </c>
      <c r="C643" s="61">
        <f t="shared" ref="C643:C651" si="53">C642+D643</f>
        <v>1093005000</v>
      </c>
      <c r="D643" s="61">
        <f t="shared" si="51"/>
        <v>3305000</v>
      </c>
      <c r="E643" s="63">
        <f t="shared" ref="E643:E651" si="54">(A643-1)*5 +100</f>
        <v>3305</v>
      </c>
      <c r="F643" s="64">
        <f t="shared" si="50"/>
        <v>6.3E-2</v>
      </c>
      <c r="G643" s="65"/>
    </row>
    <row r="644" spans="1:7" x14ac:dyDescent="0.3">
      <c r="A644" s="61">
        <v>643</v>
      </c>
      <c r="B644" s="61">
        <f t="shared" si="52"/>
        <v>1093005001</v>
      </c>
      <c r="C644" s="61">
        <f t="shared" si="53"/>
        <v>1096315000</v>
      </c>
      <c r="D644" s="61">
        <f t="shared" si="51"/>
        <v>3310000</v>
      </c>
      <c r="E644" s="63">
        <f t="shared" si="54"/>
        <v>3310</v>
      </c>
      <c r="F644" s="64">
        <f t="shared" ref="F644:F651" si="55">INT(A644/30)*0.3/100</f>
        <v>6.3E-2</v>
      </c>
      <c r="G644" s="65"/>
    </row>
    <row r="645" spans="1:7" x14ac:dyDescent="0.3">
      <c r="A645" s="61">
        <v>644</v>
      </c>
      <c r="B645" s="61">
        <f t="shared" si="52"/>
        <v>1096315001</v>
      </c>
      <c r="C645" s="61">
        <f t="shared" si="53"/>
        <v>1099630000</v>
      </c>
      <c r="D645" s="61">
        <f t="shared" si="51"/>
        <v>3315000</v>
      </c>
      <c r="E645" s="63">
        <f t="shared" si="54"/>
        <v>3315</v>
      </c>
      <c r="F645" s="64">
        <f t="shared" si="55"/>
        <v>6.3E-2</v>
      </c>
      <c r="G645" s="65"/>
    </row>
    <row r="646" spans="1:7" x14ac:dyDescent="0.3">
      <c r="A646" s="61">
        <v>645</v>
      </c>
      <c r="B646" s="61">
        <f t="shared" si="52"/>
        <v>1099630001</v>
      </c>
      <c r="C646" s="61">
        <f t="shared" si="53"/>
        <v>1102950000</v>
      </c>
      <c r="D646" s="61">
        <f t="shared" si="51"/>
        <v>3320000</v>
      </c>
      <c r="E646" s="63">
        <f t="shared" si="54"/>
        <v>3320</v>
      </c>
      <c r="F646" s="64">
        <f t="shared" si="55"/>
        <v>6.3E-2</v>
      </c>
      <c r="G646" s="65"/>
    </row>
    <row r="647" spans="1:7" x14ac:dyDescent="0.3">
      <c r="A647" s="61">
        <v>646</v>
      </c>
      <c r="B647" s="61">
        <f t="shared" si="52"/>
        <v>1102950001</v>
      </c>
      <c r="C647" s="61">
        <f t="shared" si="53"/>
        <v>1106275000</v>
      </c>
      <c r="D647" s="61">
        <f t="shared" si="51"/>
        <v>3325000</v>
      </c>
      <c r="E647" s="63">
        <f t="shared" si="54"/>
        <v>3325</v>
      </c>
      <c r="F647" s="64">
        <f t="shared" si="55"/>
        <v>6.3E-2</v>
      </c>
      <c r="G647" s="65"/>
    </row>
    <row r="648" spans="1:7" x14ac:dyDescent="0.3">
      <c r="A648" s="61">
        <v>647</v>
      </c>
      <c r="B648" s="61">
        <f t="shared" si="52"/>
        <v>1106275001</v>
      </c>
      <c r="C648" s="61">
        <f t="shared" si="53"/>
        <v>1109605000</v>
      </c>
      <c r="D648" s="61">
        <f t="shared" si="51"/>
        <v>3330000</v>
      </c>
      <c r="E648" s="63">
        <f t="shared" si="54"/>
        <v>3330</v>
      </c>
      <c r="F648" s="64">
        <f t="shared" si="55"/>
        <v>6.3E-2</v>
      </c>
      <c r="G648" s="65"/>
    </row>
    <row r="649" spans="1:7" x14ac:dyDescent="0.3">
      <c r="A649" s="61">
        <v>648</v>
      </c>
      <c r="B649" s="61">
        <f t="shared" si="52"/>
        <v>1109605001</v>
      </c>
      <c r="C649" s="61">
        <f t="shared" si="53"/>
        <v>1112940000</v>
      </c>
      <c r="D649" s="61">
        <f t="shared" si="51"/>
        <v>3335000</v>
      </c>
      <c r="E649" s="63">
        <f t="shared" si="54"/>
        <v>3335</v>
      </c>
      <c r="F649" s="64">
        <f t="shared" si="55"/>
        <v>6.3E-2</v>
      </c>
      <c r="G649" s="65"/>
    </row>
    <row r="650" spans="1:7" x14ac:dyDescent="0.3">
      <c r="A650" s="61">
        <v>649</v>
      </c>
      <c r="B650" s="61">
        <f t="shared" si="52"/>
        <v>1112940001</v>
      </c>
      <c r="C650" s="61">
        <f t="shared" si="53"/>
        <v>1116280000</v>
      </c>
      <c r="D650" s="61">
        <f t="shared" si="51"/>
        <v>3340000</v>
      </c>
      <c r="E650" s="63">
        <f t="shared" si="54"/>
        <v>3340</v>
      </c>
      <c r="F650" s="64">
        <f t="shared" si="55"/>
        <v>6.3E-2</v>
      </c>
      <c r="G650" s="65"/>
    </row>
    <row r="651" spans="1:7" x14ac:dyDescent="0.3">
      <c r="A651" s="61">
        <v>650</v>
      </c>
      <c r="B651" s="61">
        <f t="shared" si="52"/>
        <v>1116280001</v>
      </c>
      <c r="C651" s="61">
        <f t="shared" si="53"/>
        <v>1119625000</v>
      </c>
      <c r="D651" s="61">
        <f t="shared" si="51"/>
        <v>3345000</v>
      </c>
      <c r="E651" s="63">
        <f t="shared" si="54"/>
        <v>3345</v>
      </c>
      <c r="F651" s="64">
        <f t="shared" si="55"/>
        <v>6.3E-2</v>
      </c>
      <c r="G651" s="65" t="s">
        <v>948</v>
      </c>
    </row>
  </sheetData>
  <mergeCells count="2">
    <mergeCell ref="B1:C1"/>
    <mergeCell ref="I8:J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G19" sqref="G19"/>
    </sheetView>
  </sheetViews>
  <sheetFormatPr defaultRowHeight="16.5" x14ac:dyDescent="0.3"/>
  <cols>
    <col min="1" max="1" width="12.75" style="11" bestFit="1" customWidth="1"/>
    <col min="2" max="16384" width="9" style="11"/>
  </cols>
  <sheetData>
    <row r="1" spans="1:3" x14ac:dyDescent="0.3">
      <c r="A1" s="11" t="s">
        <v>222</v>
      </c>
      <c r="B1" s="11" t="s">
        <v>223</v>
      </c>
      <c r="C1" s="11" t="s">
        <v>224</v>
      </c>
    </row>
    <row r="2" spans="1:3" x14ac:dyDescent="0.3">
      <c r="B2" s="11">
        <v>0</v>
      </c>
      <c r="C2" s="11" t="s">
        <v>225</v>
      </c>
    </row>
    <row r="3" spans="1:3" x14ac:dyDescent="0.3">
      <c r="B3" s="11">
        <v>1</v>
      </c>
      <c r="C3" s="11" t="s">
        <v>226</v>
      </c>
    </row>
    <row r="4" spans="1:3" x14ac:dyDescent="0.3">
      <c r="B4" s="11">
        <v>2</v>
      </c>
      <c r="C4" s="11" t="s">
        <v>227</v>
      </c>
    </row>
    <row r="5" spans="1:3" x14ac:dyDescent="0.3">
      <c r="B5" s="11">
        <v>3</v>
      </c>
      <c r="C5" s="11" t="s">
        <v>228</v>
      </c>
    </row>
    <row r="6" spans="1:3" x14ac:dyDescent="0.3">
      <c r="B6" s="11">
        <v>4</v>
      </c>
      <c r="C6" s="11" t="s">
        <v>229</v>
      </c>
    </row>
    <row r="7" spans="1:3" x14ac:dyDescent="0.3">
      <c r="B7" s="11">
        <v>5</v>
      </c>
      <c r="C7" s="11" t="s">
        <v>230</v>
      </c>
    </row>
    <row r="8" spans="1:3" x14ac:dyDescent="0.3">
      <c r="B8" s="11">
        <v>6</v>
      </c>
      <c r="C8" s="11" t="s">
        <v>231</v>
      </c>
    </row>
    <row r="9" spans="1:3" x14ac:dyDescent="0.3">
      <c r="B9" s="11">
        <v>7</v>
      </c>
      <c r="C9" s="11" t="s">
        <v>232</v>
      </c>
    </row>
    <row r="10" spans="1:3" x14ac:dyDescent="0.3">
      <c r="B10" s="11">
        <v>8</v>
      </c>
      <c r="C10" s="11" t="s">
        <v>233</v>
      </c>
    </row>
    <row r="11" spans="1:3" x14ac:dyDescent="0.3">
      <c r="B11" s="11">
        <v>9</v>
      </c>
      <c r="C11" s="11" t="s">
        <v>234</v>
      </c>
    </row>
    <row r="12" spans="1:3" x14ac:dyDescent="0.3">
      <c r="B12" s="11">
        <v>10</v>
      </c>
      <c r="C12" s="11" t="s">
        <v>235</v>
      </c>
    </row>
    <row r="13" spans="1:3" x14ac:dyDescent="0.3">
      <c r="B13" s="11">
        <v>11</v>
      </c>
      <c r="C13" s="11" t="s">
        <v>236</v>
      </c>
    </row>
    <row r="14" spans="1:3" x14ac:dyDescent="0.3">
      <c r="B14" s="11">
        <v>12</v>
      </c>
      <c r="C14" s="11" t="s">
        <v>237</v>
      </c>
    </row>
    <row r="15" spans="1:3" x14ac:dyDescent="0.3">
      <c r="B15" s="11">
        <v>13</v>
      </c>
      <c r="C15" s="11" t="s">
        <v>238</v>
      </c>
    </row>
    <row r="16" spans="1:3" x14ac:dyDescent="0.3">
      <c r="B16" s="11">
        <v>14</v>
      </c>
      <c r="C16" s="11" t="s">
        <v>239</v>
      </c>
    </row>
    <row r="17" spans="2:3" x14ac:dyDescent="0.3">
      <c r="B17" s="11">
        <v>15</v>
      </c>
      <c r="C17" s="11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zoomScale="70" zoomScaleNormal="70" workbookViewId="0">
      <pane ySplit="1" topLeftCell="A2" activePane="bottomLeft" state="frozen"/>
      <selection pane="bottomLeft" activeCell="F26" sqref="F26"/>
    </sheetView>
  </sheetViews>
  <sheetFormatPr defaultRowHeight="17.25" x14ac:dyDescent="0.3"/>
  <cols>
    <col min="1" max="1" width="35.75" style="31" customWidth="1"/>
    <col min="2" max="2" width="37.375" style="31" customWidth="1"/>
    <col min="3" max="3" width="25.625" style="31" customWidth="1"/>
    <col min="4" max="4" width="20.625" style="31" customWidth="1"/>
    <col min="5" max="5" width="25" style="31" customWidth="1"/>
    <col min="6" max="6" width="27.125" style="31" customWidth="1"/>
    <col min="7" max="7" width="27.625" style="31" customWidth="1"/>
    <col min="8" max="8" width="28.625" style="31" customWidth="1"/>
    <col min="9" max="9" width="29" style="31" customWidth="1"/>
    <col min="10" max="10" width="22.75" style="31" customWidth="1"/>
    <col min="11" max="11" width="60.625" style="31" bestFit="1" customWidth="1"/>
    <col min="12" max="13" width="17.25" style="31" customWidth="1"/>
    <col min="14" max="14" width="18.875" style="31" customWidth="1"/>
    <col min="15" max="16" width="17.25" style="31" customWidth="1"/>
    <col min="17" max="17" width="16.625" style="31" customWidth="1"/>
    <col min="18" max="18" width="13.125" style="31" customWidth="1"/>
    <col min="19" max="19" width="11.375" style="31" customWidth="1"/>
    <col min="20" max="21" width="11.5" style="31" customWidth="1"/>
    <col min="22" max="22" width="14" style="31" bestFit="1" customWidth="1"/>
    <col min="23" max="23" width="12.875" style="31" bestFit="1" customWidth="1"/>
    <col min="24" max="27" width="11.5" style="31" customWidth="1"/>
    <col min="28" max="28" width="13.75" style="31" customWidth="1"/>
    <col min="29" max="29" width="14" style="31" bestFit="1" customWidth="1"/>
    <col min="30" max="30" width="12.875" style="31" bestFit="1" customWidth="1"/>
    <col min="31" max="31" width="8.625" style="31" bestFit="1" customWidth="1"/>
    <col min="32" max="32" width="12.125" style="31" bestFit="1" customWidth="1"/>
    <col min="33" max="33" width="12.75" style="31" bestFit="1" customWidth="1"/>
    <col min="34" max="34" width="13.75" style="31" bestFit="1" customWidth="1"/>
    <col min="35" max="16384" width="9" style="31"/>
  </cols>
  <sheetData>
    <row r="1" spans="1:10" x14ac:dyDescent="0.3">
      <c r="A1" s="29" t="s">
        <v>1</v>
      </c>
      <c r="B1" s="29"/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10" x14ac:dyDescent="0.3">
      <c r="A2" s="35" t="s">
        <v>7</v>
      </c>
      <c r="B2" s="35" t="s">
        <v>86</v>
      </c>
      <c r="C2" s="32" t="s">
        <v>8</v>
      </c>
      <c r="D2" s="32" t="s">
        <v>9</v>
      </c>
      <c r="E2" s="32" t="s">
        <v>10</v>
      </c>
      <c r="F2" s="32" t="s">
        <v>11</v>
      </c>
      <c r="G2" s="32" t="s">
        <v>12</v>
      </c>
    </row>
    <row r="3" spans="1:10" x14ac:dyDescent="0.3">
      <c r="B3" s="31">
        <v>80100</v>
      </c>
      <c r="C3" s="31">
        <v>5</v>
      </c>
      <c r="D3" s="31">
        <v>-15</v>
      </c>
      <c r="E3" s="31">
        <v>-15</v>
      </c>
      <c r="F3" s="31">
        <v>6</v>
      </c>
      <c r="G3" s="31">
        <v>100</v>
      </c>
    </row>
    <row r="4" spans="1:10" x14ac:dyDescent="0.3">
      <c r="A4" s="36" t="s">
        <v>0</v>
      </c>
      <c r="B4" s="36"/>
      <c r="C4" s="36" t="s">
        <v>13</v>
      </c>
      <c r="D4" s="36"/>
      <c r="E4" s="36"/>
      <c r="F4" s="36"/>
    </row>
    <row r="5" spans="1:10" x14ac:dyDescent="0.3">
      <c r="A5" s="37" t="s">
        <v>14</v>
      </c>
      <c r="B5" s="35" t="s">
        <v>86</v>
      </c>
      <c r="C5" s="37" t="s">
        <v>15</v>
      </c>
      <c r="D5" s="37" t="s">
        <v>16</v>
      </c>
      <c r="E5" s="37" t="s">
        <v>17</v>
      </c>
      <c r="F5" s="37" t="s">
        <v>18</v>
      </c>
    </row>
    <row r="6" spans="1:10" x14ac:dyDescent="0.3">
      <c r="B6" s="31">
        <v>80200</v>
      </c>
      <c r="C6" s="38">
        <v>1</v>
      </c>
      <c r="D6" s="39">
        <v>255</v>
      </c>
      <c r="E6" s="39">
        <v>229</v>
      </c>
      <c r="F6" s="39">
        <v>158</v>
      </c>
    </row>
    <row r="7" spans="1:10" x14ac:dyDescent="0.3">
      <c r="B7" s="31">
        <v>80201</v>
      </c>
      <c r="C7" s="38">
        <v>2</v>
      </c>
      <c r="D7" s="39">
        <v>185</v>
      </c>
      <c r="E7" s="39">
        <v>231</v>
      </c>
      <c r="F7" s="39">
        <v>255</v>
      </c>
    </row>
    <row r="8" spans="1:10" x14ac:dyDescent="0.3">
      <c r="B8" s="31">
        <v>80202</v>
      </c>
      <c r="C8" s="38">
        <v>3</v>
      </c>
      <c r="D8" s="39">
        <v>73</v>
      </c>
      <c r="E8" s="39">
        <v>170</v>
      </c>
      <c r="F8" s="39">
        <v>211</v>
      </c>
    </row>
    <row r="9" spans="1:10" x14ac:dyDescent="0.3">
      <c r="B9" s="31">
        <v>80203</v>
      </c>
      <c r="C9" s="38">
        <v>4</v>
      </c>
      <c r="D9" s="39">
        <v>202</v>
      </c>
      <c r="E9" s="39">
        <v>124</v>
      </c>
      <c r="F9" s="39">
        <v>255</v>
      </c>
    </row>
    <row r="10" spans="1:10" x14ac:dyDescent="0.3">
      <c r="B10" s="31">
        <v>80204</v>
      </c>
      <c r="C10" s="38">
        <v>5</v>
      </c>
      <c r="D10" s="39">
        <v>255</v>
      </c>
      <c r="E10" s="39">
        <v>156</v>
      </c>
      <c r="F10" s="39">
        <v>179</v>
      </c>
    </row>
    <row r="11" spans="1:10" x14ac:dyDescent="0.3">
      <c r="A11" s="36" t="s">
        <v>0</v>
      </c>
      <c r="B11" s="36"/>
      <c r="C11" s="36" t="s">
        <v>19</v>
      </c>
      <c r="D11" s="36"/>
      <c r="E11" s="36"/>
      <c r="F11" s="36"/>
      <c r="G11" s="36"/>
      <c r="H11" s="36"/>
      <c r="I11" s="36"/>
      <c r="J11" s="36"/>
    </row>
    <row r="12" spans="1:10" x14ac:dyDescent="0.3">
      <c r="A12" s="37" t="s">
        <v>20</v>
      </c>
      <c r="B12" s="35" t="s">
        <v>86</v>
      </c>
      <c r="C12" s="37" t="s">
        <v>21</v>
      </c>
      <c r="D12" s="37" t="s">
        <v>22</v>
      </c>
      <c r="E12" s="37" t="s">
        <v>23</v>
      </c>
      <c r="F12" s="37" t="s">
        <v>24</v>
      </c>
      <c r="G12" s="37" t="s">
        <v>25</v>
      </c>
      <c r="H12" s="37" t="s">
        <v>26</v>
      </c>
      <c r="I12" s="37" t="s">
        <v>27</v>
      </c>
      <c r="J12" s="37" t="s">
        <v>28</v>
      </c>
    </row>
    <row r="13" spans="1:10" x14ac:dyDescent="0.3">
      <c r="B13" s="31">
        <v>80300</v>
      </c>
      <c r="C13" s="40">
        <v>100</v>
      </c>
      <c r="D13" s="40" t="s">
        <v>29</v>
      </c>
      <c r="E13" s="40" t="s">
        <v>30</v>
      </c>
      <c r="F13" s="40" t="s">
        <v>31</v>
      </c>
      <c r="G13" s="40" t="s">
        <v>32</v>
      </c>
      <c r="H13" s="40" t="s">
        <v>33</v>
      </c>
      <c r="I13" s="40" t="s">
        <v>34</v>
      </c>
      <c r="J13" s="40" t="s">
        <v>35</v>
      </c>
    </row>
    <row r="14" spans="1:10" x14ac:dyDescent="0.3">
      <c r="B14" s="31">
        <v>80300</v>
      </c>
      <c r="C14" s="40">
        <v>101</v>
      </c>
      <c r="D14" s="40" t="s">
        <v>29</v>
      </c>
      <c r="E14" s="40" t="s">
        <v>36</v>
      </c>
      <c r="F14" s="40" t="s">
        <v>37</v>
      </c>
      <c r="G14" s="40" t="s">
        <v>38</v>
      </c>
      <c r="H14" s="40" t="s">
        <v>39</v>
      </c>
      <c r="I14" s="40" t="s">
        <v>40</v>
      </c>
      <c r="J14" s="40" t="s">
        <v>41</v>
      </c>
    </row>
    <row r="15" spans="1:10" x14ac:dyDescent="0.3">
      <c r="B15" s="31">
        <v>80300</v>
      </c>
      <c r="C15" s="40">
        <v>102</v>
      </c>
      <c r="D15" s="40" t="s">
        <v>29</v>
      </c>
      <c r="E15" s="40" t="s">
        <v>133</v>
      </c>
      <c r="F15" s="40" t="s">
        <v>69</v>
      </c>
      <c r="G15" s="40" t="s">
        <v>70</v>
      </c>
      <c r="H15" s="40" t="s">
        <v>71</v>
      </c>
      <c r="I15" s="40" t="s">
        <v>72</v>
      </c>
      <c r="J15" s="40" t="s">
        <v>73</v>
      </c>
    </row>
    <row r="16" spans="1:10" x14ac:dyDescent="0.3">
      <c r="B16" s="31">
        <v>80300</v>
      </c>
      <c r="C16" s="40">
        <v>103</v>
      </c>
      <c r="D16" s="40" t="s">
        <v>29</v>
      </c>
      <c r="E16" s="40" t="s">
        <v>134</v>
      </c>
      <c r="F16" s="40" t="s">
        <v>76</v>
      </c>
      <c r="G16" s="40" t="s">
        <v>77</v>
      </c>
      <c r="H16" s="40" t="s">
        <v>78</v>
      </c>
      <c r="I16" s="40" t="s">
        <v>79</v>
      </c>
      <c r="J16" s="40" t="s">
        <v>80</v>
      </c>
    </row>
    <row r="17" spans="1:27" x14ac:dyDescent="0.3">
      <c r="B17" s="31">
        <v>80300</v>
      </c>
      <c r="C17" s="40">
        <v>104</v>
      </c>
      <c r="D17" s="40" t="s">
        <v>29</v>
      </c>
      <c r="E17" s="40" t="s">
        <v>135</v>
      </c>
      <c r="F17" s="40" t="s">
        <v>81</v>
      </c>
      <c r="G17" s="40" t="s">
        <v>82</v>
      </c>
      <c r="H17" s="40" t="s">
        <v>83</v>
      </c>
      <c r="I17" s="40" t="s">
        <v>84</v>
      </c>
      <c r="J17" s="40" t="s">
        <v>85</v>
      </c>
    </row>
    <row r="18" spans="1:27" x14ac:dyDescent="0.3">
      <c r="A18" s="36" t="s">
        <v>0</v>
      </c>
      <c r="B18" s="36"/>
      <c r="C18" s="36" t="s">
        <v>42</v>
      </c>
      <c r="D18" s="36"/>
      <c r="E18" s="36"/>
      <c r="F18" s="41"/>
      <c r="G18" s="41"/>
      <c r="H18" s="41"/>
      <c r="I18" s="41"/>
      <c r="J18" s="41"/>
    </row>
    <row r="19" spans="1:27" x14ac:dyDescent="0.3">
      <c r="A19" s="37" t="s">
        <v>43</v>
      </c>
      <c r="B19" s="35" t="s">
        <v>86</v>
      </c>
      <c r="C19" s="37" t="s">
        <v>44</v>
      </c>
      <c r="D19" s="37" t="s">
        <v>45</v>
      </c>
      <c r="E19" s="37" t="s">
        <v>23</v>
      </c>
      <c r="F19" s="37" t="s">
        <v>24</v>
      </c>
      <c r="G19" s="37" t="s">
        <v>25</v>
      </c>
      <c r="H19" s="37" t="s">
        <v>26</v>
      </c>
    </row>
    <row r="20" spans="1:27" x14ac:dyDescent="0.3">
      <c r="A20" s="42"/>
      <c r="B20" s="31">
        <v>80500</v>
      </c>
      <c r="C20" s="42">
        <v>1</v>
      </c>
      <c r="D20" s="42" t="s">
        <v>182</v>
      </c>
      <c r="E20" s="42" t="s">
        <v>136</v>
      </c>
      <c r="F20" s="42" t="s">
        <v>137</v>
      </c>
      <c r="G20" s="42" t="s">
        <v>74</v>
      </c>
      <c r="H20" s="42" t="s">
        <v>46</v>
      </c>
    </row>
    <row r="21" spans="1:27" x14ac:dyDescent="0.3">
      <c r="B21" s="31">
        <v>80501</v>
      </c>
      <c r="C21" s="31">
        <v>2</v>
      </c>
      <c r="D21" s="42" t="s">
        <v>183</v>
      </c>
      <c r="E21" s="31" t="s">
        <v>138</v>
      </c>
      <c r="F21" s="31" t="s">
        <v>139</v>
      </c>
      <c r="G21" s="31" t="s">
        <v>75</v>
      </c>
      <c r="H21" s="42" t="s">
        <v>46</v>
      </c>
    </row>
    <row r="22" spans="1:27" x14ac:dyDescent="0.3">
      <c r="B22" s="31">
        <v>80502</v>
      </c>
      <c r="C22" s="31">
        <v>3</v>
      </c>
      <c r="D22" s="42" t="s">
        <v>47</v>
      </c>
      <c r="E22" s="31" t="s">
        <v>48</v>
      </c>
      <c r="F22" s="31" t="s">
        <v>49</v>
      </c>
      <c r="G22" s="31" t="s">
        <v>50</v>
      </c>
      <c r="H22" s="42" t="s">
        <v>46</v>
      </c>
    </row>
    <row r="23" spans="1:27" s="30" customFormat="1" x14ac:dyDescent="0.3">
      <c r="A23" s="30" t="s">
        <v>130</v>
      </c>
      <c r="S23" s="33"/>
      <c r="T23" s="33"/>
      <c r="U23" s="33"/>
      <c r="V23" s="33"/>
      <c r="W23" s="33"/>
      <c r="X23" s="33"/>
      <c r="Y23" s="33"/>
      <c r="Z23" s="33"/>
      <c r="AA23" s="33"/>
    </row>
    <row r="24" spans="1:27" s="30" customFormat="1" x14ac:dyDescent="0.3">
      <c r="A24" s="30" t="s">
        <v>131</v>
      </c>
      <c r="B24" s="30" t="s">
        <v>132</v>
      </c>
      <c r="C24" s="30" t="s">
        <v>88</v>
      </c>
      <c r="S24" s="33"/>
      <c r="T24" s="33"/>
      <c r="U24" s="33"/>
      <c r="V24" s="33"/>
      <c r="W24" s="33"/>
      <c r="X24" s="33"/>
      <c r="Y24" s="33"/>
      <c r="Z24" s="33"/>
      <c r="AA24" s="33"/>
    </row>
    <row r="25" spans="1:27" x14ac:dyDescent="0.3">
      <c r="A25" s="33"/>
      <c r="B25" s="44" t="s">
        <v>125</v>
      </c>
      <c r="C25" s="44" t="s">
        <v>184</v>
      </c>
      <c r="D25" s="33"/>
      <c r="E25" s="33"/>
      <c r="S25" s="33"/>
      <c r="T25" s="33"/>
      <c r="U25" s="33"/>
      <c r="V25" s="33"/>
      <c r="W25" s="33"/>
      <c r="X25" s="33"/>
      <c r="Y25" s="33"/>
      <c r="Z25" s="33"/>
      <c r="AA25" s="33"/>
    </row>
    <row r="26" spans="1:27" x14ac:dyDescent="0.3">
      <c r="A26" s="34"/>
      <c r="B26" s="44" t="s">
        <v>126</v>
      </c>
      <c r="C26" s="44" t="s">
        <v>185</v>
      </c>
      <c r="D26" s="34"/>
      <c r="E26" s="34"/>
      <c r="F26" s="43"/>
      <c r="G26" s="43"/>
      <c r="S26" s="33"/>
      <c r="T26" s="33"/>
      <c r="U26" s="33"/>
      <c r="V26" s="33"/>
      <c r="W26" s="33"/>
      <c r="X26" s="33"/>
      <c r="Y26" s="33"/>
      <c r="Z26" s="33"/>
      <c r="AA26" s="33"/>
    </row>
    <row r="27" spans="1:27" x14ac:dyDescent="0.3">
      <c r="A27" s="34"/>
      <c r="B27" s="44" t="s">
        <v>127</v>
      </c>
      <c r="C27" s="44" t="s">
        <v>186</v>
      </c>
      <c r="D27" s="34"/>
      <c r="E27" s="34"/>
      <c r="F27" s="43"/>
      <c r="G27" s="43"/>
      <c r="S27" s="33"/>
      <c r="T27" s="33"/>
      <c r="U27" s="33"/>
      <c r="V27" s="33"/>
      <c r="W27" s="33"/>
      <c r="X27" s="33"/>
      <c r="Y27" s="33"/>
      <c r="Z27" s="33"/>
      <c r="AA27" s="33"/>
    </row>
    <row r="28" spans="1:27" x14ac:dyDescent="0.3">
      <c r="A28" s="34"/>
      <c r="B28" s="44" t="s">
        <v>129</v>
      </c>
      <c r="C28" s="44" t="s">
        <v>187</v>
      </c>
      <c r="D28" s="34"/>
      <c r="E28" s="34"/>
      <c r="F28" s="43"/>
      <c r="G28" s="43"/>
      <c r="S28" s="33"/>
      <c r="T28" s="33"/>
      <c r="U28" s="33"/>
      <c r="V28" s="33"/>
      <c r="W28" s="33"/>
      <c r="X28" s="33"/>
      <c r="Y28" s="33"/>
      <c r="Z28" s="33"/>
      <c r="AA28" s="33"/>
    </row>
    <row r="29" spans="1:27" x14ac:dyDescent="0.3">
      <c r="A29" s="43"/>
      <c r="B29" s="44" t="s">
        <v>128</v>
      </c>
      <c r="C29" s="44" t="s">
        <v>188</v>
      </c>
      <c r="D29" s="43"/>
      <c r="E29" s="43"/>
      <c r="F29" s="43"/>
      <c r="G29" s="43"/>
      <c r="S29" s="33"/>
      <c r="T29" s="33"/>
      <c r="U29" s="33"/>
      <c r="V29" s="33"/>
      <c r="W29" s="33"/>
      <c r="X29" s="33"/>
      <c r="Y29" s="33"/>
      <c r="Z29" s="33"/>
      <c r="AA29" s="3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94"/>
  <sheetViews>
    <sheetView topLeftCell="N1" zoomScaleNormal="100" workbookViewId="0">
      <pane ySplit="16" topLeftCell="A17" activePane="bottomLeft" state="frozen"/>
      <selection activeCell="I1" sqref="I1"/>
      <selection pane="bottomLeft" activeCell="W22" sqref="W22"/>
    </sheetView>
  </sheetViews>
  <sheetFormatPr defaultRowHeight="11.25" x14ac:dyDescent="0.3"/>
  <cols>
    <col min="1" max="1" width="16.125" style="1" customWidth="1"/>
    <col min="2" max="2" width="8.875" style="1" customWidth="1"/>
    <col min="3" max="3" width="12.5" style="1" customWidth="1"/>
    <col min="4" max="4" width="15" style="1" customWidth="1"/>
    <col min="5" max="5" width="19.5" style="1" customWidth="1"/>
    <col min="6" max="6" width="19.25" style="1" customWidth="1"/>
    <col min="7" max="7" width="6" style="1" customWidth="1"/>
    <col min="8" max="8" width="15.625" style="1" customWidth="1"/>
    <col min="9" max="9" width="10.5" style="1" customWidth="1"/>
    <col min="10" max="10" width="6.125" style="1" customWidth="1"/>
    <col min="11" max="11" width="7.25" style="1" customWidth="1"/>
    <col min="12" max="12" width="12.125" style="1" customWidth="1"/>
    <col min="13" max="13" width="13.125" style="1" customWidth="1"/>
    <col min="14" max="14" width="9" style="1" customWidth="1"/>
    <col min="15" max="15" width="17.75" style="1" customWidth="1"/>
    <col min="16" max="16" width="11.75" style="1" customWidth="1"/>
    <col min="17" max="17" width="9" style="2" customWidth="1"/>
    <col min="18" max="18" width="32" style="3" customWidth="1"/>
    <col min="19" max="19" width="18.125" style="1" customWidth="1"/>
    <col min="20" max="20" width="19.5" style="1" bestFit="1" customWidth="1"/>
    <col min="21" max="21" width="10.75" style="1" customWidth="1"/>
    <col min="22" max="22" width="16.125" style="1" customWidth="1"/>
    <col min="23" max="23" width="11" style="1" customWidth="1"/>
    <col min="24" max="24" width="10.25" style="1" customWidth="1"/>
    <col min="25" max="25" width="12.625" style="1" customWidth="1"/>
    <col min="26" max="26" width="12.5" style="1" customWidth="1"/>
    <col min="27" max="27" width="14.5" style="1" customWidth="1"/>
    <col min="28" max="28" width="13" style="1" customWidth="1"/>
    <col min="29" max="16384" width="9" style="1"/>
  </cols>
  <sheetData>
    <row r="1" spans="1:28" x14ac:dyDescent="0.3">
      <c r="A1" s="12" t="s">
        <v>53</v>
      </c>
      <c r="B1" s="12"/>
      <c r="E1" s="12" t="s">
        <v>203</v>
      </c>
      <c r="F1" s="12"/>
      <c r="G1" s="12" t="s">
        <v>263</v>
      </c>
      <c r="H1" s="12"/>
      <c r="I1" s="48" t="s">
        <v>252</v>
      </c>
      <c r="J1" s="12"/>
      <c r="K1" s="12"/>
      <c r="L1" s="12"/>
      <c r="M1" s="12"/>
      <c r="N1" s="28"/>
      <c r="O1" s="12"/>
      <c r="P1" s="12"/>
      <c r="Q1" s="19"/>
      <c r="R1" s="19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x14ac:dyDescent="0.3">
      <c r="A2" s="12" t="s">
        <v>53</v>
      </c>
      <c r="B2" s="23"/>
      <c r="C2" s="48" t="s">
        <v>378</v>
      </c>
      <c r="D2" s="48" t="s">
        <v>379</v>
      </c>
      <c r="E2" s="28" t="s">
        <v>204</v>
      </c>
      <c r="F2" s="12"/>
      <c r="G2" s="12" t="s">
        <v>264</v>
      </c>
      <c r="H2" s="12"/>
      <c r="I2" s="48" t="s">
        <v>747</v>
      </c>
      <c r="J2" s="12"/>
      <c r="K2" s="12"/>
      <c r="L2" s="12"/>
      <c r="M2" s="12" t="s">
        <v>245</v>
      </c>
      <c r="N2" s="12"/>
      <c r="O2" s="12"/>
      <c r="P2" s="12"/>
      <c r="Q2" s="19"/>
      <c r="R2" s="19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x14ac:dyDescent="0.3">
      <c r="A3" s="12" t="s">
        <v>53</v>
      </c>
      <c r="C3" s="28" t="s">
        <v>396</v>
      </c>
      <c r="D3" s="48" t="s">
        <v>430</v>
      </c>
      <c r="E3" s="1" t="s">
        <v>205</v>
      </c>
      <c r="F3" s="12"/>
      <c r="G3" s="12"/>
      <c r="H3" s="12"/>
      <c r="I3" s="48" t="s">
        <v>253</v>
      </c>
      <c r="J3" s="12"/>
      <c r="K3" s="12"/>
      <c r="L3" s="12"/>
      <c r="M3" s="50" t="s">
        <v>246</v>
      </c>
      <c r="N3" s="12"/>
      <c r="O3" s="12"/>
      <c r="P3" s="12"/>
      <c r="Q3" s="19"/>
      <c r="R3" s="19"/>
      <c r="S3" s="19"/>
      <c r="T3" s="12"/>
      <c r="U3" s="12"/>
      <c r="V3" s="12"/>
      <c r="W3" s="12"/>
      <c r="X3" s="12"/>
      <c r="Y3" s="12"/>
      <c r="Z3" s="12"/>
      <c r="AA3" s="12"/>
      <c r="AB3" s="12"/>
    </row>
    <row r="4" spans="1:28" s="28" customFormat="1" x14ac:dyDescent="0.3">
      <c r="A4" s="28" t="s">
        <v>53</v>
      </c>
      <c r="D4" s="48"/>
      <c r="E4" s="28" t="s">
        <v>206</v>
      </c>
      <c r="I4" s="48" t="s">
        <v>254</v>
      </c>
      <c r="Q4" s="48"/>
      <c r="R4" s="48"/>
    </row>
    <row r="5" spans="1:28" s="28" customFormat="1" x14ac:dyDescent="0.3">
      <c r="A5" s="28" t="s">
        <v>53</v>
      </c>
      <c r="B5" s="23"/>
      <c r="D5" s="48"/>
      <c r="E5" s="48" t="s">
        <v>721</v>
      </c>
      <c r="I5" s="48" t="s">
        <v>255</v>
      </c>
      <c r="Q5" s="48"/>
      <c r="R5" s="48"/>
    </row>
    <row r="6" spans="1:28" s="28" customFormat="1" x14ac:dyDescent="0.3">
      <c r="A6" s="28" t="s">
        <v>53</v>
      </c>
      <c r="D6" s="48"/>
      <c r="I6" s="48" t="s">
        <v>256</v>
      </c>
      <c r="Q6" s="48"/>
      <c r="R6" s="48"/>
      <c r="S6" s="48"/>
    </row>
    <row r="7" spans="1:28" s="28" customFormat="1" x14ac:dyDescent="0.3">
      <c r="A7" s="28" t="s">
        <v>53</v>
      </c>
      <c r="D7" s="48"/>
      <c r="Q7" s="48"/>
      <c r="R7" s="48"/>
    </row>
    <row r="8" spans="1:28" s="28" customFormat="1" x14ac:dyDescent="0.3">
      <c r="A8" s="28" t="s">
        <v>53</v>
      </c>
      <c r="D8" s="48"/>
      <c r="Q8" s="48"/>
      <c r="R8" s="48"/>
    </row>
    <row r="9" spans="1:28" s="28" customFormat="1" x14ac:dyDescent="0.3">
      <c r="A9" s="28" t="s">
        <v>53</v>
      </c>
      <c r="D9" s="48"/>
      <c r="Q9" s="48"/>
      <c r="R9" s="48"/>
      <c r="S9" s="48"/>
    </row>
    <row r="10" spans="1:28" s="28" customFormat="1" x14ac:dyDescent="0.3">
      <c r="A10" s="28" t="s">
        <v>53</v>
      </c>
      <c r="B10" s="12">
        <v>4000</v>
      </c>
      <c r="C10" s="48" t="s">
        <v>202</v>
      </c>
      <c r="D10" s="48"/>
      <c r="Q10" s="48"/>
      <c r="R10" s="48"/>
    </row>
    <row r="11" spans="1:28" x14ac:dyDescent="0.3">
      <c r="A11" s="12" t="s">
        <v>53</v>
      </c>
      <c r="B11" s="48">
        <v>5000</v>
      </c>
      <c r="C11" s="48" t="s">
        <v>193</v>
      </c>
      <c r="D11" s="48"/>
      <c r="E11" s="12"/>
      <c r="F11" s="28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9"/>
      <c r="R11" s="19"/>
      <c r="S11" s="12"/>
      <c r="T11" s="12" t="s">
        <v>427</v>
      </c>
      <c r="U11" s="12"/>
      <c r="V11" s="12"/>
      <c r="W11" s="12"/>
      <c r="X11" s="12"/>
      <c r="Y11" s="12"/>
      <c r="Z11" s="12"/>
      <c r="AA11" s="12"/>
      <c r="AB11" s="12"/>
    </row>
    <row r="12" spans="1:28" x14ac:dyDescent="0.3">
      <c r="A12" s="19" t="s">
        <v>106</v>
      </c>
      <c r="B12" s="12" t="s">
        <v>54</v>
      </c>
      <c r="C12" s="12"/>
      <c r="D12" s="12"/>
      <c r="E12" s="12"/>
      <c r="F12" s="28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9"/>
      <c r="R12" s="19"/>
      <c r="S12" s="12"/>
      <c r="T12" s="12" t="s">
        <v>426</v>
      </c>
      <c r="U12" s="12"/>
      <c r="V12" s="12"/>
      <c r="W12" s="12"/>
      <c r="X12" s="12"/>
      <c r="Y12" s="12"/>
      <c r="Z12" s="12"/>
      <c r="AA12" s="12"/>
      <c r="AB12" s="12"/>
    </row>
    <row r="13" spans="1:28" x14ac:dyDescent="0.3">
      <c r="A13" s="19" t="s">
        <v>53</v>
      </c>
      <c r="B13" s="12">
        <v>100</v>
      </c>
      <c r="C13" s="12"/>
      <c r="D13" s="12"/>
      <c r="E13" s="12"/>
      <c r="F13" s="12"/>
      <c r="G13" s="12"/>
      <c r="H13" s="28"/>
      <c r="I13" s="12"/>
      <c r="J13" s="12"/>
      <c r="K13" s="45"/>
      <c r="L13" s="12"/>
      <c r="M13" s="12"/>
      <c r="N13" s="12"/>
      <c r="O13" s="12"/>
      <c r="P13" s="12"/>
      <c r="Q13" s="19"/>
      <c r="R13" s="19"/>
      <c r="Y13" s="12"/>
      <c r="Z13" s="12"/>
      <c r="AA13" s="12"/>
      <c r="AB13" s="12"/>
    </row>
    <row r="14" spans="1:28" x14ac:dyDescent="0.3">
      <c r="A14" s="12" t="s">
        <v>53</v>
      </c>
      <c r="B14" s="20" t="s">
        <v>120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 t="s">
        <v>105</v>
      </c>
      <c r="R14" s="20"/>
      <c r="S14" s="45"/>
      <c r="T14" s="45"/>
      <c r="U14" s="45"/>
      <c r="V14" s="51"/>
      <c r="W14" s="45"/>
      <c r="X14" s="45"/>
      <c r="Y14" s="45"/>
      <c r="Z14" s="45"/>
      <c r="AA14" s="45"/>
      <c r="AB14" s="12"/>
    </row>
    <row r="15" spans="1:28" x14ac:dyDescent="0.3">
      <c r="A15" s="12" t="s">
        <v>53</v>
      </c>
      <c r="B15" s="12" t="s">
        <v>55</v>
      </c>
      <c r="C15" s="12" t="s">
        <v>56</v>
      </c>
      <c r="D15" s="12" t="s">
        <v>57</v>
      </c>
      <c r="E15" s="12" t="s">
        <v>58</v>
      </c>
      <c r="F15" s="12" t="s">
        <v>59</v>
      </c>
      <c r="G15" s="12" t="s">
        <v>60</v>
      </c>
      <c r="H15" s="12" t="s">
        <v>61</v>
      </c>
      <c r="I15" s="12" t="s">
        <v>62</v>
      </c>
      <c r="J15" s="12" t="s">
        <v>63</v>
      </c>
      <c r="K15" s="12" t="s">
        <v>64</v>
      </c>
      <c r="L15" s="19" t="s">
        <v>215</v>
      </c>
      <c r="M15" s="12" t="s">
        <v>216</v>
      </c>
      <c r="N15" s="28" t="s">
        <v>216</v>
      </c>
      <c r="O15" s="12" t="s">
        <v>217</v>
      </c>
      <c r="P15" s="12" t="s">
        <v>65</v>
      </c>
      <c r="Q15" s="19" t="s">
        <v>89</v>
      </c>
      <c r="R15" s="19" t="s">
        <v>66</v>
      </c>
      <c r="S15" s="26" t="s">
        <v>415</v>
      </c>
      <c r="T15" s="26" t="s">
        <v>424</v>
      </c>
      <c r="U15" s="28" t="s">
        <v>262</v>
      </c>
      <c r="V15" s="12" t="s">
        <v>265</v>
      </c>
      <c r="W15" s="12" t="s">
        <v>268</v>
      </c>
      <c r="X15" s="12" t="s">
        <v>734</v>
      </c>
      <c r="Y15" s="12" t="s">
        <v>739</v>
      </c>
      <c r="Z15" s="1" t="s">
        <v>736</v>
      </c>
      <c r="AA15" s="12" t="s">
        <v>735</v>
      </c>
      <c r="AB15" s="24"/>
    </row>
    <row r="16" spans="1:28" s="6" customFormat="1" x14ac:dyDescent="0.3">
      <c r="A16" s="10" t="s">
        <v>244</v>
      </c>
      <c r="B16" s="10" t="s">
        <v>108</v>
      </c>
      <c r="C16" s="10" t="s">
        <v>109</v>
      </c>
      <c r="D16" s="10" t="s">
        <v>67</v>
      </c>
      <c r="E16" s="10" t="s">
        <v>107</v>
      </c>
      <c r="F16" s="10" t="s">
        <v>92</v>
      </c>
      <c r="G16" s="10" t="s">
        <v>110</v>
      </c>
      <c r="H16" s="10" t="s">
        <v>94</v>
      </c>
      <c r="I16" s="10" t="s">
        <v>111</v>
      </c>
      <c r="J16" s="10" t="s">
        <v>112</v>
      </c>
      <c r="K16" s="10" t="s">
        <v>113</v>
      </c>
      <c r="L16" s="10" t="s">
        <v>114</v>
      </c>
      <c r="M16" s="10" t="s">
        <v>715</v>
      </c>
      <c r="N16" s="10" t="s">
        <v>115</v>
      </c>
      <c r="O16" s="10" t="s">
        <v>116</v>
      </c>
      <c r="P16" s="10" t="s">
        <v>117</v>
      </c>
      <c r="Q16" s="10" t="s">
        <v>119</v>
      </c>
      <c r="R16" s="10" t="s">
        <v>118</v>
      </c>
      <c r="S16" s="10" t="s">
        <v>414</v>
      </c>
      <c r="T16" s="10" t="s">
        <v>425</v>
      </c>
      <c r="U16" s="10" t="s">
        <v>369</v>
      </c>
      <c r="V16" s="10" t="s">
        <v>267</v>
      </c>
      <c r="W16" s="10" t="s">
        <v>394</v>
      </c>
      <c r="X16" s="10" t="s">
        <v>737</v>
      </c>
      <c r="Y16" s="10" t="s">
        <v>738</v>
      </c>
      <c r="Z16" s="6" t="s">
        <v>740</v>
      </c>
      <c r="AA16" s="10" t="s">
        <v>741</v>
      </c>
      <c r="AB16" s="10"/>
    </row>
    <row r="17" spans="1:28" s="5" customFormat="1" x14ac:dyDescent="0.3">
      <c r="A17" s="19"/>
      <c r="B17" s="19">
        <v>100</v>
      </c>
      <c r="C17" s="19" t="s">
        <v>722</v>
      </c>
      <c r="D17" s="48" t="s">
        <v>728</v>
      </c>
      <c r="E17" s="28" t="s">
        <v>204</v>
      </c>
      <c r="F17" s="22" t="s">
        <v>247</v>
      </c>
      <c r="G17" s="28" t="s">
        <v>263</v>
      </c>
      <c r="H17" s="22">
        <v>0</v>
      </c>
      <c r="I17" s="48" t="s">
        <v>252</v>
      </c>
      <c r="J17" s="22">
        <v>0</v>
      </c>
      <c r="K17" s="22">
        <f>B17</f>
        <v>100</v>
      </c>
      <c r="L17" s="46">
        <v>0</v>
      </c>
      <c r="M17" s="28">
        <v>0</v>
      </c>
      <c r="N17" s="46">
        <v>0</v>
      </c>
      <c r="O17" s="46">
        <v>0</v>
      </c>
      <c r="P17" s="19">
        <v>1</v>
      </c>
      <c r="Q17" s="18">
        <v>0</v>
      </c>
      <c r="R17" s="19" t="s">
        <v>257</v>
      </c>
      <c r="S17" s="48" t="s">
        <v>729</v>
      </c>
      <c r="T17" s="5">
        <v>0</v>
      </c>
      <c r="U17" s="19">
        <v>0</v>
      </c>
      <c r="V17" s="17">
        <v>-1</v>
      </c>
      <c r="W17" s="19">
        <v>0</v>
      </c>
      <c r="X17" s="48">
        <v>0</v>
      </c>
      <c r="Y17" s="19">
        <v>1000</v>
      </c>
      <c r="Z17" s="5">
        <v>0</v>
      </c>
      <c r="AA17" s="19">
        <v>-1</v>
      </c>
      <c r="AB17" s="19"/>
    </row>
    <row r="18" spans="1:28" s="5" customFormat="1" x14ac:dyDescent="0.3">
      <c r="A18" s="19"/>
      <c r="B18" s="48">
        <v>101</v>
      </c>
      <c r="C18" s="48" t="s">
        <v>722</v>
      </c>
      <c r="D18" s="48" t="s">
        <v>386</v>
      </c>
      <c r="E18" s="28" t="s">
        <v>204</v>
      </c>
      <c r="F18" s="22" t="s">
        <v>761</v>
      </c>
      <c r="G18" s="28" t="s">
        <v>263</v>
      </c>
      <c r="H18" s="22">
        <v>0</v>
      </c>
      <c r="I18" s="48" t="s">
        <v>747</v>
      </c>
      <c r="J18" s="22">
        <v>0</v>
      </c>
      <c r="K18" s="46">
        <f t="shared" ref="K18:K22" si="0">B18</f>
        <v>101</v>
      </c>
      <c r="L18" s="46">
        <v>0</v>
      </c>
      <c r="M18" s="28">
        <v>0</v>
      </c>
      <c r="N18" s="46">
        <v>0</v>
      </c>
      <c r="O18" s="46">
        <v>0</v>
      </c>
      <c r="P18" s="19">
        <v>1</v>
      </c>
      <c r="Q18" s="18">
        <v>0</v>
      </c>
      <c r="R18" s="19" t="s">
        <v>748</v>
      </c>
      <c r="S18" s="48" t="s">
        <v>749</v>
      </c>
      <c r="T18" s="5">
        <v>1</v>
      </c>
      <c r="U18" s="19">
        <v>100</v>
      </c>
      <c r="V18" s="19">
        <v>0</v>
      </c>
      <c r="W18" s="19">
        <v>2000</v>
      </c>
      <c r="X18" s="48">
        <v>10</v>
      </c>
      <c r="Y18" s="19">
        <v>495</v>
      </c>
      <c r="Z18" s="5">
        <v>495</v>
      </c>
      <c r="AA18" s="48">
        <f>B19</f>
        <v>102</v>
      </c>
      <c r="AB18" s="19"/>
    </row>
    <row r="19" spans="1:28" s="5" customFormat="1" x14ac:dyDescent="0.3">
      <c r="A19" s="19"/>
      <c r="B19" s="48">
        <v>102</v>
      </c>
      <c r="C19" s="48" t="s">
        <v>378</v>
      </c>
      <c r="D19" s="48" t="s">
        <v>386</v>
      </c>
      <c r="E19" s="28" t="s">
        <v>204</v>
      </c>
      <c r="F19" s="22" t="s">
        <v>248</v>
      </c>
      <c r="G19" s="28" t="s">
        <v>263</v>
      </c>
      <c r="H19" s="22">
        <v>0</v>
      </c>
      <c r="I19" s="48" t="s">
        <v>253</v>
      </c>
      <c r="J19" s="22">
        <v>0</v>
      </c>
      <c r="K19" s="46">
        <f t="shared" si="0"/>
        <v>102</v>
      </c>
      <c r="L19" s="46">
        <v>0</v>
      </c>
      <c r="M19" s="28">
        <v>0</v>
      </c>
      <c r="N19" s="46">
        <v>0</v>
      </c>
      <c r="O19" s="46">
        <v>0</v>
      </c>
      <c r="P19" s="19">
        <v>1</v>
      </c>
      <c r="Q19" s="18">
        <v>0</v>
      </c>
      <c r="R19" s="19" t="s">
        <v>258</v>
      </c>
      <c r="S19" s="48" t="s">
        <v>730</v>
      </c>
      <c r="T19" s="5">
        <v>1</v>
      </c>
      <c r="U19" s="19">
        <v>200</v>
      </c>
      <c r="V19" s="19">
        <v>1</v>
      </c>
      <c r="W19" s="19">
        <v>4000</v>
      </c>
      <c r="X19" s="48">
        <v>10</v>
      </c>
      <c r="Y19" s="48">
        <v>495</v>
      </c>
      <c r="Z19" s="48">
        <v>495</v>
      </c>
      <c r="AA19" s="48">
        <f>B20</f>
        <v>103</v>
      </c>
      <c r="AB19" s="19"/>
    </row>
    <row r="20" spans="1:28" s="5" customFormat="1" x14ac:dyDescent="0.3">
      <c r="A20" s="19"/>
      <c r="B20" s="48">
        <v>103</v>
      </c>
      <c r="C20" s="48" t="s">
        <v>378</v>
      </c>
      <c r="D20" s="48" t="s">
        <v>386</v>
      </c>
      <c r="E20" s="28" t="s">
        <v>204</v>
      </c>
      <c r="F20" s="22" t="s">
        <v>249</v>
      </c>
      <c r="G20" s="28" t="s">
        <v>263</v>
      </c>
      <c r="H20" s="22">
        <v>0</v>
      </c>
      <c r="I20" s="48" t="s">
        <v>254</v>
      </c>
      <c r="J20" s="22">
        <v>0</v>
      </c>
      <c r="K20" s="46">
        <f t="shared" si="0"/>
        <v>103</v>
      </c>
      <c r="L20" s="46">
        <v>0</v>
      </c>
      <c r="M20" s="28">
        <v>0</v>
      </c>
      <c r="N20" s="46">
        <v>0</v>
      </c>
      <c r="O20" s="46">
        <v>0</v>
      </c>
      <c r="P20" s="19">
        <v>1</v>
      </c>
      <c r="Q20" s="18">
        <v>0</v>
      </c>
      <c r="R20" s="19" t="s">
        <v>259</v>
      </c>
      <c r="S20" s="48" t="s">
        <v>731</v>
      </c>
      <c r="T20" s="5">
        <v>1</v>
      </c>
      <c r="U20" s="19">
        <v>300</v>
      </c>
      <c r="V20" s="48">
        <v>2</v>
      </c>
      <c r="W20" s="19">
        <v>6000</v>
      </c>
      <c r="X20" s="48">
        <v>10</v>
      </c>
      <c r="Y20" s="48">
        <v>495</v>
      </c>
      <c r="Z20" s="48">
        <v>495</v>
      </c>
      <c r="AA20" s="48">
        <f>B21</f>
        <v>104</v>
      </c>
      <c r="AB20" s="19"/>
    </row>
    <row r="21" spans="1:28" s="5" customFormat="1" x14ac:dyDescent="0.3">
      <c r="A21" s="19"/>
      <c r="B21" s="48">
        <v>104</v>
      </c>
      <c r="C21" s="48" t="s">
        <v>378</v>
      </c>
      <c r="D21" s="48" t="s">
        <v>386</v>
      </c>
      <c r="E21" s="28" t="s">
        <v>204</v>
      </c>
      <c r="F21" s="22" t="s">
        <v>250</v>
      </c>
      <c r="G21" s="28" t="s">
        <v>263</v>
      </c>
      <c r="H21" s="22">
        <v>0</v>
      </c>
      <c r="I21" s="48" t="s">
        <v>255</v>
      </c>
      <c r="J21" s="22">
        <v>0</v>
      </c>
      <c r="K21" s="46">
        <f t="shared" si="0"/>
        <v>104</v>
      </c>
      <c r="L21" s="46">
        <v>0</v>
      </c>
      <c r="M21" s="28">
        <v>0</v>
      </c>
      <c r="N21" s="46">
        <v>0</v>
      </c>
      <c r="O21" s="46">
        <v>0</v>
      </c>
      <c r="P21" s="19">
        <v>1</v>
      </c>
      <c r="Q21" s="18">
        <v>0</v>
      </c>
      <c r="R21" s="19" t="s">
        <v>260</v>
      </c>
      <c r="S21" s="48" t="s">
        <v>732</v>
      </c>
      <c r="T21" s="5">
        <v>1</v>
      </c>
      <c r="U21" s="19">
        <v>400</v>
      </c>
      <c r="V21" s="48">
        <v>3</v>
      </c>
      <c r="W21" s="19">
        <v>8000</v>
      </c>
      <c r="X21" s="48">
        <v>10</v>
      </c>
      <c r="Y21" s="48">
        <v>495</v>
      </c>
      <c r="Z21" s="48">
        <v>495</v>
      </c>
      <c r="AA21" s="48">
        <f>B22</f>
        <v>105</v>
      </c>
      <c r="AB21" s="19"/>
    </row>
    <row r="22" spans="1:28" s="5" customFormat="1" x14ac:dyDescent="0.3">
      <c r="A22" s="19"/>
      <c r="B22" s="48">
        <v>105</v>
      </c>
      <c r="C22" s="48" t="s">
        <v>378</v>
      </c>
      <c r="D22" s="48" t="s">
        <v>386</v>
      </c>
      <c r="E22" s="28" t="s">
        <v>204</v>
      </c>
      <c r="F22" s="22" t="s">
        <v>251</v>
      </c>
      <c r="G22" s="28" t="s">
        <v>263</v>
      </c>
      <c r="H22" s="22">
        <v>0</v>
      </c>
      <c r="I22" s="48" t="s">
        <v>256</v>
      </c>
      <c r="J22" s="22">
        <v>0</v>
      </c>
      <c r="K22" s="46">
        <f t="shared" si="0"/>
        <v>105</v>
      </c>
      <c r="L22" s="46">
        <v>0</v>
      </c>
      <c r="M22" s="28">
        <v>0</v>
      </c>
      <c r="N22" s="46">
        <v>0</v>
      </c>
      <c r="O22" s="46">
        <v>0</v>
      </c>
      <c r="P22" s="19">
        <v>1</v>
      </c>
      <c r="Q22" s="18">
        <v>0</v>
      </c>
      <c r="R22" s="19" t="s">
        <v>261</v>
      </c>
      <c r="S22" s="48" t="s">
        <v>733</v>
      </c>
      <c r="T22" s="5">
        <v>1</v>
      </c>
      <c r="U22" s="19">
        <v>500</v>
      </c>
      <c r="V22" s="48">
        <v>4</v>
      </c>
      <c r="W22" s="19">
        <v>10000</v>
      </c>
      <c r="X22" s="48">
        <v>0</v>
      </c>
      <c r="Y22" s="48">
        <v>1000</v>
      </c>
      <c r="Z22" s="48">
        <v>0</v>
      </c>
      <c r="AA22" s="19">
        <v>-1</v>
      </c>
      <c r="AB22" s="19"/>
    </row>
    <row r="23" spans="1:28" s="6" customFormat="1" x14ac:dyDescent="0.3">
      <c r="A23" s="10" t="s">
        <v>244</v>
      </c>
      <c r="B23" s="10" t="s">
        <v>108</v>
      </c>
      <c r="C23" s="10" t="s">
        <v>109</v>
      </c>
      <c r="D23" s="10" t="s">
        <v>67</v>
      </c>
      <c r="E23" s="10" t="s">
        <v>107</v>
      </c>
      <c r="F23" s="10" t="s">
        <v>92</v>
      </c>
      <c r="G23" s="10" t="s">
        <v>110</v>
      </c>
      <c r="H23" s="10" t="s">
        <v>94</v>
      </c>
      <c r="I23" s="10" t="s">
        <v>111</v>
      </c>
      <c r="J23" s="10" t="s">
        <v>112</v>
      </c>
      <c r="K23" s="10" t="s">
        <v>113</v>
      </c>
      <c r="L23" s="10" t="s">
        <v>114</v>
      </c>
      <c r="M23" s="10" t="s">
        <v>243</v>
      </c>
      <c r="N23" s="10" t="s">
        <v>115</v>
      </c>
      <c r="O23" s="10" t="s">
        <v>116</v>
      </c>
      <c r="P23" s="10" t="s">
        <v>117</v>
      </c>
      <c r="Q23" s="10" t="s">
        <v>119</v>
      </c>
      <c r="R23" s="10" t="s">
        <v>118</v>
      </c>
      <c r="S23" s="10" t="s">
        <v>414</v>
      </c>
      <c r="T23" s="10" t="s">
        <v>425</v>
      </c>
      <c r="U23" s="10" t="s">
        <v>369</v>
      </c>
      <c r="V23" s="10" t="s">
        <v>266</v>
      </c>
      <c r="W23" s="10" t="s">
        <v>393</v>
      </c>
      <c r="X23" s="10" t="s">
        <v>737</v>
      </c>
      <c r="Y23" s="10" t="s">
        <v>738</v>
      </c>
      <c r="Z23" s="6" t="s">
        <v>740</v>
      </c>
      <c r="AA23" s="10" t="s">
        <v>741</v>
      </c>
      <c r="AB23" s="10"/>
    </row>
    <row r="24" spans="1:28" s="48" customFormat="1" x14ac:dyDescent="0.3">
      <c r="B24" s="48">
        <v>200</v>
      </c>
      <c r="C24" s="48" t="s">
        <v>378</v>
      </c>
      <c r="D24" s="48" t="s">
        <v>387</v>
      </c>
      <c r="E24" s="28" t="s">
        <v>204</v>
      </c>
      <c r="F24" s="46" t="s">
        <v>269</v>
      </c>
      <c r="G24" s="28" t="s">
        <v>263</v>
      </c>
      <c r="H24" s="46">
        <v>0</v>
      </c>
      <c r="I24" s="48" t="s">
        <v>252</v>
      </c>
      <c r="J24" s="46">
        <v>0</v>
      </c>
      <c r="K24" s="46">
        <f>B24</f>
        <v>200</v>
      </c>
      <c r="L24" s="46">
        <v>0</v>
      </c>
      <c r="M24" s="28">
        <v>0</v>
      </c>
      <c r="N24" s="46">
        <v>0</v>
      </c>
      <c r="O24" s="46">
        <v>0</v>
      </c>
      <c r="P24" s="48">
        <v>1</v>
      </c>
      <c r="Q24" s="18">
        <v>0</v>
      </c>
      <c r="R24" s="48" t="s">
        <v>257</v>
      </c>
      <c r="S24" s="48" t="s">
        <v>729</v>
      </c>
      <c r="T24" s="48">
        <v>0</v>
      </c>
      <c r="U24" s="48">
        <v>0</v>
      </c>
      <c r="V24" s="49">
        <v>-1</v>
      </c>
      <c r="W24" s="48">
        <v>0</v>
      </c>
      <c r="X24" s="48">
        <v>0</v>
      </c>
      <c r="Y24" s="48">
        <v>1000</v>
      </c>
      <c r="Z24" s="48">
        <v>0</v>
      </c>
      <c r="AA24" s="48">
        <v>-1</v>
      </c>
    </row>
    <row r="25" spans="1:28" s="48" customFormat="1" x14ac:dyDescent="0.3">
      <c r="B25" s="48">
        <v>201</v>
      </c>
      <c r="C25" s="48" t="s">
        <v>378</v>
      </c>
      <c r="D25" s="48" t="s">
        <v>387</v>
      </c>
      <c r="E25" s="28" t="s">
        <v>204</v>
      </c>
      <c r="F25" s="46" t="s">
        <v>762</v>
      </c>
      <c r="G25" s="28" t="s">
        <v>263</v>
      </c>
      <c r="H25" s="46">
        <v>0</v>
      </c>
      <c r="I25" s="48" t="s">
        <v>747</v>
      </c>
      <c r="J25" s="46">
        <v>0</v>
      </c>
      <c r="K25" s="46">
        <f t="shared" ref="K25:K29" si="1">B25</f>
        <v>201</v>
      </c>
      <c r="L25" s="46">
        <v>0</v>
      </c>
      <c r="M25" s="28">
        <v>0</v>
      </c>
      <c r="N25" s="46">
        <v>0</v>
      </c>
      <c r="O25" s="46">
        <v>0</v>
      </c>
      <c r="P25" s="48">
        <v>1</v>
      </c>
      <c r="Q25" s="18">
        <v>0</v>
      </c>
      <c r="R25" s="48" t="s">
        <v>748</v>
      </c>
      <c r="S25" s="48" t="s">
        <v>749</v>
      </c>
      <c r="T25" s="48">
        <v>1</v>
      </c>
      <c r="U25" s="48">
        <v>100</v>
      </c>
      <c r="V25" s="48">
        <v>0</v>
      </c>
      <c r="W25" s="48">
        <v>0</v>
      </c>
      <c r="X25" s="48">
        <v>10</v>
      </c>
      <c r="Y25" s="48">
        <v>495</v>
      </c>
      <c r="Z25" s="48">
        <v>495</v>
      </c>
      <c r="AA25" s="48">
        <f>B26</f>
        <v>202</v>
      </c>
    </row>
    <row r="26" spans="1:28" s="48" customFormat="1" x14ac:dyDescent="0.3">
      <c r="B26" s="48">
        <v>202</v>
      </c>
      <c r="C26" s="48" t="s">
        <v>378</v>
      </c>
      <c r="D26" s="48" t="s">
        <v>387</v>
      </c>
      <c r="E26" s="28" t="s">
        <v>204</v>
      </c>
      <c r="F26" s="46" t="s">
        <v>270</v>
      </c>
      <c r="G26" s="28" t="s">
        <v>263</v>
      </c>
      <c r="H26" s="46">
        <v>0</v>
      </c>
      <c r="I26" s="48" t="s">
        <v>253</v>
      </c>
      <c r="J26" s="46">
        <v>0</v>
      </c>
      <c r="K26" s="46">
        <f t="shared" si="1"/>
        <v>202</v>
      </c>
      <c r="L26" s="46">
        <v>0</v>
      </c>
      <c r="M26" s="28">
        <v>0</v>
      </c>
      <c r="N26" s="46">
        <v>0</v>
      </c>
      <c r="O26" s="46">
        <v>0</v>
      </c>
      <c r="P26" s="48">
        <v>1</v>
      </c>
      <c r="Q26" s="18">
        <v>0</v>
      </c>
      <c r="R26" s="48" t="s">
        <v>258</v>
      </c>
      <c r="S26" s="48" t="s">
        <v>730</v>
      </c>
      <c r="T26" s="48">
        <v>1</v>
      </c>
      <c r="U26" s="48">
        <v>200</v>
      </c>
      <c r="V26" s="48">
        <v>1</v>
      </c>
      <c r="W26" s="48">
        <v>0</v>
      </c>
      <c r="X26" s="48">
        <v>10</v>
      </c>
      <c r="Y26" s="48">
        <v>495</v>
      </c>
      <c r="Z26" s="48">
        <v>495</v>
      </c>
      <c r="AA26" s="48">
        <f>B27</f>
        <v>203</v>
      </c>
    </row>
    <row r="27" spans="1:28" s="48" customFormat="1" x14ac:dyDescent="0.3">
      <c r="B27" s="48">
        <v>203</v>
      </c>
      <c r="C27" s="48" t="s">
        <v>378</v>
      </c>
      <c r="D27" s="48" t="s">
        <v>387</v>
      </c>
      <c r="E27" s="28" t="s">
        <v>204</v>
      </c>
      <c r="F27" s="46" t="s">
        <v>271</v>
      </c>
      <c r="G27" s="28" t="s">
        <v>263</v>
      </c>
      <c r="H27" s="46">
        <v>0</v>
      </c>
      <c r="I27" s="48" t="s">
        <v>254</v>
      </c>
      <c r="J27" s="46">
        <v>0</v>
      </c>
      <c r="K27" s="46">
        <f t="shared" si="1"/>
        <v>203</v>
      </c>
      <c r="L27" s="46">
        <v>0</v>
      </c>
      <c r="M27" s="28">
        <v>0</v>
      </c>
      <c r="N27" s="46">
        <v>0</v>
      </c>
      <c r="O27" s="46">
        <v>0</v>
      </c>
      <c r="P27" s="48">
        <v>1</v>
      </c>
      <c r="Q27" s="18">
        <v>0</v>
      </c>
      <c r="R27" s="48" t="s">
        <v>259</v>
      </c>
      <c r="S27" s="48" t="s">
        <v>731</v>
      </c>
      <c r="T27" s="48">
        <v>1</v>
      </c>
      <c r="U27" s="48">
        <v>300</v>
      </c>
      <c r="V27" s="48">
        <v>2</v>
      </c>
      <c r="W27" s="48">
        <v>0</v>
      </c>
      <c r="X27" s="48">
        <v>10</v>
      </c>
      <c r="Y27" s="48">
        <v>495</v>
      </c>
      <c r="Z27" s="48">
        <v>495</v>
      </c>
      <c r="AA27" s="48">
        <f>B28</f>
        <v>204</v>
      </c>
    </row>
    <row r="28" spans="1:28" s="48" customFormat="1" x14ac:dyDescent="0.3">
      <c r="B28" s="48">
        <v>204</v>
      </c>
      <c r="C28" s="48" t="s">
        <v>378</v>
      </c>
      <c r="D28" s="48" t="s">
        <v>387</v>
      </c>
      <c r="E28" s="28" t="s">
        <v>204</v>
      </c>
      <c r="F28" s="46" t="s">
        <v>272</v>
      </c>
      <c r="G28" s="28" t="s">
        <v>263</v>
      </c>
      <c r="H28" s="46">
        <v>0</v>
      </c>
      <c r="I28" s="48" t="s">
        <v>255</v>
      </c>
      <c r="J28" s="46">
        <v>0</v>
      </c>
      <c r="K28" s="46">
        <f t="shared" si="1"/>
        <v>204</v>
      </c>
      <c r="L28" s="46">
        <v>0</v>
      </c>
      <c r="M28" s="28">
        <v>0</v>
      </c>
      <c r="N28" s="46">
        <v>0</v>
      </c>
      <c r="O28" s="46">
        <v>0</v>
      </c>
      <c r="P28" s="48">
        <v>1</v>
      </c>
      <c r="Q28" s="18">
        <v>0</v>
      </c>
      <c r="R28" s="48" t="s">
        <v>260</v>
      </c>
      <c r="S28" s="48" t="s">
        <v>732</v>
      </c>
      <c r="T28" s="48">
        <v>1</v>
      </c>
      <c r="U28" s="48">
        <v>400</v>
      </c>
      <c r="V28" s="48">
        <v>3</v>
      </c>
      <c r="W28" s="48">
        <v>0</v>
      </c>
      <c r="X28" s="48">
        <v>10</v>
      </c>
      <c r="Y28" s="48">
        <v>495</v>
      </c>
      <c r="Z28" s="48">
        <v>495</v>
      </c>
      <c r="AA28" s="48">
        <f>B29</f>
        <v>205</v>
      </c>
    </row>
    <row r="29" spans="1:28" s="48" customFormat="1" x14ac:dyDescent="0.3">
      <c r="B29" s="48">
        <v>205</v>
      </c>
      <c r="C29" s="48" t="s">
        <v>378</v>
      </c>
      <c r="D29" s="48" t="s">
        <v>387</v>
      </c>
      <c r="E29" s="28" t="s">
        <v>204</v>
      </c>
      <c r="F29" s="46" t="s">
        <v>273</v>
      </c>
      <c r="G29" s="28" t="s">
        <v>263</v>
      </c>
      <c r="H29" s="46">
        <v>0</v>
      </c>
      <c r="I29" s="48" t="s">
        <v>256</v>
      </c>
      <c r="J29" s="46">
        <v>0</v>
      </c>
      <c r="K29" s="46">
        <f t="shared" si="1"/>
        <v>205</v>
      </c>
      <c r="L29" s="46">
        <v>0</v>
      </c>
      <c r="M29" s="28">
        <v>0</v>
      </c>
      <c r="N29" s="46">
        <v>0</v>
      </c>
      <c r="O29" s="46">
        <v>0</v>
      </c>
      <c r="P29" s="48">
        <v>1</v>
      </c>
      <c r="Q29" s="18">
        <v>0</v>
      </c>
      <c r="R29" s="48" t="s">
        <v>261</v>
      </c>
      <c r="S29" s="48" t="s">
        <v>733</v>
      </c>
      <c r="T29" s="48">
        <v>1</v>
      </c>
      <c r="U29" s="48">
        <v>500</v>
      </c>
      <c r="V29" s="48">
        <v>4</v>
      </c>
      <c r="W29" s="48">
        <v>0</v>
      </c>
      <c r="X29" s="48">
        <v>0</v>
      </c>
      <c r="Y29" s="48">
        <v>1000</v>
      </c>
      <c r="Z29" s="48">
        <v>0</v>
      </c>
      <c r="AA29" s="48">
        <v>-1</v>
      </c>
    </row>
    <row r="30" spans="1:28" s="6" customFormat="1" x14ac:dyDescent="0.3">
      <c r="A30" s="10" t="s">
        <v>244</v>
      </c>
      <c r="B30" s="10" t="s">
        <v>108</v>
      </c>
      <c r="C30" s="10" t="s">
        <v>109</v>
      </c>
      <c r="D30" s="10" t="s">
        <v>67</v>
      </c>
      <c r="E30" s="10" t="s">
        <v>107</v>
      </c>
      <c r="F30" s="10" t="s">
        <v>92</v>
      </c>
      <c r="G30" s="10" t="s">
        <v>110</v>
      </c>
      <c r="H30" s="10" t="s">
        <v>94</v>
      </c>
      <c r="I30" s="10" t="s">
        <v>111</v>
      </c>
      <c r="J30" s="10" t="s">
        <v>112</v>
      </c>
      <c r="K30" s="10" t="s">
        <v>113</v>
      </c>
      <c r="L30" s="10" t="s">
        <v>114</v>
      </c>
      <c r="M30" s="10" t="s">
        <v>243</v>
      </c>
      <c r="N30" s="10" t="s">
        <v>115</v>
      </c>
      <c r="O30" s="10" t="s">
        <v>116</v>
      </c>
      <c r="P30" s="10" t="s">
        <v>117</v>
      </c>
      <c r="Q30" s="10" t="s">
        <v>119</v>
      </c>
      <c r="R30" s="10" t="s">
        <v>118</v>
      </c>
      <c r="S30" s="10" t="s">
        <v>414</v>
      </c>
      <c r="T30" s="10" t="s">
        <v>425</v>
      </c>
      <c r="U30" s="10" t="s">
        <v>369</v>
      </c>
      <c r="V30" s="10" t="s">
        <v>266</v>
      </c>
      <c r="W30" s="10" t="s">
        <v>393</v>
      </c>
      <c r="X30" s="10" t="s">
        <v>737</v>
      </c>
      <c r="Y30" s="10" t="s">
        <v>738</v>
      </c>
      <c r="Z30" s="6" t="s">
        <v>740</v>
      </c>
      <c r="AA30" s="10" t="s">
        <v>741</v>
      </c>
      <c r="AB30" s="10"/>
    </row>
    <row r="31" spans="1:28" s="48" customFormat="1" x14ac:dyDescent="0.3">
      <c r="B31" s="48">
        <v>300</v>
      </c>
      <c r="C31" s="48" t="s">
        <v>378</v>
      </c>
      <c r="D31" s="48" t="s">
        <v>388</v>
      </c>
      <c r="E31" s="28" t="s">
        <v>204</v>
      </c>
      <c r="F31" s="46" t="s">
        <v>294</v>
      </c>
      <c r="G31" s="28" t="s">
        <v>263</v>
      </c>
      <c r="H31" s="46">
        <v>0</v>
      </c>
      <c r="I31" s="48" t="s">
        <v>252</v>
      </c>
      <c r="J31" s="46">
        <v>0</v>
      </c>
      <c r="K31" s="46">
        <f>B31</f>
        <v>300</v>
      </c>
      <c r="L31" s="46">
        <v>0</v>
      </c>
      <c r="M31" s="28">
        <v>0</v>
      </c>
      <c r="N31" s="46">
        <v>0</v>
      </c>
      <c r="O31" s="46">
        <v>0</v>
      </c>
      <c r="P31" s="48">
        <v>1</v>
      </c>
      <c r="Q31" s="18">
        <v>0</v>
      </c>
      <c r="R31" s="48" t="s">
        <v>257</v>
      </c>
      <c r="S31" s="48" t="s">
        <v>729</v>
      </c>
      <c r="T31" s="48">
        <v>0</v>
      </c>
      <c r="U31" s="48">
        <v>0</v>
      </c>
      <c r="V31" s="49">
        <v>-1</v>
      </c>
      <c r="W31" s="48">
        <v>0</v>
      </c>
      <c r="X31" s="48">
        <v>0</v>
      </c>
      <c r="Y31" s="48">
        <v>1000</v>
      </c>
      <c r="Z31" s="48">
        <v>0</v>
      </c>
      <c r="AA31" s="48">
        <v>-1</v>
      </c>
    </row>
    <row r="32" spans="1:28" s="48" customFormat="1" x14ac:dyDescent="0.3">
      <c r="B32" s="48">
        <v>301</v>
      </c>
      <c r="C32" s="48" t="s">
        <v>378</v>
      </c>
      <c r="D32" s="48" t="s">
        <v>388</v>
      </c>
      <c r="E32" s="28" t="s">
        <v>204</v>
      </c>
      <c r="F32" s="46" t="s">
        <v>750</v>
      </c>
      <c r="G32" s="28" t="s">
        <v>263</v>
      </c>
      <c r="H32" s="46">
        <v>0</v>
      </c>
      <c r="I32" s="48" t="s">
        <v>747</v>
      </c>
      <c r="J32" s="46">
        <v>0</v>
      </c>
      <c r="K32" s="46">
        <f t="shared" ref="K32:K36" si="2">B32</f>
        <v>301</v>
      </c>
      <c r="L32" s="46">
        <v>0</v>
      </c>
      <c r="M32" s="28">
        <v>0</v>
      </c>
      <c r="N32" s="46">
        <v>0</v>
      </c>
      <c r="O32" s="46">
        <v>0</v>
      </c>
      <c r="P32" s="48">
        <v>1</v>
      </c>
      <c r="Q32" s="18">
        <v>0</v>
      </c>
      <c r="R32" s="48" t="s">
        <v>748</v>
      </c>
      <c r="S32" s="48" t="s">
        <v>749</v>
      </c>
      <c r="T32" s="48">
        <v>1</v>
      </c>
      <c r="U32" s="48">
        <v>100</v>
      </c>
      <c r="V32" s="48">
        <v>0</v>
      </c>
      <c r="W32" s="48">
        <v>0</v>
      </c>
      <c r="X32" s="48">
        <v>10</v>
      </c>
      <c r="Y32" s="48">
        <v>495</v>
      </c>
      <c r="Z32" s="48">
        <v>495</v>
      </c>
      <c r="AA32" s="48">
        <f>B33</f>
        <v>302</v>
      </c>
    </row>
    <row r="33" spans="1:28" s="48" customFormat="1" x14ac:dyDescent="0.3">
      <c r="B33" s="48">
        <v>302</v>
      </c>
      <c r="C33" s="48" t="s">
        <v>378</v>
      </c>
      <c r="D33" s="48" t="s">
        <v>388</v>
      </c>
      <c r="E33" s="28" t="s">
        <v>204</v>
      </c>
      <c r="F33" s="46" t="s">
        <v>295</v>
      </c>
      <c r="G33" s="28" t="s">
        <v>263</v>
      </c>
      <c r="H33" s="46">
        <v>0</v>
      </c>
      <c r="I33" s="48" t="s">
        <v>253</v>
      </c>
      <c r="J33" s="46">
        <v>0</v>
      </c>
      <c r="K33" s="46">
        <f t="shared" si="2"/>
        <v>302</v>
      </c>
      <c r="L33" s="46">
        <v>0</v>
      </c>
      <c r="M33" s="28">
        <v>0</v>
      </c>
      <c r="N33" s="46">
        <v>0</v>
      </c>
      <c r="O33" s="46">
        <v>0</v>
      </c>
      <c r="P33" s="48">
        <v>1</v>
      </c>
      <c r="Q33" s="18">
        <v>0</v>
      </c>
      <c r="R33" s="48" t="s">
        <v>258</v>
      </c>
      <c r="S33" s="48" t="s">
        <v>730</v>
      </c>
      <c r="T33" s="48">
        <v>1</v>
      </c>
      <c r="U33" s="48">
        <v>200</v>
      </c>
      <c r="V33" s="48">
        <v>1</v>
      </c>
      <c r="W33" s="48">
        <v>0</v>
      </c>
      <c r="X33" s="48">
        <v>10</v>
      </c>
      <c r="Y33" s="48">
        <v>495</v>
      </c>
      <c r="Z33" s="48">
        <v>495</v>
      </c>
      <c r="AA33" s="48">
        <f>B34</f>
        <v>303</v>
      </c>
    </row>
    <row r="34" spans="1:28" s="48" customFormat="1" x14ac:dyDescent="0.3">
      <c r="B34" s="48">
        <v>303</v>
      </c>
      <c r="C34" s="48" t="s">
        <v>378</v>
      </c>
      <c r="D34" s="48" t="s">
        <v>388</v>
      </c>
      <c r="E34" s="28" t="s">
        <v>204</v>
      </c>
      <c r="F34" s="46" t="s">
        <v>296</v>
      </c>
      <c r="G34" s="28" t="s">
        <v>263</v>
      </c>
      <c r="H34" s="46">
        <v>0</v>
      </c>
      <c r="I34" s="48" t="s">
        <v>254</v>
      </c>
      <c r="J34" s="46">
        <v>0</v>
      </c>
      <c r="K34" s="46">
        <f t="shared" si="2"/>
        <v>303</v>
      </c>
      <c r="L34" s="46">
        <v>0</v>
      </c>
      <c r="M34" s="28">
        <v>0</v>
      </c>
      <c r="N34" s="46">
        <v>0</v>
      </c>
      <c r="O34" s="46">
        <v>0</v>
      </c>
      <c r="P34" s="48">
        <v>1</v>
      </c>
      <c r="Q34" s="18">
        <v>0</v>
      </c>
      <c r="R34" s="48" t="s">
        <v>259</v>
      </c>
      <c r="S34" s="48" t="s">
        <v>731</v>
      </c>
      <c r="T34" s="48">
        <v>1</v>
      </c>
      <c r="U34" s="48">
        <v>300</v>
      </c>
      <c r="V34" s="48">
        <v>2</v>
      </c>
      <c r="W34" s="48">
        <v>0</v>
      </c>
      <c r="X34" s="48">
        <v>10</v>
      </c>
      <c r="Y34" s="48">
        <v>495</v>
      </c>
      <c r="Z34" s="48">
        <v>495</v>
      </c>
      <c r="AA34" s="48">
        <f>B35</f>
        <v>304</v>
      </c>
    </row>
    <row r="35" spans="1:28" s="48" customFormat="1" x14ac:dyDescent="0.3">
      <c r="B35" s="48">
        <v>304</v>
      </c>
      <c r="C35" s="48" t="s">
        <v>378</v>
      </c>
      <c r="D35" s="48" t="s">
        <v>388</v>
      </c>
      <c r="E35" s="28" t="s">
        <v>204</v>
      </c>
      <c r="F35" s="46" t="s">
        <v>297</v>
      </c>
      <c r="G35" s="28" t="s">
        <v>263</v>
      </c>
      <c r="H35" s="46">
        <v>0</v>
      </c>
      <c r="I35" s="48" t="s">
        <v>255</v>
      </c>
      <c r="J35" s="46">
        <v>0</v>
      </c>
      <c r="K35" s="46">
        <f t="shared" si="2"/>
        <v>304</v>
      </c>
      <c r="L35" s="46">
        <v>0</v>
      </c>
      <c r="M35" s="28">
        <v>0</v>
      </c>
      <c r="N35" s="46">
        <v>0</v>
      </c>
      <c r="O35" s="46">
        <v>0</v>
      </c>
      <c r="P35" s="48">
        <v>1</v>
      </c>
      <c r="Q35" s="18">
        <v>0</v>
      </c>
      <c r="R35" s="48" t="s">
        <v>260</v>
      </c>
      <c r="S35" s="48" t="s">
        <v>732</v>
      </c>
      <c r="T35" s="48">
        <v>1</v>
      </c>
      <c r="U35" s="48">
        <v>400</v>
      </c>
      <c r="V35" s="48">
        <v>3</v>
      </c>
      <c r="W35" s="48">
        <v>0</v>
      </c>
      <c r="X35" s="48">
        <v>10</v>
      </c>
      <c r="Y35" s="48">
        <v>495</v>
      </c>
      <c r="Z35" s="48">
        <v>495</v>
      </c>
      <c r="AA35" s="48">
        <f>B36</f>
        <v>305</v>
      </c>
    </row>
    <row r="36" spans="1:28" s="48" customFormat="1" x14ac:dyDescent="0.3">
      <c r="B36" s="48">
        <v>305</v>
      </c>
      <c r="C36" s="48" t="s">
        <v>378</v>
      </c>
      <c r="D36" s="48" t="s">
        <v>388</v>
      </c>
      <c r="E36" s="28" t="s">
        <v>204</v>
      </c>
      <c r="F36" s="46" t="s">
        <v>298</v>
      </c>
      <c r="G36" s="28" t="s">
        <v>263</v>
      </c>
      <c r="H36" s="46">
        <v>0</v>
      </c>
      <c r="I36" s="48" t="s">
        <v>256</v>
      </c>
      <c r="J36" s="46">
        <v>0</v>
      </c>
      <c r="K36" s="46">
        <f t="shared" si="2"/>
        <v>305</v>
      </c>
      <c r="L36" s="46">
        <v>0</v>
      </c>
      <c r="M36" s="28">
        <v>0</v>
      </c>
      <c r="N36" s="46">
        <v>0</v>
      </c>
      <c r="O36" s="46">
        <v>0</v>
      </c>
      <c r="P36" s="48">
        <v>1</v>
      </c>
      <c r="Q36" s="18">
        <v>0</v>
      </c>
      <c r="R36" s="48" t="s">
        <v>261</v>
      </c>
      <c r="S36" s="48" t="s">
        <v>733</v>
      </c>
      <c r="T36" s="48">
        <v>1</v>
      </c>
      <c r="U36" s="48">
        <v>500</v>
      </c>
      <c r="V36" s="48">
        <v>4</v>
      </c>
      <c r="W36" s="48">
        <v>0</v>
      </c>
      <c r="X36" s="48">
        <v>0</v>
      </c>
      <c r="Y36" s="48">
        <v>1000</v>
      </c>
      <c r="Z36" s="48">
        <v>0</v>
      </c>
      <c r="AA36" s="48">
        <v>-1</v>
      </c>
    </row>
    <row r="37" spans="1:28" s="6" customFormat="1" x14ac:dyDescent="0.3">
      <c r="A37" s="10" t="s">
        <v>244</v>
      </c>
      <c r="B37" s="10" t="s">
        <v>108</v>
      </c>
      <c r="C37" s="10" t="s">
        <v>109</v>
      </c>
      <c r="D37" s="10" t="s">
        <v>67</v>
      </c>
      <c r="E37" s="10" t="s">
        <v>107</v>
      </c>
      <c r="F37" s="10" t="s">
        <v>92</v>
      </c>
      <c r="G37" s="10" t="s">
        <v>110</v>
      </c>
      <c r="H37" s="10" t="s">
        <v>94</v>
      </c>
      <c r="I37" s="10" t="s">
        <v>111</v>
      </c>
      <c r="J37" s="10" t="s">
        <v>112</v>
      </c>
      <c r="K37" s="10" t="s">
        <v>113</v>
      </c>
      <c r="L37" s="10" t="s">
        <v>114</v>
      </c>
      <c r="M37" s="10" t="s">
        <v>243</v>
      </c>
      <c r="N37" s="10" t="s">
        <v>115</v>
      </c>
      <c r="O37" s="10" t="s">
        <v>116</v>
      </c>
      <c r="P37" s="10" t="s">
        <v>117</v>
      </c>
      <c r="Q37" s="10" t="s">
        <v>119</v>
      </c>
      <c r="R37" s="10" t="s">
        <v>118</v>
      </c>
      <c r="S37" s="10" t="s">
        <v>414</v>
      </c>
      <c r="T37" s="10" t="s">
        <v>425</v>
      </c>
      <c r="U37" s="10" t="s">
        <v>369</v>
      </c>
      <c r="V37" s="10" t="s">
        <v>266</v>
      </c>
      <c r="W37" s="10" t="s">
        <v>393</v>
      </c>
      <c r="X37" s="10" t="s">
        <v>737</v>
      </c>
      <c r="Y37" s="10" t="s">
        <v>738</v>
      </c>
      <c r="Z37" s="6" t="s">
        <v>740</v>
      </c>
      <c r="AA37" s="10" t="s">
        <v>741</v>
      </c>
      <c r="AB37" s="10"/>
    </row>
    <row r="38" spans="1:28" s="48" customFormat="1" x14ac:dyDescent="0.3">
      <c r="B38" s="48">
        <v>400</v>
      </c>
      <c r="C38" s="48" t="s">
        <v>378</v>
      </c>
      <c r="D38" s="48" t="s">
        <v>389</v>
      </c>
      <c r="E38" s="28" t="s">
        <v>204</v>
      </c>
      <c r="F38" s="46" t="s">
        <v>299</v>
      </c>
      <c r="G38" s="28" t="s">
        <v>263</v>
      </c>
      <c r="H38" s="46">
        <v>0</v>
      </c>
      <c r="I38" s="48" t="s">
        <v>252</v>
      </c>
      <c r="J38" s="46">
        <v>0</v>
      </c>
      <c r="K38" s="46">
        <f>B38</f>
        <v>400</v>
      </c>
      <c r="L38" s="46">
        <v>0</v>
      </c>
      <c r="M38" s="28">
        <v>0</v>
      </c>
      <c r="N38" s="46">
        <v>0</v>
      </c>
      <c r="O38" s="46">
        <v>0</v>
      </c>
      <c r="P38" s="48">
        <v>1</v>
      </c>
      <c r="Q38" s="18">
        <v>0</v>
      </c>
      <c r="R38" s="48" t="s">
        <v>257</v>
      </c>
      <c r="S38" s="48" t="s">
        <v>729</v>
      </c>
      <c r="T38" s="48">
        <v>0</v>
      </c>
      <c r="U38" s="48">
        <v>0</v>
      </c>
      <c r="V38" s="49">
        <v>-1</v>
      </c>
      <c r="W38" s="48">
        <v>0</v>
      </c>
      <c r="X38" s="48">
        <v>0</v>
      </c>
      <c r="Y38" s="48">
        <v>1000</v>
      </c>
      <c r="Z38" s="48">
        <v>0</v>
      </c>
      <c r="AA38" s="48">
        <v>-1</v>
      </c>
    </row>
    <row r="39" spans="1:28" s="48" customFormat="1" x14ac:dyDescent="0.3">
      <c r="B39" s="48">
        <v>401</v>
      </c>
      <c r="C39" s="48" t="s">
        <v>378</v>
      </c>
      <c r="D39" s="48" t="s">
        <v>389</v>
      </c>
      <c r="E39" s="28" t="s">
        <v>204</v>
      </c>
      <c r="F39" s="46" t="s">
        <v>751</v>
      </c>
      <c r="G39" s="28" t="s">
        <v>263</v>
      </c>
      <c r="H39" s="46">
        <v>0</v>
      </c>
      <c r="I39" s="48" t="s">
        <v>747</v>
      </c>
      <c r="J39" s="46">
        <v>0</v>
      </c>
      <c r="K39" s="46">
        <f t="shared" ref="K39:K43" si="3">B39</f>
        <v>401</v>
      </c>
      <c r="L39" s="46">
        <v>0</v>
      </c>
      <c r="M39" s="28">
        <v>0</v>
      </c>
      <c r="N39" s="46">
        <v>0</v>
      </c>
      <c r="O39" s="46">
        <v>0</v>
      </c>
      <c r="P39" s="48">
        <v>1</v>
      </c>
      <c r="Q39" s="18">
        <v>0</v>
      </c>
      <c r="R39" s="48" t="s">
        <v>748</v>
      </c>
      <c r="S39" s="48" t="s">
        <v>749</v>
      </c>
      <c r="T39" s="48">
        <v>1</v>
      </c>
      <c r="U39" s="48">
        <v>100</v>
      </c>
      <c r="V39" s="48">
        <v>0</v>
      </c>
      <c r="W39" s="48">
        <v>0</v>
      </c>
      <c r="X39" s="48">
        <v>10</v>
      </c>
      <c r="Y39" s="48">
        <v>495</v>
      </c>
      <c r="Z39" s="48">
        <v>495</v>
      </c>
      <c r="AA39" s="48">
        <f>B40</f>
        <v>402</v>
      </c>
    </row>
    <row r="40" spans="1:28" s="48" customFormat="1" x14ac:dyDescent="0.3">
      <c r="B40" s="48">
        <v>402</v>
      </c>
      <c r="C40" s="48" t="s">
        <v>378</v>
      </c>
      <c r="D40" s="48" t="s">
        <v>389</v>
      </c>
      <c r="E40" s="28" t="s">
        <v>204</v>
      </c>
      <c r="F40" s="46" t="s">
        <v>300</v>
      </c>
      <c r="G40" s="28" t="s">
        <v>263</v>
      </c>
      <c r="H40" s="46">
        <v>0</v>
      </c>
      <c r="I40" s="48" t="s">
        <v>253</v>
      </c>
      <c r="J40" s="46">
        <v>0</v>
      </c>
      <c r="K40" s="46">
        <f t="shared" si="3"/>
        <v>402</v>
      </c>
      <c r="L40" s="46">
        <v>0</v>
      </c>
      <c r="M40" s="28">
        <v>0</v>
      </c>
      <c r="N40" s="46">
        <v>0</v>
      </c>
      <c r="O40" s="46">
        <v>0</v>
      </c>
      <c r="P40" s="48">
        <v>1</v>
      </c>
      <c r="Q40" s="18">
        <v>0</v>
      </c>
      <c r="R40" s="48" t="s">
        <v>258</v>
      </c>
      <c r="S40" s="48" t="s">
        <v>730</v>
      </c>
      <c r="T40" s="48">
        <v>1</v>
      </c>
      <c r="U40" s="48">
        <v>200</v>
      </c>
      <c r="V40" s="48">
        <v>1</v>
      </c>
      <c r="W40" s="48">
        <v>0</v>
      </c>
      <c r="X40" s="48">
        <v>10</v>
      </c>
      <c r="Y40" s="48">
        <v>495</v>
      </c>
      <c r="Z40" s="48">
        <v>495</v>
      </c>
      <c r="AA40" s="48">
        <f>B41</f>
        <v>403</v>
      </c>
    </row>
    <row r="41" spans="1:28" s="48" customFormat="1" x14ac:dyDescent="0.3">
      <c r="B41" s="48">
        <v>403</v>
      </c>
      <c r="C41" s="48" t="s">
        <v>378</v>
      </c>
      <c r="D41" s="48" t="s">
        <v>389</v>
      </c>
      <c r="E41" s="28" t="s">
        <v>204</v>
      </c>
      <c r="F41" s="46" t="s">
        <v>301</v>
      </c>
      <c r="G41" s="28" t="s">
        <v>263</v>
      </c>
      <c r="H41" s="46">
        <v>0</v>
      </c>
      <c r="I41" s="48" t="s">
        <v>254</v>
      </c>
      <c r="J41" s="46">
        <v>0</v>
      </c>
      <c r="K41" s="46">
        <f t="shared" si="3"/>
        <v>403</v>
      </c>
      <c r="L41" s="46">
        <v>0</v>
      </c>
      <c r="M41" s="28">
        <v>0</v>
      </c>
      <c r="N41" s="46">
        <v>0</v>
      </c>
      <c r="O41" s="46">
        <v>0</v>
      </c>
      <c r="P41" s="48">
        <v>1</v>
      </c>
      <c r="Q41" s="18">
        <v>0</v>
      </c>
      <c r="R41" s="48" t="s">
        <v>259</v>
      </c>
      <c r="S41" s="48" t="s">
        <v>731</v>
      </c>
      <c r="T41" s="48">
        <v>1</v>
      </c>
      <c r="U41" s="48">
        <v>300</v>
      </c>
      <c r="V41" s="48">
        <v>2</v>
      </c>
      <c r="W41" s="48">
        <v>0</v>
      </c>
      <c r="X41" s="48">
        <v>10</v>
      </c>
      <c r="Y41" s="48">
        <v>495</v>
      </c>
      <c r="Z41" s="48">
        <v>495</v>
      </c>
      <c r="AA41" s="48">
        <f>B42</f>
        <v>404</v>
      </c>
    </row>
    <row r="42" spans="1:28" s="48" customFormat="1" x14ac:dyDescent="0.3">
      <c r="B42" s="48">
        <v>404</v>
      </c>
      <c r="C42" s="48" t="s">
        <v>378</v>
      </c>
      <c r="D42" s="48" t="s">
        <v>389</v>
      </c>
      <c r="E42" s="28" t="s">
        <v>204</v>
      </c>
      <c r="F42" s="46" t="s">
        <v>302</v>
      </c>
      <c r="G42" s="28" t="s">
        <v>263</v>
      </c>
      <c r="H42" s="46">
        <v>0</v>
      </c>
      <c r="I42" s="48" t="s">
        <v>255</v>
      </c>
      <c r="J42" s="46">
        <v>0</v>
      </c>
      <c r="K42" s="46">
        <f t="shared" si="3"/>
        <v>404</v>
      </c>
      <c r="L42" s="46">
        <v>0</v>
      </c>
      <c r="M42" s="28">
        <v>0</v>
      </c>
      <c r="N42" s="46">
        <v>0</v>
      </c>
      <c r="O42" s="46">
        <v>0</v>
      </c>
      <c r="P42" s="48">
        <v>1</v>
      </c>
      <c r="Q42" s="18">
        <v>0</v>
      </c>
      <c r="R42" s="48" t="s">
        <v>260</v>
      </c>
      <c r="S42" s="48" t="s">
        <v>732</v>
      </c>
      <c r="T42" s="48">
        <v>1</v>
      </c>
      <c r="U42" s="48">
        <v>400</v>
      </c>
      <c r="V42" s="48">
        <v>3</v>
      </c>
      <c r="W42" s="48">
        <v>0</v>
      </c>
      <c r="X42" s="48">
        <v>10</v>
      </c>
      <c r="Y42" s="48">
        <v>495</v>
      </c>
      <c r="Z42" s="48">
        <v>495</v>
      </c>
      <c r="AA42" s="48">
        <f>B43</f>
        <v>405</v>
      </c>
    </row>
    <row r="43" spans="1:28" s="48" customFormat="1" x14ac:dyDescent="0.3">
      <c r="B43" s="48">
        <v>405</v>
      </c>
      <c r="C43" s="48" t="s">
        <v>378</v>
      </c>
      <c r="D43" s="48" t="s">
        <v>389</v>
      </c>
      <c r="E43" s="28" t="s">
        <v>204</v>
      </c>
      <c r="F43" s="46" t="s">
        <v>303</v>
      </c>
      <c r="G43" s="28" t="s">
        <v>263</v>
      </c>
      <c r="H43" s="46">
        <v>0</v>
      </c>
      <c r="I43" s="48" t="s">
        <v>256</v>
      </c>
      <c r="J43" s="46">
        <v>0</v>
      </c>
      <c r="K43" s="46">
        <f t="shared" si="3"/>
        <v>405</v>
      </c>
      <c r="L43" s="46">
        <v>0</v>
      </c>
      <c r="M43" s="28">
        <v>0</v>
      </c>
      <c r="N43" s="46">
        <v>0</v>
      </c>
      <c r="O43" s="46">
        <v>0</v>
      </c>
      <c r="P43" s="48">
        <v>1</v>
      </c>
      <c r="Q43" s="18">
        <v>0</v>
      </c>
      <c r="R43" s="48" t="s">
        <v>261</v>
      </c>
      <c r="S43" s="48" t="s">
        <v>733</v>
      </c>
      <c r="T43" s="48">
        <v>1</v>
      </c>
      <c r="U43" s="48">
        <v>500</v>
      </c>
      <c r="V43" s="48">
        <v>4</v>
      </c>
      <c r="W43" s="48">
        <v>0</v>
      </c>
      <c r="X43" s="48">
        <v>0</v>
      </c>
      <c r="Y43" s="48">
        <v>1000</v>
      </c>
      <c r="Z43" s="48">
        <v>0</v>
      </c>
      <c r="AA43" s="48">
        <v>-1</v>
      </c>
    </row>
    <row r="44" spans="1:28" s="6" customFormat="1" x14ac:dyDescent="0.3">
      <c r="A44" s="10" t="s">
        <v>244</v>
      </c>
      <c r="B44" s="10" t="s">
        <v>108</v>
      </c>
      <c r="C44" s="10" t="s">
        <v>109</v>
      </c>
      <c r="D44" s="10" t="s">
        <v>67</v>
      </c>
      <c r="E44" s="10" t="s">
        <v>107</v>
      </c>
      <c r="F44" s="10" t="s">
        <v>92</v>
      </c>
      <c r="G44" s="10" t="s">
        <v>110</v>
      </c>
      <c r="H44" s="10" t="s">
        <v>94</v>
      </c>
      <c r="I44" s="10" t="s">
        <v>111</v>
      </c>
      <c r="J44" s="10" t="s">
        <v>112</v>
      </c>
      <c r="K44" s="10" t="s">
        <v>113</v>
      </c>
      <c r="L44" s="10" t="s">
        <v>114</v>
      </c>
      <c r="M44" s="10" t="s">
        <v>243</v>
      </c>
      <c r="N44" s="10" t="s">
        <v>115</v>
      </c>
      <c r="O44" s="10" t="s">
        <v>116</v>
      </c>
      <c r="P44" s="10" t="s">
        <v>117</v>
      </c>
      <c r="Q44" s="10" t="s">
        <v>119</v>
      </c>
      <c r="R44" s="10" t="s">
        <v>118</v>
      </c>
      <c r="S44" s="10" t="s">
        <v>414</v>
      </c>
      <c r="T44" s="10" t="s">
        <v>425</v>
      </c>
      <c r="U44" s="10" t="s">
        <v>369</v>
      </c>
      <c r="V44" s="10" t="s">
        <v>266</v>
      </c>
      <c r="W44" s="10" t="s">
        <v>393</v>
      </c>
      <c r="X44" s="10" t="s">
        <v>737</v>
      </c>
      <c r="Y44" s="10" t="s">
        <v>738</v>
      </c>
      <c r="Z44" s="6" t="s">
        <v>740</v>
      </c>
      <c r="AA44" s="10" t="s">
        <v>741</v>
      </c>
      <c r="AB44" s="10"/>
    </row>
    <row r="45" spans="1:28" s="48" customFormat="1" x14ac:dyDescent="0.3">
      <c r="B45" s="48">
        <v>500</v>
      </c>
      <c r="C45" s="48" t="s">
        <v>378</v>
      </c>
      <c r="D45" s="48" t="s">
        <v>390</v>
      </c>
      <c r="E45" s="28" t="s">
        <v>204</v>
      </c>
      <c r="F45" s="46" t="s">
        <v>304</v>
      </c>
      <c r="G45" s="28" t="s">
        <v>263</v>
      </c>
      <c r="H45" s="46">
        <v>0</v>
      </c>
      <c r="I45" s="48" t="s">
        <v>252</v>
      </c>
      <c r="J45" s="46">
        <v>0</v>
      </c>
      <c r="K45" s="46">
        <f>B45</f>
        <v>500</v>
      </c>
      <c r="L45" s="46">
        <v>0</v>
      </c>
      <c r="M45" s="28">
        <v>0</v>
      </c>
      <c r="N45" s="46">
        <v>0</v>
      </c>
      <c r="O45" s="46">
        <v>0</v>
      </c>
      <c r="P45" s="48">
        <v>1</v>
      </c>
      <c r="Q45" s="18">
        <v>0</v>
      </c>
      <c r="R45" s="48" t="s">
        <v>257</v>
      </c>
      <c r="S45" s="48" t="s">
        <v>729</v>
      </c>
      <c r="T45" s="48">
        <v>0</v>
      </c>
      <c r="U45" s="48">
        <v>0</v>
      </c>
      <c r="V45" s="49">
        <v>-1</v>
      </c>
      <c r="W45" s="48">
        <v>0</v>
      </c>
      <c r="X45" s="48">
        <v>0</v>
      </c>
      <c r="Y45" s="48">
        <v>1000</v>
      </c>
      <c r="Z45" s="48">
        <v>0</v>
      </c>
      <c r="AA45" s="48">
        <v>-1</v>
      </c>
    </row>
    <row r="46" spans="1:28" s="48" customFormat="1" x14ac:dyDescent="0.3">
      <c r="B46" s="48">
        <v>501</v>
      </c>
      <c r="C46" s="48" t="s">
        <v>378</v>
      </c>
      <c r="D46" s="48" t="s">
        <v>390</v>
      </c>
      <c r="E46" s="28" t="s">
        <v>204</v>
      </c>
      <c r="F46" s="46" t="s">
        <v>752</v>
      </c>
      <c r="G46" s="28" t="s">
        <v>263</v>
      </c>
      <c r="H46" s="46">
        <v>0</v>
      </c>
      <c r="I46" s="48" t="s">
        <v>747</v>
      </c>
      <c r="J46" s="46">
        <v>0</v>
      </c>
      <c r="K46" s="46">
        <f t="shared" ref="K46:K50" si="4">B46</f>
        <v>501</v>
      </c>
      <c r="L46" s="46">
        <v>0</v>
      </c>
      <c r="M46" s="28">
        <v>0</v>
      </c>
      <c r="N46" s="46">
        <v>0</v>
      </c>
      <c r="O46" s="46">
        <v>0</v>
      </c>
      <c r="P46" s="48">
        <v>1</v>
      </c>
      <c r="Q46" s="18">
        <v>0</v>
      </c>
      <c r="R46" s="48" t="s">
        <v>748</v>
      </c>
      <c r="S46" s="48" t="s">
        <v>749</v>
      </c>
      <c r="T46" s="48">
        <v>1</v>
      </c>
      <c r="U46" s="48">
        <v>100</v>
      </c>
      <c r="V46" s="48">
        <v>0</v>
      </c>
      <c r="W46" s="48">
        <v>0</v>
      </c>
      <c r="X46" s="48">
        <v>10</v>
      </c>
      <c r="Y46" s="48">
        <v>495</v>
      </c>
      <c r="Z46" s="48">
        <v>495</v>
      </c>
      <c r="AA46" s="48">
        <f>B47</f>
        <v>502</v>
      </c>
    </row>
    <row r="47" spans="1:28" s="48" customFormat="1" x14ac:dyDescent="0.3">
      <c r="B47" s="48">
        <v>502</v>
      </c>
      <c r="C47" s="48" t="s">
        <v>378</v>
      </c>
      <c r="D47" s="48" t="s">
        <v>390</v>
      </c>
      <c r="E47" s="28" t="s">
        <v>204</v>
      </c>
      <c r="F47" s="46" t="s">
        <v>305</v>
      </c>
      <c r="G47" s="28" t="s">
        <v>263</v>
      </c>
      <c r="H47" s="46">
        <v>0</v>
      </c>
      <c r="I47" s="48" t="s">
        <v>253</v>
      </c>
      <c r="J47" s="46">
        <v>0</v>
      </c>
      <c r="K47" s="46">
        <f t="shared" si="4"/>
        <v>502</v>
      </c>
      <c r="L47" s="46">
        <v>0</v>
      </c>
      <c r="M47" s="28">
        <v>0</v>
      </c>
      <c r="N47" s="46">
        <v>0</v>
      </c>
      <c r="O47" s="46">
        <v>0</v>
      </c>
      <c r="P47" s="48">
        <v>1</v>
      </c>
      <c r="Q47" s="18">
        <v>0</v>
      </c>
      <c r="R47" s="48" t="s">
        <v>258</v>
      </c>
      <c r="S47" s="48" t="s">
        <v>730</v>
      </c>
      <c r="T47" s="48">
        <v>1</v>
      </c>
      <c r="U47" s="48">
        <v>200</v>
      </c>
      <c r="V47" s="48">
        <v>1</v>
      </c>
      <c r="W47" s="48">
        <v>0</v>
      </c>
      <c r="X47" s="48">
        <v>10</v>
      </c>
      <c r="Y47" s="48">
        <v>495</v>
      </c>
      <c r="Z47" s="48">
        <v>495</v>
      </c>
      <c r="AA47" s="48">
        <f>B48</f>
        <v>503</v>
      </c>
    </row>
    <row r="48" spans="1:28" s="48" customFormat="1" x14ac:dyDescent="0.3">
      <c r="B48" s="48">
        <v>503</v>
      </c>
      <c r="C48" s="48" t="s">
        <v>378</v>
      </c>
      <c r="D48" s="48" t="s">
        <v>390</v>
      </c>
      <c r="E48" s="28" t="s">
        <v>204</v>
      </c>
      <c r="F48" s="46" t="s">
        <v>306</v>
      </c>
      <c r="G48" s="28" t="s">
        <v>263</v>
      </c>
      <c r="H48" s="46">
        <v>0</v>
      </c>
      <c r="I48" s="48" t="s">
        <v>254</v>
      </c>
      <c r="J48" s="46">
        <v>0</v>
      </c>
      <c r="K48" s="46">
        <f t="shared" si="4"/>
        <v>503</v>
      </c>
      <c r="L48" s="46">
        <v>0</v>
      </c>
      <c r="M48" s="28">
        <v>0</v>
      </c>
      <c r="N48" s="46">
        <v>0</v>
      </c>
      <c r="O48" s="46">
        <v>0</v>
      </c>
      <c r="P48" s="48">
        <v>1</v>
      </c>
      <c r="Q48" s="18">
        <v>0</v>
      </c>
      <c r="R48" s="48" t="s">
        <v>259</v>
      </c>
      <c r="S48" s="48" t="s">
        <v>731</v>
      </c>
      <c r="T48" s="48">
        <v>1</v>
      </c>
      <c r="U48" s="48">
        <v>300</v>
      </c>
      <c r="V48" s="48">
        <v>2</v>
      </c>
      <c r="W48" s="48">
        <v>0</v>
      </c>
      <c r="X48" s="48">
        <v>10</v>
      </c>
      <c r="Y48" s="48">
        <v>495</v>
      </c>
      <c r="Z48" s="48">
        <v>495</v>
      </c>
      <c r="AA48" s="48">
        <f>B49</f>
        <v>504</v>
      </c>
    </row>
    <row r="49" spans="1:28" s="48" customFormat="1" x14ac:dyDescent="0.3">
      <c r="B49" s="48">
        <v>504</v>
      </c>
      <c r="C49" s="48" t="s">
        <v>378</v>
      </c>
      <c r="D49" s="48" t="s">
        <v>390</v>
      </c>
      <c r="E49" s="28" t="s">
        <v>204</v>
      </c>
      <c r="F49" s="46" t="s">
        <v>307</v>
      </c>
      <c r="G49" s="28" t="s">
        <v>263</v>
      </c>
      <c r="H49" s="46">
        <v>0</v>
      </c>
      <c r="I49" s="48" t="s">
        <v>255</v>
      </c>
      <c r="J49" s="46">
        <v>0</v>
      </c>
      <c r="K49" s="46">
        <f t="shared" si="4"/>
        <v>504</v>
      </c>
      <c r="L49" s="46">
        <v>0</v>
      </c>
      <c r="M49" s="28">
        <v>0</v>
      </c>
      <c r="N49" s="46">
        <v>0</v>
      </c>
      <c r="O49" s="46">
        <v>0</v>
      </c>
      <c r="P49" s="48">
        <v>1</v>
      </c>
      <c r="Q49" s="18">
        <v>0</v>
      </c>
      <c r="R49" s="48" t="s">
        <v>260</v>
      </c>
      <c r="S49" s="48" t="s">
        <v>732</v>
      </c>
      <c r="T49" s="48">
        <v>1</v>
      </c>
      <c r="U49" s="48">
        <v>400</v>
      </c>
      <c r="V49" s="48">
        <v>3</v>
      </c>
      <c r="W49" s="48">
        <v>0</v>
      </c>
      <c r="X49" s="48">
        <v>10</v>
      </c>
      <c r="Y49" s="48">
        <v>495</v>
      </c>
      <c r="Z49" s="48">
        <v>495</v>
      </c>
      <c r="AA49" s="48">
        <f>B50</f>
        <v>505</v>
      </c>
    </row>
    <row r="50" spans="1:28" s="48" customFormat="1" x14ac:dyDescent="0.3">
      <c r="B50" s="48">
        <v>505</v>
      </c>
      <c r="C50" s="48" t="s">
        <v>378</v>
      </c>
      <c r="D50" s="48" t="s">
        <v>390</v>
      </c>
      <c r="E50" s="28" t="s">
        <v>204</v>
      </c>
      <c r="F50" s="46" t="s">
        <v>308</v>
      </c>
      <c r="G50" s="28" t="s">
        <v>263</v>
      </c>
      <c r="H50" s="46">
        <v>0</v>
      </c>
      <c r="I50" s="48" t="s">
        <v>256</v>
      </c>
      <c r="J50" s="46">
        <v>0</v>
      </c>
      <c r="K50" s="46">
        <f t="shared" si="4"/>
        <v>505</v>
      </c>
      <c r="L50" s="46">
        <v>0</v>
      </c>
      <c r="M50" s="28">
        <v>0</v>
      </c>
      <c r="N50" s="46">
        <v>0</v>
      </c>
      <c r="O50" s="46">
        <v>0</v>
      </c>
      <c r="P50" s="48">
        <v>1</v>
      </c>
      <c r="Q50" s="18">
        <v>0</v>
      </c>
      <c r="R50" s="48" t="s">
        <v>261</v>
      </c>
      <c r="S50" s="48" t="s">
        <v>733</v>
      </c>
      <c r="T50" s="48">
        <v>1</v>
      </c>
      <c r="U50" s="48">
        <v>500</v>
      </c>
      <c r="V50" s="48">
        <v>4</v>
      </c>
      <c r="W50" s="48">
        <v>0</v>
      </c>
      <c r="X50" s="48">
        <v>0</v>
      </c>
      <c r="Y50" s="48">
        <v>1000</v>
      </c>
      <c r="Z50" s="48">
        <v>0</v>
      </c>
      <c r="AA50" s="48">
        <v>-1</v>
      </c>
    </row>
    <row r="51" spans="1:28" s="6" customFormat="1" x14ac:dyDescent="0.3">
      <c r="A51" s="10" t="s">
        <v>244</v>
      </c>
      <c r="B51" s="10" t="s">
        <v>108</v>
      </c>
      <c r="C51" s="10" t="s">
        <v>109</v>
      </c>
      <c r="D51" s="10" t="s">
        <v>67</v>
      </c>
      <c r="E51" s="10" t="s">
        <v>107</v>
      </c>
      <c r="F51" s="10" t="s">
        <v>92</v>
      </c>
      <c r="G51" s="10" t="s">
        <v>110</v>
      </c>
      <c r="H51" s="10" t="s">
        <v>94</v>
      </c>
      <c r="I51" s="10" t="s">
        <v>111</v>
      </c>
      <c r="J51" s="10" t="s">
        <v>112</v>
      </c>
      <c r="K51" s="10" t="s">
        <v>113</v>
      </c>
      <c r="L51" s="10" t="s">
        <v>114</v>
      </c>
      <c r="M51" s="10" t="s">
        <v>243</v>
      </c>
      <c r="N51" s="10" t="s">
        <v>115</v>
      </c>
      <c r="O51" s="10" t="s">
        <v>116</v>
      </c>
      <c r="P51" s="10" t="s">
        <v>117</v>
      </c>
      <c r="Q51" s="10" t="s">
        <v>119</v>
      </c>
      <c r="R51" s="10" t="s">
        <v>118</v>
      </c>
      <c r="S51" s="10" t="s">
        <v>414</v>
      </c>
      <c r="T51" s="10" t="s">
        <v>425</v>
      </c>
      <c r="U51" s="10" t="s">
        <v>369</v>
      </c>
      <c r="V51" s="10" t="s">
        <v>266</v>
      </c>
      <c r="W51" s="10" t="s">
        <v>393</v>
      </c>
      <c r="X51" s="10" t="s">
        <v>737</v>
      </c>
      <c r="Y51" s="10" t="s">
        <v>738</v>
      </c>
      <c r="Z51" s="6" t="s">
        <v>740</v>
      </c>
      <c r="AA51" s="10" t="s">
        <v>741</v>
      </c>
      <c r="AB51" s="10"/>
    </row>
    <row r="52" spans="1:28" s="48" customFormat="1" x14ac:dyDescent="0.3">
      <c r="B52" s="48">
        <v>600</v>
      </c>
      <c r="C52" s="48" t="s">
        <v>378</v>
      </c>
      <c r="D52" s="48" t="s">
        <v>391</v>
      </c>
      <c r="E52" s="28" t="s">
        <v>204</v>
      </c>
      <c r="F52" s="46" t="s">
        <v>309</v>
      </c>
      <c r="G52" s="28" t="s">
        <v>263</v>
      </c>
      <c r="H52" s="46">
        <v>0</v>
      </c>
      <c r="I52" s="48" t="s">
        <v>252</v>
      </c>
      <c r="J52" s="46">
        <v>0</v>
      </c>
      <c r="K52" s="46">
        <f>B52</f>
        <v>600</v>
      </c>
      <c r="L52" s="46">
        <v>0</v>
      </c>
      <c r="M52" s="28">
        <v>0</v>
      </c>
      <c r="N52" s="46">
        <v>0</v>
      </c>
      <c r="O52" s="46">
        <v>0</v>
      </c>
      <c r="P52" s="48">
        <v>1</v>
      </c>
      <c r="Q52" s="18">
        <v>0</v>
      </c>
      <c r="R52" s="48" t="s">
        <v>257</v>
      </c>
      <c r="S52" s="48" t="s">
        <v>729</v>
      </c>
      <c r="T52" s="48">
        <v>0</v>
      </c>
      <c r="U52" s="48">
        <v>0</v>
      </c>
      <c r="V52" s="49">
        <v>-1</v>
      </c>
      <c r="W52" s="48">
        <v>0</v>
      </c>
      <c r="X52" s="48">
        <v>0</v>
      </c>
      <c r="Y52" s="48">
        <v>1000</v>
      </c>
      <c r="Z52" s="48">
        <v>0</v>
      </c>
      <c r="AA52" s="48">
        <v>-1</v>
      </c>
    </row>
    <row r="53" spans="1:28" s="48" customFormat="1" x14ac:dyDescent="0.3">
      <c r="B53" s="48">
        <v>601</v>
      </c>
      <c r="C53" s="48" t="s">
        <v>378</v>
      </c>
      <c r="D53" s="48" t="s">
        <v>391</v>
      </c>
      <c r="E53" s="28" t="s">
        <v>204</v>
      </c>
      <c r="F53" s="46" t="s">
        <v>753</v>
      </c>
      <c r="G53" s="28" t="s">
        <v>263</v>
      </c>
      <c r="H53" s="46">
        <v>0</v>
      </c>
      <c r="I53" s="48" t="s">
        <v>747</v>
      </c>
      <c r="J53" s="46">
        <v>0</v>
      </c>
      <c r="K53" s="46">
        <f t="shared" ref="K53:K57" si="5">B53</f>
        <v>601</v>
      </c>
      <c r="L53" s="46">
        <v>0</v>
      </c>
      <c r="M53" s="28">
        <v>0</v>
      </c>
      <c r="N53" s="46">
        <v>0</v>
      </c>
      <c r="O53" s="46">
        <v>0</v>
      </c>
      <c r="P53" s="48">
        <v>1</v>
      </c>
      <c r="Q53" s="18">
        <v>0</v>
      </c>
      <c r="R53" s="48" t="s">
        <v>748</v>
      </c>
      <c r="S53" s="48" t="s">
        <v>749</v>
      </c>
      <c r="T53" s="48">
        <v>1</v>
      </c>
      <c r="U53" s="48">
        <v>100</v>
      </c>
      <c r="V53" s="48">
        <v>0</v>
      </c>
      <c r="W53" s="48">
        <v>0</v>
      </c>
      <c r="X53" s="48">
        <v>10</v>
      </c>
      <c r="Y53" s="48">
        <v>495</v>
      </c>
      <c r="Z53" s="48">
        <v>495</v>
      </c>
      <c r="AA53" s="48">
        <f>B54</f>
        <v>602</v>
      </c>
    </row>
    <row r="54" spans="1:28" s="48" customFormat="1" x14ac:dyDescent="0.3">
      <c r="B54" s="48">
        <v>602</v>
      </c>
      <c r="C54" s="48" t="s">
        <v>378</v>
      </c>
      <c r="D54" s="48" t="s">
        <v>391</v>
      </c>
      <c r="E54" s="28" t="s">
        <v>204</v>
      </c>
      <c r="F54" s="46" t="s">
        <v>310</v>
      </c>
      <c r="G54" s="28" t="s">
        <v>263</v>
      </c>
      <c r="H54" s="46">
        <v>0</v>
      </c>
      <c r="I54" s="48" t="s">
        <v>253</v>
      </c>
      <c r="J54" s="46">
        <v>0</v>
      </c>
      <c r="K54" s="46">
        <f t="shared" si="5"/>
        <v>602</v>
      </c>
      <c r="L54" s="46">
        <v>0</v>
      </c>
      <c r="M54" s="28">
        <v>0</v>
      </c>
      <c r="N54" s="46">
        <v>0</v>
      </c>
      <c r="O54" s="46">
        <v>0</v>
      </c>
      <c r="P54" s="48">
        <v>1</v>
      </c>
      <c r="Q54" s="18">
        <v>0</v>
      </c>
      <c r="R54" s="48" t="s">
        <v>258</v>
      </c>
      <c r="S54" s="48" t="s">
        <v>730</v>
      </c>
      <c r="T54" s="48">
        <v>1</v>
      </c>
      <c r="U54" s="48">
        <v>200</v>
      </c>
      <c r="V54" s="48">
        <v>1</v>
      </c>
      <c r="W54" s="48">
        <v>0</v>
      </c>
      <c r="X54" s="48">
        <v>10</v>
      </c>
      <c r="Y54" s="48">
        <v>495</v>
      </c>
      <c r="Z54" s="48">
        <v>495</v>
      </c>
      <c r="AA54" s="48">
        <f>B55</f>
        <v>603</v>
      </c>
    </row>
    <row r="55" spans="1:28" s="48" customFormat="1" x14ac:dyDescent="0.3">
      <c r="B55" s="48">
        <v>603</v>
      </c>
      <c r="C55" s="48" t="s">
        <v>378</v>
      </c>
      <c r="D55" s="48" t="s">
        <v>391</v>
      </c>
      <c r="E55" s="28" t="s">
        <v>204</v>
      </c>
      <c r="F55" s="46" t="s">
        <v>311</v>
      </c>
      <c r="G55" s="28" t="s">
        <v>263</v>
      </c>
      <c r="H55" s="46">
        <v>0</v>
      </c>
      <c r="I55" s="48" t="s">
        <v>254</v>
      </c>
      <c r="J55" s="46">
        <v>0</v>
      </c>
      <c r="K55" s="46">
        <f t="shared" si="5"/>
        <v>603</v>
      </c>
      <c r="L55" s="46">
        <v>0</v>
      </c>
      <c r="M55" s="28">
        <v>0</v>
      </c>
      <c r="N55" s="46">
        <v>0</v>
      </c>
      <c r="O55" s="46">
        <v>0</v>
      </c>
      <c r="P55" s="48">
        <v>1</v>
      </c>
      <c r="Q55" s="18">
        <v>0</v>
      </c>
      <c r="R55" s="48" t="s">
        <v>259</v>
      </c>
      <c r="S55" s="48" t="s">
        <v>731</v>
      </c>
      <c r="T55" s="48">
        <v>1</v>
      </c>
      <c r="U55" s="48">
        <v>300</v>
      </c>
      <c r="V55" s="48">
        <v>2</v>
      </c>
      <c r="W55" s="48">
        <v>0</v>
      </c>
      <c r="X55" s="48">
        <v>10</v>
      </c>
      <c r="Y55" s="48">
        <v>495</v>
      </c>
      <c r="Z55" s="48">
        <v>495</v>
      </c>
      <c r="AA55" s="48">
        <f>B56</f>
        <v>604</v>
      </c>
    </row>
    <row r="56" spans="1:28" s="48" customFormat="1" x14ac:dyDescent="0.3">
      <c r="B56" s="48">
        <v>604</v>
      </c>
      <c r="C56" s="48" t="s">
        <v>378</v>
      </c>
      <c r="D56" s="48" t="s">
        <v>391</v>
      </c>
      <c r="E56" s="28" t="s">
        <v>204</v>
      </c>
      <c r="F56" s="46" t="s">
        <v>312</v>
      </c>
      <c r="G56" s="28" t="s">
        <v>263</v>
      </c>
      <c r="H56" s="46">
        <v>0</v>
      </c>
      <c r="I56" s="48" t="s">
        <v>255</v>
      </c>
      <c r="J56" s="46">
        <v>0</v>
      </c>
      <c r="K56" s="46">
        <f t="shared" si="5"/>
        <v>604</v>
      </c>
      <c r="L56" s="46">
        <v>0</v>
      </c>
      <c r="M56" s="28">
        <v>0</v>
      </c>
      <c r="N56" s="46">
        <v>0</v>
      </c>
      <c r="O56" s="46">
        <v>0</v>
      </c>
      <c r="P56" s="48">
        <v>1</v>
      </c>
      <c r="Q56" s="18">
        <v>0</v>
      </c>
      <c r="R56" s="48" t="s">
        <v>260</v>
      </c>
      <c r="S56" s="48" t="s">
        <v>732</v>
      </c>
      <c r="T56" s="48">
        <v>1</v>
      </c>
      <c r="U56" s="48">
        <v>400</v>
      </c>
      <c r="V56" s="48">
        <v>3</v>
      </c>
      <c r="W56" s="48">
        <v>0</v>
      </c>
      <c r="X56" s="48">
        <v>10</v>
      </c>
      <c r="Y56" s="48">
        <v>495</v>
      </c>
      <c r="Z56" s="48">
        <v>495</v>
      </c>
      <c r="AA56" s="48">
        <f>B57</f>
        <v>605</v>
      </c>
    </row>
    <row r="57" spans="1:28" s="48" customFormat="1" x14ac:dyDescent="0.3">
      <c r="B57" s="48">
        <v>605</v>
      </c>
      <c r="C57" s="48" t="s">
        <v>378</v>
      </c>
      <c r="D57" s="48" t="s">
        <v>391</v>
      </c>
      <c r="E57" s="28" t="s">
        <v>204</v>
      </c>
      <c r="F57" s="46" t="s">
        <v>313</v>
      </c>
      <c r="G57" s="28" t="s">
        <v>263</v>
      </c>
      <c r="H57" s="46">
        <v>0</v>
      </c>
      <c r="I57" s="48" t="s">
        <v>256</v>
      </c>
      <c r="J57" s="46">
        <v>0</v>
      </c>
      <c r="K57" s="46">
        <f t="shared" si="5"/>
        <v>605</v>
      </c>
      <c r="L57" s="46">
        <v>0</v>
      </c>
      <c r="M57" s="28">
        <v>0</v>
      </c>
      <c r="N57" s="46">
        <v>0</v>
      </c>
      <c r="O57" s="46">
        <v>0</v>
      </c>
      <c r="P57" s="48">
        <v>1</v>
      </c>
      <c r="Q57" s="18">
        <v>0</v>
      </c>
      <c r="R57" s="48" t="s">
        <v>261</v>
      </c>
      <c r="S57" s="48" t="s">
        <v>733</v>
      </c>
      <c r="T57" s="48">
        <v>1</v>
      </c>
      <c r="U57" s="48">
        <v>500</v>
      </c>
      <c r="V57" s="48">
        <v>4</v>
      </c>
      <c r="W57" s="48">
        <v>0</v>
      </c>
      <c r="X57" s="48">
        <v>0</v>
      </c>
      <c r="Y57" s="48">
        <v>1000</v>
      </c>
      <c r="Z57" s="48">
        <v>0</v>
      </c>
      <c r="AA57" s="48">
        <v>-1</v>
      </c>
    </row>
    <row r="58" spans="1:28" s="6" customFormat="1" x14ac:dyDescent="0.3">
      <c r="A58" s="10" t="s">
        <v>244</v>
      </c>
      <c r="B58" s="10" t="s">
        <v>108</v>
      </c>
      <c r="C58" s="10" t="s">
        <v>109</v>
      </c>
      <c r="D58" s="10" t="s">
        <v>67</v>
      </c>
      <c r="E58" s="10" t="s">
        <v>107</v>
      </c>
      <c r="F58" s="10" t="s">
        <v>92</v>
      </c>
      <c r="G58" s="10" t="s">
        <v>110</v>
      </c>
      <c r="H58" s="10" t="s">
        <v>94</v>
      </c>
      <c r="I58" s="10" t="s">
        <v>111</v>
      </c>
      <c r="J58" s="10" t="s">
        <v>112</v>
      </c>
      <c r="K58" s="10" t="s">
        <v>113</v>
      </c>
      <c r="L58" s="10" t="s">
        <v>114</v>
      </c>
      <c r="M58" s="10" t="s">
        <v>243</v>
      </c>
      <c r="N58" s="10" t="s">
        <v>115</v>
      </c>
      <c r="O58" s="10" t="s">
        <v>116</v>
      </c>
      <c r="P58" s="10" t="s">
        <v>117</v>
      </c>
      <c r="Q58" s="10" t="s">
        <v>119</v>
      </c>
      <c r="R58" s="10" t="s">
        <v>118</v>
      </c>
      <c r="S58" s="10" t="s">
        <v>414</v>
      </c>
      <c r="T58" s="10" t="s">
        <v>425</v>
      </c>
      <c r="U58" s="10" t="s">
        <v>369</v>
      </c>
      <c r="V58" s="10" t="s">
        <v>266</v>
      </c>
      <c r="W58" s="10" t="s">
        <v>393</v>
      </c>
      <c r="X58" s="10" t="s">
        <v>737</v>
      </c>
      <c r="Y58" s="10" t="s">
        <v>738</v>
      </c>
      <c r="Z58" s="6" t="s">
        <v>740</v>
      </c>
      <c r="AA58" s="10" t="s">
        <v>741</v>
      </c>
      <c r="AB58" s="10"/>
    </row>
    <row r="59" spans="1:28" s="48" customFormat="1" x14ac:dyDescent="0.3">
      <c r="B59" s="48">
        <v>700</v>
      </c>
      <c r="C59" s="48" t="s">
        <v>378</v>
      </c>
      <c r="D59" s="48" t="s">
        <v>392</v>
      </c>
      <c r="E59" s="28" t="s">
        <v>204</v>
      </c>
      <c r="F59" s="46" t="s">
        <v>314</v>
      </c>
      <c r="G59" s="28" t="s">
        <v>263</v>
      </c>
      <c r="H59" s="46">
        <v>0</v>
      </c>
      <c r="I59" s="48" t="s">
        <v>252</v>
      </c>
      <c r="J59" s="46">
        <v>0</v>
      </c>
      <c r="K59" s="46">
        <f>B59</f>
        <v>700</v>
      </c>
      <c r="L59" s="46">
        <v>0</v>
      </c>
      <c r="M59" s="28">
        <v>0</v>
      </c>
      <c r="N59" s="46">
        <v>0</v>
      </c>
      <c r="O59" s="46">
        <v>0</v>
      </c>
      <c r="P59" s="48">
        <v>1</v>
      </c>
      <c r="Q59" s="18">
        <v>0</v>
      </c>
      <c r="R59" s="48" t="s">
        <v>257</v>
      </c>
      <c r="S59" s="48" t="s">
        <v>729</v>
      </c>
      <c r="T59" s="48">
        <v>0</v>
      </c>
      <c r="U59" s="48">
        <v>0</v>
      </c>
      <c r="V59" s="49">
        <v>-1</v>
      </c>
      <c r="W59" s="48">
        <v>0</v>
      </c>
      <c r="X59" s="48">
        <v>0</v>
      </c>
      <c r="Y59" s="48">
        <v>1000</v>
      </c>
      <c r="Z59" s="48">
        <v>0</v>
      </c>
      <c r="AA59" s="48">
        <v>-1</v>
      </c>
    </row>
    <row r="60" spans="1:28" s="48" customFormat="1" x14ac:dyDescent="0.3">
      <c r="B60" s="48">
        <v>701</v>
      </c>
      <c r="C60" s="48" t="s">
        <v>378</v>
      </c>
      <c r="D60" s="48" t="s">
        <v>392</v>
      </c>
      <c r="E60" s="28" t="s">
        <v>204</v>
      </c>
      <c r="F60" s="46" t="s">
        <v>754</v>
      </c>
      <c r="G60" s="28" t="s">
        <v>263</v>
      </c>
      <c r="H60" s="46">
        <v>0</v>
      </c>
      <c r="I60" s="48" t="s">
        <v>747</v>
      </c>
      <c r="J60" s="46">
        <v>0</v>
      </c>
      <c r="K60" s="46">
        <f t="shared" ref="K60:K64" si="6">B60</f>
        <v>701</v>
      </c>
      <c r="L60" s="46">
        <v>0</v>
      </c>
      <c r="M60" s="28">
        <v>0</v>
      </c>
      <c r="N60" s="46">
        <v>0</v>
      </c>
      <c r="O60" s="46">
        <v>0</v>
      </c>
      <c r="P60" s="48">
        <v>1</v>
      </c>
      <c r="Q60" s="18">
        <v>0</v>
      </c>
      <c r="R60" s="48" t="s">
        <v>748</v>
      </c>
      <c r="S60" s="48" t="s">
        <v>749</v>
      </c>
      <c r="T60" s="48">
        <v>1</v>
      </c>
      <c r="U60" s="48">
        <v>100</v>
      </c>
      <c r="V60" s="48">
        <v>0</v>
      </c>
      <c r="W60" s="48">
        <v>0</v>
      </c>
      <c r="X60" s="48">
        <v>10</v>
      </c>
      <c r="Y60" s="48">
        <v>495</v>
      </c>
      <c r="Z60" s="48">
        <v>495</v>
      </c>
      <c r="AA60" s="48">
        <f>B61</f>
        <v>702</v>
      </c>
    </row>
    <row r="61" spans="1:28" s="48" customFormat="1" x14ac:dyDescent="0.3">
      <c r="B61" s="48">
        <v>702</v>
      </c>
      <c r="C61" s="48" t="s">
        <v>378</v>
      </c>
      <c r="D61" s="48" t="s">
        <v>392</v>
      </c>
      <c r="E61" s="28" t="s">
        <v>204</v>
      </c>
      <c r="F61" s="46" t="s">
        <v>315</v>
      </c>
      <c r="G61" s="28" t="s">
        <v>263</v>
      </c>
      <c r="H61" s="46">
        <v>0</v>
      </c>
      <c r="I61" s="48" t="s">
        <v>253</v>
      </c>
      <c r="J61" s="46">
        <v>0</v>
      </c>
      <c r="K61" s="46">
        <f t="shared" si="6"/>
        <v>702</v>
      </c>
      <c r="L61" s="46">
        <v>0</v>
      </c>
      <c r="M61" s="28">
        <v>0</v>
      </c>
      <c r="N61" s="46">
        <v>0</v>
      </c>
      <c r="O61" s="46">
        <v>0</v>
      </c>
      <c r="P61" s="48">
        <v>1</v>
      </c>
      <c r="Q61" s="18">
        <v>0</v>
      </c>
      <c r="R61" s="48" t="s">
        <v>258</v>
      </c>
      <c r="S61" s="48" t="s">
        <v>730</v>
      </c>
      <c r="T61" s="48">
        <v>1</v>
      </c>
      <c r="U61" s="48">
        <v>200</v>
      </c>
      <c r="V61" s="48">
        <v>1</v>
      </c>
      <c r="W61" s="48">
        <v>0</v>
      </c>
      <c r="X61" s="48">
        <v>10</v>
      </c>
      <c r="Y61" s="48">
        <v>495</v>
      </c>
      <c r="Z61" s="48">
        <v>495</v>
      </c>
      <c r="AA61" s="48">
        <f>B62</f>
        <v>703</v>
      </c>
    </row>
    <row r="62" spans="1:28" s="48" customFormat="1" x14ac:dyDescent="0.3">
      <c r="B62" s="48">
        <v>703</v>
      </c>
      <c r="C62" s="48" t="s">
        <v>378</v>
      </c>
      <c r="D62" s="48" t="s">
        <v>392</v>
      </c>
      <c r="E62" s="28" t="s">
        <v>204</v>
      </c>
      <c r="F62" s="46" t="s">
        <v>316</v>
      </c>
      <c r="G62" s="28" t="s">
        <v>263</v>
      </c>
      <c r="H62" s="46">
        <v>0</v>
      </c>
      <c r="I62" s="48" t="s">
        <v>254</v>
      </c>
      <c r="J62" s="46">
        <v>0</v>
      </c>
      <c r="K62" s="46">
        <f t="shared" si="6"/>
        <v>703</v>
      </c>
      <c r="L62" s="46">
        <v>0</v>
      </c>
      <c r="M62" s="28">
        <v>0</v>
      </c>
      <c r="N62" s="46">
        <v>0</v>
      </c>
      <c r="O62" s="46">
        <v>0</v>
      </c>
      <c r="P62" s="48">
        <v>1</v>
      </c>
      <c r="Q62" s="18">
        <v>0</v>
      </c>
      <c r="R62" s="48" t="s">
        <v>259</v>
      </c>
      <c r="S62" s="48" t="s">
        <v>731</v>
      </c>
      <c r="T62" s="48">
        <v>1</v>
      </c>
      <c r="U62" s="48">
        <v>300</v>
      </c>
      <c r="V62" s="48">
        <v>2</v>
      </c>
      <c r="W62" s="48">
        <v>0</v>
      </c>
      <c r="X62" s="48">
        <v>10</v>
      </c>
      <c r="Y62" s="48">
        <v>495</v>
      </c>
      <c r="Z62" s="48">
        <v>495</v>
      </c>
      <c r="AA62" s="48">
        <f>B63</f>
        <v>704</v>
      </c>
    </row>
    <row r="63" spans="1:28" s="48" customFormat="1" x14ac:dyDescent="0.3">
      <c r="B63" s="48">
        <v>704</v>
      </c>
      <c r="C63" s="48" t="s">
        <v>378</v>
      </c>
      <c r="D63" s="48" t="s">
        <v>392</v>
      </c>
      <c r="E63" s="28" t="s">
        <v>204</v>
      </c>
      <c r="F63" s="46" t="s">
        <v>317</v>
      </c>
      <c r="G63" s="28" t="s">
        <v>263</v>
      </c>
      <c r="H63" s="46">
        <v>0</v>
      </c>
      <c r="I63" s="48" t="s">
        <v>255</v>
      </c>
      <c r="J63" s="46">
        <v>0</v>
      </c>
      <c r="K63" s="46">
        <f t="shared" si="6"/>
        <v>704</v>
      </c>
      <c r="L63" s="46">
        <v>0</v>
      </c>
      <c r="M63" s="28">
        <v>0</v>
      </c>
      <c r="N63" s="46">
        <v>0</v>
      </c>
      <c r="O63" s="46">
        <v>0</v>
      </c>
      <c r="P63" s="48">
        <v>1</v>
      </c>
      <c r="Q63" s="18">
        <v>0</v>
      </c>
      <c r="R63" s="48" t="s">
        <v>260</v>
      </c>
      <c r="S63" s="48" t="s">
        <v>732</v>
      </c>
      <c r="T63" s="48">
        <v>1</v>
      </c>
      <c r="U63" s="48">
        <v>400</v>
      </c>
      <c r="V63" s="48">
        <v>3</v>
      </c>
      <c r="W63" s="48">
        <v>0</v>
      </c>
      <c r="X63" s="48">
        <v>10</v>
      </c>
      <c r="Y63" s="48">
        <v>495</v>
      </c>
      <c r="Z63" s="48">
        <v>495</v>
      </c>
      <c r="AA63" s="48">
        <f>B64</f>
        <v>705</v>
      </c>
    </row>
    <row r="64" spans="1:28" s="48" customFormat="1" x14ac:dyDescent="0.3">
      <c r="B64" s="48">
        <v>705</v>
      </c>
      <c r="C64" s="48" t="s">
        <v>378</v>
      </c>
      <c r="D64" s="48" t="s">
        <v>392</v>
      </c>
      <c r="E64" s="28" t="s">
        <v>204</v>
      </c>
      <c r="F64" s="46" t="s">
        <v>318</v>
      </c>
      <c r="G64" s="28" t="s">
        <v>263</v>
      </c>
      <c r="H64" s="46">
        <v>0</v>
      </c>
      <c r="I64" s="48" t="s">
        <v>256</v>
      </c>
      <c r="J64" s="46">
        <v>0</v>
      </c>
      <c r="K64" s="46">
        <f t="shared" si="6"/>
        <v>705</v>
      </c>
      <c r="L64" s="46">
        <v>0</v>
      </c>
      <c r="M64" s="28">
        <v>0</v>
      </c>
      <c r="N64" s="46">
        <v>0</v>
      </c>
      <c r="O64" s="46">
        <v>0</v>
      </c>
      <c r="P64" s="48">
        <v>1</v>
      </c>
      <c r="Q64" s="18">
        <v>0</v>
      </c>
      <c r="R64" s="48" t="s">
        <v>261</v>
      </c>
      <c r="S64" s="48" t="s">
        <v>733</v>
      </c>
      <c r="T64" s="48">
        <v>1</v>
      </c>
      <c r="U64" s="48">
        <v>500</v>
      </c>
      <c r="V64" s="48">
        <v>4</v>
      </c>
      <c r="W64" s="48">
        <v>0</v>
      </c>
      <c r="X64" s="48">
        <v>0</v>
      </c>
      <c r="Y64" s="48">
        <v>1000</v>
      </c>
      <c r="Z64" s="48">
        <v>0</v>
      </c>
      <c r="AA64" s="48">
        <v>-1</v>
      </c>
    </row>
    <row r="65" spans="1:28" s="6" customFormat="1" x14ac:dyDescent="0.3">
      <c r="A65" s="10" t="s">
        <v>244</v>
      </c>
      <c r="B65" s="10" t="s">
        <v>108</v>
      </c>
      <c r="C65" s="10" t="s">
        <v>109</v>
      </c>
      <c r="D65" s="10" t="s">
        <v>67</v>
      </c>
      <c r="E65" s="10" t="s">
        <v>107</v>
      </c>
      <c r="F65" s="10" t="s">
        <v>92</v>
      </c>
      <c r="G65" s="10" t="s">
        <v>110</v>
      </c>
      <c r="H65" s="10" t="s">
        <v>94</v>
      </c>
      <c r="I65" s="10" t="s">
        <v>111</v>
      </c>
      <c r="J65" s="10" t="s">
        <v>112</v>
      </c>
      <c r="K65" s="10" t="s">
        <v>113</v>
      </c>
      <c r="L65" s="10" t="s">
        <v>114</v>
      </c>
      <c r="M65" s="10" t="s">
        <v>243</v>
      </c>
      <c r="N65" s="10" t="s">
        <v>115</v>
      </c>
      <c r="O65" s="10" t="s">
        <v>116</v>
      </c>
      <c r="P65" s="10" t="s">
        <v>117</v>
      </c>
      <c r="Q65" s="10" t="s">
        <v>119</v>
      </c>
      <c r="R65" s="10" t="s">
        <v>118</v>
      </c>
      <c r="S65" s="10" t="s">
        <v>414</v>
      </c>
      <c r="T65" s="10" t="s">
        <v>425</v>
      </c>
      <c r="U65" s="10" t="s">
        <v>369</v>
      </c>
      <c r="V65" s="10" t="s">
        <v>266</v>
      </c>
      <c r="W65" s="10" t="s">
        <v>393</v>
      </c>
      <c r="X65" s="10" t="s">
        <v>737</v>
      </c>
      <c r="Y65" s="10" t="s">
        <v>738</v>
      </c>
      <c r="Z65" s="6" t="s">
        <v>740</v>
      </c>
      <c r="AA65" s="10" t="s">
        <v>741</v>
      </c>
      <c r="AB65" s="10"/>
    </row>
    <row r="66" spans="1:28" s="48" customFormat="1" x14ac:dyDescent="0.3">
      <c r="B66" s="48">
        <v>800</v>
      </c>
      <c r="C66" s="48" t="s">
        <v>378</v>
      </c>
      <c r="D66" s="48" t="s">
        <v>385</v>
      </c>
      <c r="E66" s="28" t="s">
        <v>204</v>
      </c>
      <c r="F66" s="46" t="s">
        <v>319</v>
      </c>
      <c r="G66" s="28" t="s">
        <v>263</v>
      </c>
      <c r="H66" s="46">
        <v>0</v>
      </c>
      <c r="I66" s="48" t="s">
        <v>252</v>
      </c>
      <c r="J66" s="46">
        <v>0</v>
      </c>
      <c r="K66" s="46">
        <f>B66</f>
        <v>800</v>
      </c>
      <c r="L66" s="46">
        <v>0</v>
      </c>
      <c r="M66" s="28">
        <v>0</v>
      </c>
      <c r="N66" s="46">
        <v>0</v>
      </c>
      <c r="O66" s="46">
        <v>0</v>
      </c>
      <c r="P66" s="48">
        <v>1</v>
      </c>
      <c r="Q66" s="18">
        <v>0</v>
      </c>
      <c r="R66" s="48" t="s">
        <v>257</v>
      </c>
      <c r="S66" s="48" t="s">
        <v>729</v>
      </c>
      <c r="T66" s="48">
        <v>0</v>
      </c>
      <c r="U66" s="48">
        <v>0</v>
      </c>
      <c r="V66" s="49">
        <v>-1</v>
      </c>
      <c r="W66" s="48">
        <v>0</v>
      </c>
      <c r="X66" s="48">
        <v>0</v>
      </c>
      <c r="Y66" s="48">
        <v>1000</v>
      </c>
      <c r="Z66" s="48">
        <v>0</v>
      </c>
      <c r="AA66" s="48">
        <v>-1</v>
      </c>
    </row>
    <row r="67" spans="1:28" s="48" customFormat="1" x14ac:dyDescent="0.3">
      <c r="B67" s="48">
        <v>801</v>
      </c>
      <c r="C67" s="48" t="s">
        <v>378</v>
      </c>
      <c r="D67" s="48" t="s">
        <v>385</v>
      </c>
      <c r="E67" s="28" t="s">
        <v>204</v>
      </c>
      <c r="F67" s="46" t="s">
        <v>755</v>
      </c>
      <c r="G67" s="28" t="s">
        <v>263</v>
      </c>
      <c r="H67" s="46">
        <v>0</v>
      </c>
      <c r="I67" s="48" t="s">
        <v>747</v>
      </c>
      <c r="J67" s="46">
        <v>0</v>
      </c>
      <c r="K67" s="46">
        <f t="shared" ref="K67:K71" si="7">B67</f>
        <v>801</v>
      </c>
      <c r="L67" s="46">
        <v>0</v>
      </c>
      <c r="M67" s="28">
        <v>0</v>
      </c>
      <c r="N67" s="46">
        <v>0</v>
      </c>
      <c r="O67" s="46">
        <v>0</v>
      </c>
      <c r="P67" s="48">
        <v>1</v>
      </c>
      <c r="Q67" s="18">
        <v>0</v>
      </c>
      <c r="R67" s="48" t="s">
        <v>748</v>
      </c>
      <c r="S67" s="48" t="s">
        <v>749</v>
      </c>
      <c r="T67" s="48">
        <v>1</v>
      </c>
      <c r="U67" s="48">
        <v>100</v>
      </c>
      <c r="V67" s="48">
        <v>0</v>
      </c>
      <c r="W67" s="48">
        <v>0</v>
      </c>
      <c r="X67" s="48">
        <v>10</v>
      </c>
      <c r="Y67" s="48">
        <v>495</v>
      </c>
      <c r="Z67" s="48">
        <v>495</v>
      </c>
      <c r="AA67" s="48">
        <f>B68</f>
        <v>802</v>
      </c>
    </row>
    <row r="68" spans="1:28" s="48" customFormat="1" x14ac:dyDescent="0.3">
      <c r="B68" s="48">
        <v>802</v>
      </c>
      <c r="C68" s="48" t="s">
        <v>378</v>
      </c>
      <c r="D68" s="48" t="s">
        <v>385</v>
      </c>
      <c r="E68" s="28" t="s">
        <v>204</v>
      </c>
      <c r="F68" s="46" t="s">
        <v>320</v>
      </c>
      <c r="G68" s="28" t="s">
        <v>263</v>
      </c>
      <c r="H68" s="46">
        <v>0</v>
      </c>
      <c r="I68" s="48" t="s">
        <v>253</v>
      </c>
      <c r="J68" s="46">
        <v>0</v>
      </c>
      <c r="K68" s="46">
        <f t="shared" si="7"/>
        <v>802</v>
      </c>
      <c r="L68" s="46">
        <v>0</v>
      </c>
      <c r="M68" s="28">
        <v>0</v>
      </c>
      <c r="N68" s="46">
        <v>0</v>
      </c>
      <c r="O68" s="46">
        <v>0</v>
      </c>
      <c r="P68" s="48">
        <v>1</v>
      </c>
      <c r="Q68" s="18">
        <v>0</v>
      </c>
      <c r="R68" s="48" t="s">
        <v>258</v>
      </c>
      <c r="S68" s="48" t="s">
        <v>730</v>
      </c>
      <c r="T68" s="48">
        <v>1</v>
      </c>
      <c r="U68" s="48">
        <v>200</v>
      </c>
      <c r="V68" s="48">
        <v>1</v>
      </c>
      <c r="W68" s="48">
        <v>0</v>
      </c>
      <c r="X68" s="48">
        <v>10</v>
      </c>
      <c r="Y68" s="48">
        <v>495</v>
      </c>
      <c r="Z68" s="48">
        <v>495</v>
      </c>
      <c r="AA68" s="48">
        <f>B69</f>
        <v>803</v>
      </c>
    </row>
    <row r="69" spans="1:28" s="48" customFormat="1" x14ac:dyDescent="0.3">
      <c r="B69" s="48">
        <v>803</v>
      </c>
      <c r="C69" s="48" t="s">
        <v>378</v>
      </c>
      <c r="D69" s="48" t="s">
        <v>385</v>
      </c>
      <c r="E69" s="28" t="s">
        <v>204</v>
      </c>
      <c r="F69" s="46" t="s">
        <v>321</v>
      </c>
      <c r="G69" s="28" t="s">
        <v>263</v>
      </c>
      <c r="H69" s="46">
        <v>0</v>
      </c>
      <c r="I69" s="48" t="s">
        <v>254</v>
      </c>
      <c r="J69" s="46">
        <v>0</v>
      </c>
      <c r="K69" s="46">
        <f t="shared" si="7"/>
        <v>803</v>
      </c>
      <c r="L69" s="46">
        <v>0</v>
      </c>
      <c r="M69" s="28">
        <v>0</v>
      </c>
      <c r="N69" s="46">
        <v>0</v>
      </c>
      <c r="O69" s="46">
        <v>0</v>
      </c>
      <c r="P69" s="48">
        <v>1</v>
      </c>
      <c r="Q69" s="18">
        <v>0</v>
      </c>
      <c r="R69" s="48" t="s">
        <v>259</v>
      </c>
      <c r="S69" s="48" t="s">
        <v>731</v>
      </c>
      <c r="T69" s="48">
        <v>1</v>
      </c>
      <c r="U69" s="48">
        <v>300</v>
      </c>
      <c r="V69" s="48">
        <v>2</v>
      </c>
      <c r="W69" s="48">
        <v>0</v>
      </c>
      <c r="X69" s="48">
        <v>10</v>
      </c>
      <c r="Y69" s="48">
        <v>495</v>
      </c>
      <c r="Z69" s="48">
        <v>495</v>
      </c>
      <c r="AA69" s="48">
        <f>B70</f>
        <v>804</v>
      </c>
    </row>
    <row r="70" spans="1:28" s="48" customFormat="1" x14ac:dyDescent="0.3">
      <c r="B70" s="48">
        <v>804</v>
      </c>
      <c r="C70" s="48" t="s">
        <v>378</v>
      </c>
      <c r="D70" s="48" t="s">
        <v>385</v>
      </c>
      <c r="E70" s="28" t="s">
        <v>204</v>
      </c>
      <c r="F70" s="46" t="s">
        <v>322</v>
      </c>
      <c r="G70" s="28" t="s">
        <v>263</v>
      </c>
      <c r="H70" s="46">
        <v>0</v>
      </c>
      <c r="I70" s="48" t="s">
        <v>255</v>
      </c>
      <c r="J70" s="46">
        <v>0</v>
      </c>
      <c r="K70" s="46">
        <f t="shared" si="7"/>
        <v>804</v>
      </c>
      <c r="L70" s="46">
        <v>0</v>
      </c>
      <c r="M70" s="28">
        <v>0</v>
      </c>
      <c r="N70" s="46">
        <v>0</v>
      </c>
      <c r="O70" s="46">
        <v>0</v>
      </c>
      <c r="P70" s="48">
        <v>1</v>
      </c>
      <c r="Q70" s="18">
        <v>0</v>
      </c>
      <c r="R70" s="48" t="s">
        <v>260</v>
      </c>
      <c r="S70" s="48" t="s">
        <v>732</v>
      </c>
      <c r="T70" s="48">
        <v>1</v>
      </c>
      <c r="U70" s="48">
        <v>400</v>
      </c>
      <c r="V70" s="48">
        <v>3</v>
      </c>
      <c r="W70" s="48">
        <v>0</v>
      </c>
      <c r="X70" s="48">
        <v>10</v>
      </c>
      <c r="Y70" s="48">
        <v>495</v>
      </c>
      <c r="Z70" s="48">
        <v>495</v>
      </c>
      <c r="AA70" s="48">
        <f>B71</f>
        <v>805</v>
      </c>
    </row>
    <row r="71" spans="1:28" s="48" customFormat="1" x14ac:dyDescent="0.3">
      <c r="B71" s="48">
        <v>805</v>
      </c>
      <c r="C71" s="48" t="s">
        <v>378</v>
      </c>
      <c r="D71" s="48" t="s">
        <v>385</v>
      </c>
      <c r="E71" s="28" t="s">
        <v>204</v>
      </c>
      <c r="F71" s="46" t="s">
        <v>323</v>
      </c>
      <c r="G71" s="28" t="s">
        <v>263</v>
      </c>
      <c r="H71" s="46">
        <v>0</v>
      </c>
      <c r="I71" s="48" t="s">
        <v>256</v>
      </c>
      <c r="J71" s="46">
        <v>0</v>
      </c>
      <c r="K71" s="46">
        <f t="shared" si="7"/>
        <v>805</v>
      </c>
      <c r="L71" s="46">
        <v>0</v>
      </c>
      <c r="M71" s="28">
        <v>0</v>
      </c>
      <c r="N71" s="46">
        <v>0</v>
      </c>
      <c r="O71" s="46">
        <v>0</v>
      </c>
      <c r="P71" s="48">
        <v>1</v>
      </c>
      <c r="Q71" s="18">
        <v>0</v>
      </c>
      <c r="R71" s="48" t="s">
        <v>261</v>
      </c>
      <c r="S71" s="48" t="s">
        <v>733</v>
      </c>
      <c r="T71" s="48">
        <v>1</v>
      </c>
      <c r="U71" s="48">
        <v>500</v>
      </c>
      <c r="V71" s="48">
        <v>4</v>
      </c>
      <c r="W71" s="48">
        <v>0</v>
      </c>
      <c r="X71" s="48">
        <v>0</v>
      </c>
      <c r="Y71" s="48">
        <v>1000</v>
      </c>
      <c r="Z71" s="48">
        <v>0</v>
      </c>
      <c r="AA71" s="48">
        <v>-1</v>
      </c>
    </row>
    <row r="72" spans="1:28" s="6" customFormat="1" x14ac:dyDescent="0.3">
      <c r="A72" s="10" t="s">
        <v>244</v>
      </c>
      <c r="B72" s="10" t="s">
        <v>108</v>
      </c>
      <c r="C72" s="10" t="s">
        <v>109</v>
      </c>
      <c r="D72" s="10" t="s">
        <v>67</v>
      </c>
      <c r="E72" s="10" t="s">
        <v>107</v>
      </c>
      <c r="F72" s="10" t="s">
        <v>92</v>
      </c>
      <c r="G72" s="10" t="s">
        <v>110</v>
      </c>
      <c r="H72" s="10" t="s">
        <v>94</v>
      </c>
      <c r="I72" s="10" t="s">
        <v>111</v>
      </c>
      <c r="J72" s="10" t="s">
        <v>112</v>
      </c>
      <c r="K72" s="10" t="s">
        <v>113</v>
      </c>
      <c r="L72" s="10" t="s">
        <v>114</v>
      </c>
      <c r="M72" s="10" t="s">
        <v>243</v>
      </c>
      <c r="N72" s="10" t="s">
        <v>115</v>
      </c>
      <c r="O72" s="10" t="s">
        <v>116</v>
      </c>
      <c r="P72" s="10" t="s">
        <v>117</v>
      </c>
      <c r="Q72" s="10" t="s">
        <v>119</v>
      </c>
      <c r="R72" s="10" t="s">
        <v>118</v>
      </c>
      <c r="S72" s="10" t="s">
        <v>414</v>
      </c>
      <c r="T72" s="10" t="s">
        <v>425</v>
      </c>
      <c r="U72" s="10" t="s">
        <v>369</v>
      </c>
      <c r="V72" s="10" t="s">
        <v>266</v>
      </c>
      <c r="W72" s="10" t="s">
        <v>393</v>
      </c>
      <c r="X72" s="10" t="s">
        <v>737</v>
      </c>
      <c r="Y72" s="10" t="s">
        <v>738</v>
      </c>
      <c r="Z72" s="6" t="s">
        <v>740</v>
      </c>
      <c r="AA72" s="10" t="s">
        <v>741</v>
      </c>
      <c r="AB72" s="10"/>
    </row>
    <row r="73" spans="1:28" s="48" customFormat="1" x14ac:dyDescent="0.3">
      <c r="B73" s="48">
        <v>900</v>
      </c>
      <c r="C73" s="48" t="s">
        <v>378</v>
      </c>
      <c r="D73" s="48" t="s">
        <v>384</v>
      </c>
      <c r="E73" s="28" t="s">
        <v>204</v>
      </c>
      <c r="F73" s="46" t="s">
        <v>324</v>
      </c>
      <c r="G73" s="28" t="s">
        <v>263</v>
      </c>
      <c r="H73" s="46">
        <v>0</v>
      </c>
      <c r="I73" s="48" t="s">
        <v>252</v>
      </c>
      <c r="J73" s="46">
        <v>0</v>
      </c>
      <c r="K73" s="46">
        <f>B73</f>
        <v>900</v>
      </c>
      <c r="L73" s="46">
        <v>0</v>
      </c>
      <c r="M73" s="28">
        <v>0</v>
      </c>
      <c r="N73" s="46">
        <v>0</v>
      </c>
      <c r="O73" s="46">
        <v>0</v>
      </c>
      <c r="P73" s="48">
        <v>1</v>
      </c>
      <c r="Q73" s="18">
        <v>0</v>
      </c>
      <c r="R73" s="48" t="s">
        <v>257</v>
      </c>
      <c r="S73" s="48" t="s">
        <v>729</v>
      </c>
      <c r="T73" s="48">
        <v>0</v>
      </c>
      <c r="U73" s="48">
        <v>0</v>
      </c>
      <c r="V73" s="49">
        <v>-1</v>
      </c>
      <c r="W73" s="48">
        <v>0</v>
      </c>
      <c r="X73" s="48">
        <v>0</v>
      </c>
      <c r="Y73" s="48">
        <v>1000</v>
      </c>
      <c r="Z73" s="48">
        <v>0</v>
      </c>
      <c r="AA73" s="48">
        <v>-1</v>
      </c>
    </row>
    <row r="74" spans="1:28" s="48" customFormat="1" x14ac:dyDescent="0.3">
      <c r="B74" s="48">
        <v>901</v>
      </c>
      <c r="C74" s="48" t="s">
        <v>378</v>
      </c>
      <c r="D74" s="48" t="s">
        <v>384</v>
      </c>
      <c r="E74" s="28" t="s">
        <v>204</v>
      </c>
      <c r="F74" s="46" t="s">
        <v>756</v>
      </c>
      <c r="G74" s="28" t="s">
        <v>263</v>
      </c>
      <c r="H74" s="46">
        <v>0</v>
      </c>
      <c r="I74" s="48" t="s">
        <v>747</v>
      </c>
      <c r="J74" s="46">
        <v>0</v>
      </c>
      <c r="K74" s="46">
        <f t="shared" ref="K74:K78" si="8">B74</f>
        <v>901</v>
      </c>
      <c r="L74" s="46">
        <v>0</v>
      </c>
      <c r="M74" s="28">
        <v>0</v>
      </c>
      <c r="N74" s="46">
        <v>0</v>
      </c>
      <c r="O74" s="46">
        <v>0</v>
      </c>
      <c r="P74" s="48">
        <v>1</v>
      </c>
      <c r="Q74" s="18">
        <v>0</v>
      </c>
      <c r="R74" s="48" t="s">
        <v>748</v>
      </c>
      <c r="S74" s="48" t="s">
        <v>749</v>
      </c>
      <c r="T74" s="48">
        <v>1</v>
      </c>
      <c r="U74" s="48">
        <v>100</v>
      </c>
      <c r="V74" s="48">
        <v>0</v>
      </c>
      <c r="W74" s="48">
        <v>0</v>
      </c>
      <c r="X74" s="48">
        <v>10</v>
      </c>
      <c r="Y74" s="48">
        <v>495</v>
      </c>
      <c r="Z74" s="48">
        <v>495</v>
      </c>
      <c r="AA74" s="48">
        <f>B75</f>
        <v>902</v>
      </c>
    </row>
    <row r="75" spans="1:28" s="48" customFormat="1" x14ac:dyDescent="0.3">
      <c r="B75" s="48">
        <v>902</v>
      </c>
      <c r="C75" s="48" t="s">
        <v>378</v>
      </c>
      <c r="D75" s="48" t="s">
        <v>384</v>
      </c>
      <c r="E75" s="28" t="s">
        <v>204</v>
      </c>
      <c r="F75" s="46" t="s">
        <v>325</v>
      </c>
      <c r="G75" s="28" t="s">
        <v>263</v>
      </c>
      <c r="H75" s="46">
        <v>0</v>
      </c>
      <c r="I75" s="48" t="s">
        <v>253</v>
      </c>
      <c r="J75" s="46">
        <v>0</v>
      </c>
      <c r="K75" s="46">
        <f t="shared" si="8"/>
        <v>902</v>
      </c>
      <c r="L75" s="46">
        <v>0</v>
      </c>
      <c r="M75" s="28">
        <v>0</v>
      </c>
      <c r="N75" s="46">
        <v>0</v>
      </c>
      <c r="O75" s="46">
        <v>0</v>
      </c>
      <c r="P75" s="48">
        <v>1</v>
      </c>
      <c r="Q75" s="18">
        <v>0</v>
      </c>
      <c r="R75" s="48" t="s">
        <v>258</v>
      </c>
      <c r="S75" s="48" t="s">
        <v>730</v>
      </c>
      <c r="T75" s="48">
        <v>1</v>
      </c>
      <c r="U75" s="48">
        <v>200</v>
      </c>
      <c r="V75" s="48">
        <v>1</v>
      </c>
      <c r="W75" s="48">
        <v>0</v>
      </c>
      <c r="X75" s="48">
        <v>10</v>
      </c>
      <c r="Y75" s="48">
        <v>495</v>
      </c>
      <c r="Z75" s="48">
        <v>495</v>
      </c>
      <c r="AA75" s="48">
        <f>B76</f>
        <v>903</v>
      </c>
    </row>
    <row r="76" spans="1:28" s="48" customFormat="1" x14ac:dyDescent="0.3">
      <c r="B76" s="48">
        <v>903</v>
      </c>
      <c r="C76" s="48" t="s">
        <v>378</v>
      </c>
      <c r="D76" s="48" t="s">
        <v>384</v>
      </c>
      <c r="E76" s="28" t="s">
        <v>204</v>
      </c>
      <c r="F76" s="46" t="s">
        <v>326</v>
      </c>
      <c r="G76" s="28" t="s">
        <v>263</v>
      </c>
      <c r="H76" s="46">
        <v>0</v>
      </c>
      <c r="I76" s="48" t="s">
        <v>254</v>
      </c>
      <c r="J76" s="46">
        <v>0</v>
      </c>
      <c r="K76" s="46">
        <f t="shared" si="8"/>
        <v>903</v>
      </c>
      <c r="L76" s="46">
        <v>0</v>
      </c>
      <c r="M76" s="28">
        <v>0</v>
      </c>
      <c r="N76" s="46">
        <v>0</v>
      </c>
      <c r="O76" s="46">
        <v>0</v>
      </c>
      <c r="P76" s="48">
        <v>1</v>
      </c>
      <c r="Q76" s="18">
        <v>0</v>
      </c>
      <c r="R76" s="48" t="s">
        <v>259</v>
      </c>
      <c r="S76" s="48" t="s">
        <v>731</v>
      </c>
      <c r="T76" s="48">
        <v>1</v>
      </c>
      <c r="U76" s="48">
        <v>300</v>
      </c>
      <c r="V76" s="48">
        <v>2</v>
      </c>
      <c r="W76" s="48">
        <v>0</v>
      </c>
      <c r="X76" s="48">
        <v>10</v>
      </c>
      <c r="Y76" s="48">
        <v>495</v>
      </c>
      <c r="Z76" s="48">
        <v>495</v>
      </c>
      <c r="AA76" s="48">
        <f>B77</f>
        <v>904</v>
      </c>
    </row>
    <row r="77" spans="1:28" s="48" customFormat="1" x14ac:dyDescent="0.3">
      <c r="B77" s="48">
        <v>904</v>
      </c>
      <c r="C77" s="48" t="s">
        <v>378</v>
      </c>
      <c r="D77" s="48" t="s">
        <v>384</v>
      </c>
      <c r="E77" s="28" t="s">
        <v>204</v>
      </c>
      <c r="F77" s="46" t="s">
        <v>327</v>
      </c>
      <c r="G77" s="28" t="s">
        <v>263</v>
      </c>
      <c r="H77" s="46">
        <v>0</v>
      </c>
      <c r="I77" s="48" t="s">
        <v>255</v>
      </c>
      <c r="J77" s="46">
        <v>0</v>
      </c>
      <c r="K77" s="46">
        <f t="shared" si="8"/>
        <v>904</v>
      </c>
      <c r="L77" s="46">
        <v>0</v>
      </c>
      <c r="M77" s="28">
        <v>0</v>
      </c>
      <c r="N77" s="46">
        <v>0</v>
      </c>
      <c r="O77" s="46">
        <v>0</v>
      </c>
      <c r="P77" s="48">
        <v>1</v>
      </c>
      <c r="Q77" s="18">
        <v>0</v>
      </c>
      <c r="R77" s="48" t="s">
        <v>260</v>
      </c>
      <c r="S77" s="48" t="s">
        <v>732</v>
      </c>
      <c r="T77" s="48">
        <v>1</v>
      </c>
      <c r="U77" s="48">
        <v>400</v>
      </c>
      <c r="V77" s="48">
        <v>3</v>
      </c>
      <c r="W77" s="48">
        <v>0</v>
      </c>
      <c r="X77" s="48">
        <v>10</v>
      </c>
      <c r="Y77" s="48">
        <v>495</v>
      </c>
      <c r="Z77" s="48">
        <v>495</v>
      </c>
      <c r="AA77" s="48">
        <f>B78</f>
        <v>905</v>
      </c>
    </row>
    <row r="78" spans="1:28" s="48" customFormat="1" x14ac:dyDescent="0.3">
      <c r="B78" s="48">
        <v>905</v>
      </c>
      <c r="C78" s="48" t="s">
        <v>378</v>
      </c>
      <c r="D78" s="48" t="s">
        <v>384</v>
      </c>
      <c r="E78" s="28" t="s">
        <v>204</v>
      </c>
      <c r="F78" s="46" t="s">
        <v>328</v>
      </c>
      <c r="G78" s="28" t="s">
        <v>263</v>
      </c>
      <c r="H78" s="46">
        <v>0</v>
      </c>
      <c r="I78" s="48" t="s">
        <v>256</v>
      </c>
      <c r="J78" s="46">
        <v>0</v>
      </c>
      <c r="K78" s="46">
        <f t="shared" si="8"/>
        <v>905</v>
      </c>
      <c r="L78" s="46">
        <v>0</v>
      </c>
      <c r="M78" s="28">
        <v>0</v>
      </c>
      <c r="N78" s="46">
        <v>0</v>
      </c>
      <c r="O78" s="46">
        <v>0</v>
      </c>
      <c r="P78" s="48">
        <v>1</v>
      </c>
      <c r="Q78" s="18">
        <v>0</v>
      </c>
      <c r="R78" s="48" t="s">
        <v>261</v>
      </c>
      <c r="S78" s="48" t="s">
        <v>733</v>
      </c>
      <c r="T78" s="48">
        <v>1</v>
      </c>
      <c r="U78" s="48">
        <v>500</v>
      </c>
      <c r="V78" s="48">
        <v>4</v>
      </c>
      <c r="W78" s="48">
        <v>0</v>
      </c>
      <c r="X78" s="48">
        <v>0</v>
      </c>
      <c r="Y78" s="48">
        <v>1000</v>
      </c>
      <c r="Z78" s="48">
        <v>0</v>
      </c>
      <c r="AA78" s="48">
        <v>-1</v>
      </c>
    </row>
    <row r="79" spans="1:28" s="6" customFormat="1" x14ac:dyDescent="0.3">
      <c r="A79" s="10" t="s">
        <v>244</v>
      </c>
      <c r="B79" s="10" t="s">
        <v>108</v>
      </c>
      <c r="C79" s="10" t="s">
        <v>109</v>
      </c>
      <c r="D79" s="10" t="s">
        <v>67</v>
      </c>
      <c r="E79" s="10" t="s">
        <v>107</v>
      </c>
      <c r="F79" s="10" t="s">
        <v>92</v>
      </c>
      <c r="G79" s="10" t="s">
        <v>110</v>
      </c>
      <c r="H79" s="10" t="s">
        <v>94</v>
      </c>
      <c r="I79" s="10" t="s">
        <v>111</v>
      </c>
      <c r="J79" s="10" t="s">
        <v>112</v>
      </c>
      <c r="K79" s="10" t="s">
        <v>113</v>
      </c>
      <c r="L79" s="10" t="s">
        <v>114</v>
      </c>
      <c r="M79" s="10" t="s">
        <v>243</v>
      </c>
      <c r="N79" s="10" t="s">
        <v>115</v>
      </c>
      <c r="O79" s="10" t="s">
        <v>116</v>
      </c>
      <c r="P79" s="10" t="s">
        <v>117</v>
      </c>
      <c r="Q79" s="10" t="s">
        <v>119</v>
      </c>
      <c r="R79" s="10" t="s">
        <v>118</v>
      </c>
      <c r="S79" s="10" t="s">
        <v>414</v>
      </c>
      <c r="T79" s="10" t="s">
        <v>425</v>
      </c>
      <c r="U79" s="10" t="s">
        <v>369</v>
      </c>
      <c r="V79" s="10" t="s">
        <v>266</v>
      </c>
      <c r="W79" s="10" t="s">
        <v>393</v>
      </c>
      <c r="X79" s="10" t="s">
        <v>737</v>
      </c>
      <c r="Y79" s="10" t="s">
        <v>738</v>
      </c>
      <c r="Z79" s="6" t="s">
        <v>740</v>
      </c>
      <c r="AA79" s="10" t="s">
        <v>741</v>
      </c>
      <c r="AB79" s="10"/>
    </row>
    <row r="80" spans="1:28" s="48" customFormat="1" x14ac:dyDescent="0.3">
      <c r="B80" s="48">
        <v>1000</v>
      </c>
      <c r="C80" s="48" t="s">
        <v>378</v>
      </c>
      <c r="D80" s="48" t="s">
        <v>383</v>
      </c>
      <c r="E80" s="28" t="s">
        <v>204</v>
      </c>
      <c r="F80" s="46" t="s">
        <v>289</v>
      </c>
      <c r="G80" s="28" t="s">
        <v>263</v>
      </c>
      <c r="H80" s="46">
        <v>0</v>
      </c>
      <c r="I80" s="48" t="s">
        <v>252</v>
      </c>
      <c r="J80" s="46">
        <v>0</v>
      </c>
      <c r="K80" s="46">
        <f>B80</f>
        <v>1000</v>
      </c>
      <c r="L80" s="46">
        <v>0</v>
      </c>
      <c r="M80" s="28">
        <v>0</v>
      </c>
      <c r="N80" s="46">
        <v>0</v>
      </c>
      <c r="O80" s="46">
        <v>0</v>
      </c>
      <c r="P80" s="48">
        <v>1</v>
      </c>
      <c r="Q80" s="18">
        <v>0</v>
      </c>
      <c r="R80" s="48" t="s">
        <v>257</v>
      </c>
      <c r="S80" s="48" t="s">
        <v>729</v>
      </c>
      <c r="T80" s="48">
        <v>0</v>
      </c>
      <c r="U80" s="48">
        <v>0</v>
      </c>
      <c r="V80" s="49">
        <v>-1</v>
      </c>
      <c r="W80" s="48">
        <v>0</v>
      </c>
      <c r="X80" s="48">
        <v>0</v>
      </c>
      <c r="Y80" s="48">
        <v>1000</v>
      </c>
      <c r="Z80" s="48">
        <v>0</v>
      </c>
      <c r="AA80" s="48">
        <v>-1</v>
      </c>
    </row>
    <row r="81" spans="1:28" s="48" customFormat="1" x14ac:dyDescent="0.3">
      <c r="B81" s="48">
        <v>1001</v>
      </c>
      <c r="C81" s="48" t="s">
        <v>378</v>
      </c>
      <c r="D81" s="48" t="s">
        <v>383</v>
      </c>
      <c r="E81" s="28" t="s">
        <v>204</v>
      </c>
      <c r="F81" s="46" t="s">
        <v>757</v>
      </c>
      <c r="G81" s="28" t="s">
        <v>263</v>
      </c>
      <c r="H81" s="46">
        <v>0</v>
      </c>
      <c r="I81" s="48" t="s">
        <v>747</v>
      </c>
      <c r="J81" s="46">
        <v>0</v>
      </c>
      <c r="K81" s="46">
        <f t="shared" ref="K81:K85" si="9">B81</f>
        <v>1001</v>
      </c>
      <c r="L81" s="46">
        <v>0</v>
      </c>
      <c r="M81" s="28">
        <v>0</v>
      </c>
      <c r="N81" s="46">
        <v>0</v>
      </c>
      <c r="O81" s="46">
        <v>0</v>
      </c>
      <c r="P81" s="48">
        <v>1</v>
      </c>
      <c r="Q81" s="18">
        <v>0</v>
      </c>
      <c r="R81" s="48" t="s">
        <v>748</v>
      </c>
      <c r="S81" s="48" t="s">
        <v>749</v>
      </c>
      <c r="T81" s="48">
        <v>1</v>
      </c>
      <c r="U81" s="48">
        <v>100</v>
      </c>
      <c r="V81" s="48">
        <v>0</v>
      </c>
      <c r="W81" s="48">
        <v>0</v>
      </c>
      <c r="X81" s="48">
        <v>10</v>
      </c>
      <c r="Y81" s="48">
        <v>495</v>
      </c>
      <c r="Z81" s="48">
        <v>495</v>
      </c>
      <c r="AA81" s="48">
        <f>B82</f>
        <v>1002</v>
      </c>
    </row>
    <row r="82" spans="1:28" s="48" customFormat="1" x14ac:dyDescent="0.3">
      <c r="B82" s="48">
        <v>1002</v>
      </c>
      <c r="C82" s="48" t="s">
        <v>378</v>
      </c>
      <c r="D82" s="48" t="s">
        <v>383</v>
      </c>
      <c r="E82" s="28" t="s">
        <v>204</v>
      </c>
      <c r="F82" s="46" t="s">
        <v>290</v>
      </c>
      <c r="G82" s="28" t="s">
        <v>263</v>
      </c>
      <c r="H82" s="46">
        <v>0</v>
      </c>
      <c r="I82" s="48" t="s">
        <v>253</v>
      </c>
      <c r="J82" s="46">
        <v>0</v>
      </c>
      <c r="K82" s="46">
        <f t="shared" si="9"/>
        <v>1002</v>
      </c>
      <c r="L82" s="46">
        <v>0</v>
      </c>
      <c r="M82" s="28">
        <v>0</v>
      </c>
      <c r="N82" s="46">
        <v>0</v>
      </c>
      <c r="O82" s="46">
        <v>0</v>
      </c>
      <c r="P82" s="48">
        <v>1</v>
      </c>
      <c r="Q82" s="18">
        <v>0</v>
      </c>
      <c r="R82" s="48" t="s">
        <v>258</v>
      </c>
      <c r="S82" s="48" t="s">
        <v>730</v>
      </c>
      <c r="T82" s="48">
        <v>1</v>
      </c>
      <c r="U82" s="48">
        <v>200</v>
      </c>
      <c r="V82" s="48">
        <v>1</v>
      </c>
      <c r="W82" s="48">
        <v>0</v>
      </c>
      <c r="X82" s="48">
        <v>10</v>
      </c>
      <c r="Y82" s="48">
        <v>495</v>
      </c>
      <c r="Z82" s="48">
        <v>495</v>
      </c>
      <c r="AA82" s="48">
        <f>B83</f>
        <v>1003</v>
      </c>
    </row>
    <row r="83" spans="1:28" s="48" customFormat="1" x14ac:dyDescent="0.3">
      <c r="B83" s="48">
        <v>1003</v>
      </c>
      <c r="C83" s="48" t="s">
        <v>378</v>
      </c>
      <c r="D83" s="48" t="s">
        <v>383</v>
      </c>
      <c r="E83" s="28" t="s">
        <v>204</v>
      </c>
      <c r="F83" s="46" t="s">
        <v>291</v>
      </c>
      <c r="G83" s="28" t="s">
        <v>263</v>
      </c>
      <c r="H83" s="46">
        <v>0</v>
      </c>
      <c r="I83" s="48" t="s">
        <v>254</v>
      </c>
      <c r="J83" s="46">
        <v>0</v>
      </c>
      <c r="K83" s="46">
        <f t="shared" si="9"/>
        <v>1003</v>
      </c>
      <c r="L83" s="46">
        <v>0</v>
      </c>
      <c r="M83" s="28">
        <v>0</v>
      </c>
      <c r="N83" s="46">
        <v>0</v>
      </c>
      <c r="O83" s="46">
        <v>0</v>
      </c>
      <c r="P83" s="48">
        <v>1</v>
      </c>
      <c r="Q83" s="18">
        <v>0</v>
      </c>
      <c r="R83" s="48" t="s">
        <v>259</v>
      </c>
      <c r="S83" s="48" t="s">
        <v>731</v>
      </c>
      <c r="T83" s="48">
        <v>1</v>
      </c>
      <c r="U83" s="48">
        <v>300</v>
      </c>
      <c r="V83" s="48">
        <v>2</v>
      </c>
      <c r="W83" s="48">
        <v>0</v>
      </c>
      <c r="X83" s="48">
        <v>10</v>
      </c>
      <c r="Y83" s="48">
        <v>495</v>
      </c>
      <c r="Z83" s="48">
        <v>495</v>
      </c>
      <c r="AA83" s="48">
        <f>B84</f>
        <v>1004</v>
      </c>
    </row>
    <row r="84" spans="1:28" s="48" customFormat="1" x14ac:dyDescent="0.3">
      <c r="B84" s="48">
        <v>1004</v>
      </c>
      <c r="C84" s="48" t="s">
        <v>378</v>
      </c>
      <c r="D84" s="48" t="s">
        <v>383</v>
      </c>
      <c r="E84" s="28" t="s">
        <v>204</v>
      </c>
      <c r="F84" s="46" t="s">
        <v>292</v>
      </c>
      <c r="G84" s="28" t="s">
        <v>263</v>
      </c>
      <c r="H84" s="46">
        <v>0</v>
      </c>
      <c r="I84" s="48" t="s">
        <v>255</v>
      </c>
      <c r="J84" s="46">
        <v>0</v>
      </c>
      <c r="K84" s="46">
        <f t="shared" si="9"/>
        <v>1004</v>
      </c>
      <c r="L84" s="46">
        <v>0</v>
      </c>
      <c r="M84" s="28">
        <v>0</v>
      </c>
      <c r="N84" s="46">
        <v>0</v>
      </c>
      <c r="O84" s="46">
        <v>0</v>
      </c>
      <c r="P84" s="48">
        <v>1</v>
      </c>
      <c r="Q84" s="18">
        <v>0</v>
      </c>
      <c r="R84" s="48" t="s">
        <v>260</v>
      </c>
      <c r="S84" s="48" t="s">
        <v>732</v>
      </c>
      <c r="T84" s="48">
        <v>1</v>
      </c>
      <c r="U84" s="48">
        <v>400</v>
      </c>
      <c r="V84" s="48">
        <v>3</v>
      </c>
      <c r="W84" s="48">
        <v>0</v>
      </c>
      <c r="X84" s="48">
        <v>10</v>
      </c>
      <c r="Y84" s="48">
        <v>495</v>
      </c>
      <c r="Z84" s="48">
        <v>495</v>
      </c>
      <c r="AA84" s="48">
        <f>B85</f>
        <v>1005</v>
      </c>
    </row>
    <row r="85" spans="1:28" s="48" customFormat="1" x14ac:dyDescent="0.3">
      <c r="B85" s="48">
        <v>1005</v>
      </c>
      <c r="C85" s="48" t="s">
        <v>378</v>
      </c>
      <c r="D85" s="48" t="s">
        <v>383</v>
      </c>
      <c r="E85" s="28" t="s">
        <v>204</v>
      </c>
      <c r="F85" s="46" t="s">
        <v>293</v>
      </c>
      <c r="G85" s="28" t="s">
        <v>263</v>
      </c>
      <c r="H85" s="46">
        <v>0</v>
      </c>
      <c r="I85" s="48" t="s">
        <v>256</v>
      </c>
      <c r="J85" s="46">
        <v>0</v>
      </c>
      <c r="K85" s="46">
        <f t="shared" si="9"/>
        <v>1005</v>
      </c>
      <c r="L85" s="46">
        <v>0</v>
      </c>
      <c r="M85" s="28">
        <v>0</v>
      </c>
      <c r="N85" s="46">
        <v>0</v>
      </c>
      <c r="O85" s="46">
        <v>0</v>
      </c>
      <c r="P85" s="48">
        <v>1</v>
      </c>
      <c r="Q85" s="18">
        <v>0</v>
      </c>
      <c r="R85" s="48" t="s">
        <v>261</v>
      </c>
      <c r="S85" s="48" t="s">
        <v>733</v>
      </c>
      <c r="T85" s="48">
        <v>1</v>
      </c>
      <c r="U85" s="48">
        <v>500</v>
      </c>
      <c r="V85" s="48">
        <v>4</v>
      </c>
      <c r="W85" s="48">
        <v>0</v>
      </c>
      <c r="X85" s="48">
        <v>0</v>
      </c>
      <c r="Y85" s="48">
        <v>1000</v>
      </c>
      <c r="Z85" s="48">
        <v>0</v>
      </c>
      <c r="AA85" s="48">
        <v>-1</v>
      </c>
    </row>
    <row r="86" spans="1:28" s="6" customFormat="1" x14ac:dyDescent="0.3">
      <c r="A86" s="10" t="s">
        <v>244</v>
      </c>
      <c r="B86" s="10" t="s">
        <v>108</v>
      </c>
      <c r="C86" s="10" t="s">
        <v>109</v>
      </c>
      <c r="D86" s="10" t="s">
        <v>67</v>
      </c>
      <c r="E86" s="10" t="s">
        <v>107</v>
      </c>
      <c r="F86" s="10" t="s">
        <v>92</v>
      </c>
      <c r="G86" s="10" t="s">
        <v>110</v>
      </c>
      <c r="H86" s="10" t="s">
        <v>94</v>
      </c>
      <c r="I86" s="10" t="s">
        <v>111</v>
      </c>
      <c r="J86" s="10" t="s">
        <v>112</v>
      </c>
      <c r="K86" s="10" t="s">
        <v>113</v>
      </c>
      <c r="L86" s="10" t="s">
        <v>114</v>
      </c>
      <c r="M86" s="10" t="s">
        <v>243</v>
      </c>
      <c r="N86" s="10" t="s">
        <v>115</v>
      </c>
      <c r="O86" s="10" t="s">
        <v>116</v>
      </c>
      <c r="P86" s="10" t="s">
        <v>117</v>
      </c>
      <c r="Q86" s="10" t="s">
        <v>119</v>
      </c>
      <c r="R86" s="10" t="s">
        <v>118</v>
      </c>
      <c r="S86" s="10" t="s">
        <v>414</v>
      </c>
      <c r="T86" s="10" t="s">
        <v>425</v>
      </c>
      <c r="U86" s="10" t="s">
        <v>369</v>
      </c>
      <c r="V86" s="10" t="s">
        <v>266</v>
      </c>
      <c r="W86" s="10" t="s">
        <v>393</v>
      </c>
      <c r="X86" s="10" t="s">
        <v>737</v>
      </c>
      <c r="Y86" s="10" t="s">
        <v>738</v>
      </c>
      <c r="Z86" s="6" t="s">
        <v>740</v>
      </c>
      <c r="AA86" s="10" t="s">
        <v>741</v>
      </c>
      <c r="AB86" s="10"/>
    </row>
    <row r="87" spans="1:28" s="48" customFormat="1" x14ac:dyDescent="0.3">
      <c r="B87" s="48">
        <v>1100</v>
      </c>
      <c r="C87" s="48" t="s">
        <v>378</v>
      </c>
      <c r="D87" s="48" t="s">
        <v>382</v>
      </c>
      <c r="E87" s="28" t="s">
        <v>204</v>
      </c>
      <c r="F87" s="46" t="s">
        <v>284</v>
      </c>
      <c r="G87" s="28" t="s">
        <v>263</v>
      </c>
      <c r="H87" s="46">
        <v>0</v>
      </c>
      <c r="I87" s="48" t="s">
        <v>252</v>
      </c>
      <c r="J87" s="46">
        <v>0</v>
      </c>
      <c r="K87" s="46">
        <f>B87</f>
        <v>1100</v>
      </c>
      <c r="L87" s="46">
        <v>0</v>
      </c>
      <c r="M87" s="28">
        <v>0</v>
      </c>
      <c r="N87" s="46">
        <v>0</v>
      </c>
      <c r="O87" s="46">
        <v>0</v>
      </c>
      <c r="P87" s="48">
        <v>1</v>
      </c>
      <c r="Q87" s="18">
        <v>0</v>
      </c>
      <c r="R87" s="48" t="s">
        <v>257</v>
      </c>
      <c r="S87" s="48" t="s">
        <v>729</v>
      </c>
      <c r="T87" s="48">
        <v>0</v>
      </c>
      <c r="U87" s="48">
        <v>0</v>
      </c>
      <c r="V87" s="49">
        <v>-1</v>
      </c>
      <c r="W87" s="48">
        <v>0</v>
      </c>
      <c r="X87" s="48">
        <v>0</v>
      </c>
      <c r="Y87" s="48">
        <v>1000</v>
      </c>
      <c r="Z87" s="48">
        <v>0</v>
      </c>
      <c r="AA87" s="48">
        <v>-1</v>
      </c>
    </row>
    <row r="88" spans="1:28" s="48" customFormat="1" x14ac:dyDescent="0.3">
      <c r="B88" s="48">
        <v>1101</v>
      </c>
      <c r="C88" s="48" t="s">
        <v>378</v>
      </c>
      <c r="D88" s="48" t="s">
        <v>382</v>
      </c>
      <c r="E88" s="28" t="s">
        <v>204</v>
      </c>
      <c r="F88" s="46" t="s">
        <v>758</v>
      </c>
      <c r="G88" s="28" t="s">
        <v>263</v>
      </c>
      <c r="H88" s="46">
        <v>0</v>
      </c>
      <c r="I88" s="48" t="s">
        <v>747</v>
      </c>
      <c r="J88" s="46">
        <v>0</v>
      </c>
      <c r="K88" s="46">
        <f t="shared" ref="K88:K92" si="10">B88</f>
        <v>1101</v>
      </c>
      <c r="L88" s="46">
        <v>0</v>
      </c>
      <c r="M88" s="28">
        <v>0</v>
      </c>
      <c r="N88" s="46">
        <v>0</v>
      </c>
      <c r="O88" s="46">
        <v>0</v>
      </c>
      <c r="P88" s="48">
        <v>1</v>
      </c>
      <c r="Q88" s="18">
        <v>0</v>
      </c>
      <c r="R88" s="48" t="s">
        <v>748</v>
      </c>
      <c r="S88" s="48" t="s">
        <v>749</v>
      </c>
      <c r="T88" s="48">
        <v>1</v>
      </c>
      <c r="U88" s="48">
        <v>100</v>
      </c>
      <c r="V88" s="48">
        <v>0</v>
      </c>
      <c r="W88" s="48">
        <v>0</v>
      </c>
      <c r="X88" s="48">
        <v>10</v>
      </c>
      <c r="Y88" s="48">
        <v>495</v>
      </c>
      <c r="Z88" s="48">
        <v>495</v>
      </c>
      <c r="AA88" s="48">
        <f>B89</f>
        <v>1102</v>
      </c>
    </row>
    <row r="89" spans="1:28" s="48" customFormat="1" x14ac:dyDescent="0.3">
      <c r="B89" s="48">
        <v>1102</v>
      </c>
      <c r="C89" s="48" t="s">
        <v>378</v>
      </c>
      <c r="D89" s="48" t="s">
        <v>382</v>
      </c>
      <c r="E89" s="28" t="s">
        <v>204</v>
      </c>
      <c r="F89" s="46" t="s">
        <v>285</v>
      </c>
      <c r="G89" s="28" t="s">
        <v>263</v>
      </c>
      <c r="H89" s="46">
        <v>0</v>
      </c>
      <c r="I89" s="48" t="s">
        <v>253</v>
      </c>
      <c r="J89" s="46">
        <v>0</v>
      </c>
      <c r="K89" s="46">
        <f t="shared" si="10"/>
        <v>1102</v>
      </c>
      <c r="L89" s="46">
        <v>0</v>
      </c>
      <c r="M89" s="28">
        <v>0</v>
      </c>
      <c r="N89" s="46">
        <v>0</v>
      </c>
      <c r="O89" s="46">
        <v>0</v>
      </c>
      <c r="P89" s="48">
        <v>1</v>
      </c>
      <c r="Q89" s="18">
        <v>0</v>
      </c>
      <c r="R89" s="48" t="s">
        <v>258</v>
      </c>
      <c r="S89" s="48" t="s">
        <v>730</v>
      </c>
      <c r="T89" s="48">
        <v>1</v>
      </c>
      <c r="U89" s="48">
        <v>200</v>
      </c>
      <c r="V89" s="48">
        <v>1</v>
      </c>
      <c r="W89" s="48">
        <v>0</v>
      </c>
      <c r="X89" s="48">
        <v>10</v>
      </c>
      <c r="Y89" s="48">
        <v>495</v>
      </c>
      <c r="Z89" s="48">
        <v>495</v>
      </c>
      <c r="AA89" s="48">
        <f>B90</f>
        <v>1103</v>
      </c>
    </row>
    <row r="90" spans="1:28" s="48" customFormat="1" x14ac:dyDescent="0.3">
      <c r="B90" s="48">
        <v>1103</v>
      </c>
      <c r="C90" s="48" t="s">
        <v>378</v>
      </c>
      <c r="D90" s="48" t="s">
        <v>382</v>
      </c>
      <c r="E90" s="28" t="s">
        <v>204</v>
      </c>
      <c r="F90" s="46" t="s">
        <v>286</v>
      </c>
      <c r="G90" s="28" t="s">
        <v>263</v>
      </c>
      <c r="H90" s="46">
        <v>0</v>
      </c>
      <c r="I90" s="48" t="s">
        <v>254</v>
      </c>
      <c r="J90" s="46">
        <v>0</v>
      </c>
      <c r="K90" s="46">
        <f t="shared" si="10"/>
        <v>1103</v>
      </c>
      <c r="L90" s="46">
        <v>0</v>
      </c>
      <c r="M90" s="28">
        <v>0</v>
      </c>
      <c r="N90" s="46">
        <v>0</v>
      </c>
      <c r="O90" s="46">
        <v>0</v>
      </c>
      <c r="P90" s="48">
        <v>1</v>
      </c>
      <c r="Q90" s="18">
        <v>0</v>
      </c>
      <c r="R90" s="48" t="s">
        <v>259</v>
      </c>
      <c r="S90" s="48" t="s">
        <v>731</v>
      </c>
      <c r="T90" s="48">
        <v>1</v>
      </c>
      <c r="U90" s="48">
        <v>300</v>
      </c>
      <c r="V90" s="48">
        <v>2</v>
      </c>
      <c r="W90" s="48">
        <v>0</v>
      </c>
      <c r="X90" s="48">
        <v>10</v>
      </c>
      <c r="Y90" s="48">
        <v>495</v>
      </c>
      <c r="Z90" s="48">
        <v>495</v>
      </c>
      <c r="AA90" s="48">
        <f>B91</f>
        <v>1104</v>
      </c>
    </row>
    <row r="91" spans="1:28" s="48" customFormat="1" x14ac:dyDescent="0.3">
      <c r="B91" s="48">
        <v>1104</v>
      </c>
      <c r="C91" s="48" t="s">
        <v>378</v>
      </c>
      <c r="D91" s="48" t="s">
        <v>382</v>
      </c>
      <c r="E91" s="28" t="s">
        <v>204</v>
      </c>
      <c r="F91" s="46" t="s">
        <v>287</v>
      </c>
      <c r="G91" s="28" t="s">
        <v>263</v>
      </c>
      <c r="H91" s="46">
        <v>0</v>
      </c>
      <c r="I91" s="48" t="s">
        <v>255</v>
      </c>
      <c r="J91" s="46">
        <v>0</v>
      </c>
      <c r="K91" s="46">
        <f t="shared" si="10"/>
        <v>1104</v>
      </c>
      <c r="L91" s="46">
        <v>0</v>
      </c>
      <c r="M91" s="28">
        <v>0</v>
      </c>
      <c r="N91" s="46">
        <v>0</v>
      </c>
      <c r="O91" s="46">
        <v>0</v>
      </c>
      <c r="P91" s="48">
        <v>1</v>
      </c>
      <c r="Q91" s="18">
        <v>0</v>
      </c>
      <c r="R91" s="48" t="s">
        <v>260</v>
      </c>
      <c r="S91" s="48" t="s">
        <v>732</v>
      </c>
      <c r="T91" s="48">
        <v>1</v>
      </c>
      <c r="U91" s="48">
        <v>400</v>
      </c>
      <c r="V91" s="48">
        <v>3</v>
      </c>
      <c r="W91" s="48">
        <v>0</v>
      </c>
      <c r="X91" s="48">
        <v>10</v>
      </c>
      <c r="Y91" s="48">
        <v>495</v>
      </c>
      <c r="Z91" s="48">
        <v>495</v>
      </c>
      <c r="AA91" s="48">
        <f>B92</f>
        <v>1105</v>
      </c>
    </row>
    <row r="92" spans="1:28" s="48" customFormat="1" x14ac:dyDescent="0.3">
      <c r="B92" s="48">
        <v>1105</v>
      </c>
      <c r="C92" s="48" t="s">
        <v>378</v>
      </c>
      <c r="D92" s="48" t="s">
        <v>382</v>
      </c>
      <c r="E92" s="28" t="s">
        <v>204</v>
      </c>
      <c r="F92" s="46" t="s">
        <v>288</v>
      </c>
      <c r="G92" s="28" t="s">
        <v>263</v>
      </c>
      <c r="H92" s="46">
        <v>0</v>
      </c>
      <c r="I92" s="48" t="s">
        <v>256</v>
      </c>
      <c r="J92" s="46">
        <v>0</v>
      </c>
      <c r="K92" s="46">
        <f t="shared" si="10"/>
        <v>1105</v>
      </c>
      <c r="L92" s="46">
        <v>0</v>
      </c>
      <c r="M92" s="28">
        <v>0</v>
      </c>
      <c r="N92" s="46">
        <v>0</v>
      </c>
      <c r="O92" s="46">
        <v>0</v>
      </c>
      <c r="P92" s="48">
        <v>1</v>
      </c>
      <c r="Q92" s="18">
        <v>0</v>
      </c>
      <c r="R92" s="48" t="s">
        <v>261</v>
      </c>
      <c r="S92" s="48" t="s">
        <v>733</v>
      </c>
      <c r="T92" s="48">
        <v>1</v>
      </c>
      <c r="U92" s="48">
        <v>500</v>
      </c>
      <c r="V92" s="48">
        <v>4</v>
      </c>
      <c r="W92" s="48">
        <v>0</v>
      </c>
      <c r="X92" s="48">
        <v>0</v>
      </c>
      <c r="Y92" s="48">
        <v>1000</v>
      </c>
      <c r="Z92" s="48">
        <v>0</v>
      </c>
      <c r="AA92" s="48">
        <v>-1</v>
      </c>
    </row>
    <row r="93" spans="1:28" s="6" customFormat="1" x14ac:dyDescent="0.3">
      <c r="A93" s="10" t="s">
        <v>244</v>
      </c>
      <c r="B93" s="10" t="s">
        <v>108</v>
      </c>
      <c r="C93" s="10" t="s">
        <v>109</v>
      </c>
      <c r="D93" s="10" t="s">
        <v>67</v>
      </c>
      <c r="E93" s="10" t="s">
        <v>107</v>
      </c>
      <c r="F93" s="10" t="s">
        <v>92</v>
      </c>
      <c r="G93" s="10" t="s">
        <v>110</v>
      </c>
      <c r="H93" s="10" t="s">
        <v>94</v>
      </c>
      <c r="I93" s="10" t="s">
        <v>111</v>
      </c>
      <c r="J93" s="10" t="s">
        <v>112</v>
      </c>
      <c r="K93" s="10" t="s">
        <v>113</v>
      </c>
      <c r="L93" s="10" t="s">
        <v>114</v>
      </c>
      <c r="M93" s="10" t="s">
        <v>243</v>
      </c>
      <c r="N93" s="10" t="s">
        <v>115</v>
      </c>
      <c r="O93" s="10" t="s">
        <v>116</v>
      </c>
      <c r="P93" s="10" t="s">
        <v>117</v>
      </c>
      <c r="Q93" s="10" t="s">
        <v>119</v>
      </c>
      <c r="R93" s="10" t="s">
        <v>118</v>
      </c>
      <c r="S93" s="10" t="s">
        <v>414</v>
      </c>
      <c r="T93" s="10" t="s">
        <v>425</v>
      </c>
      <c r="U93" s="10" t="s">
        <v>369</v>
      </c>
      <c r="V93" s="10" t="s">
        <v>266</v>
      </c>
      <c r="W93" s="10" t="s">
        <v>393</v>
      </c>
      <c r="X93" s="10" t="s">
        <v>737</v>
      </c>
      <c r="Y93" s="10" t="s">
        <v>738</v>
      </c>
      <c r="Z93" s="6" t="s">
        <v>740</v>
      </c>
      <c r="AA93" s="10" t="s">
        <v>741</v>
      </c>
      <c r="AB93" s="10"/>
    </row>
    <row r="94" spans="1:28" s="48" customFormat="1" x14ac:dyDescent="0.3">
      <c r="B94" s="48">
        <v>1200</v>
      </c>
      <c r="C94" s="48" t="s">
        <v>378</v>
      </c>
      <c r="D94" s="48" t="s">
        <v>381</v>
      </c>
      <c r="E94" s="28" t="s">
        <v>204</v>
      </c>
      <c r="F94" s="46" t="s">
        <v>279</v>
      </c>
      <c r="G94" s="28" t="s">
        <v>263</v>
      </c>
      <c r="H94" s="46">
        <v>0</v>
      </c>
      <c r="I94" s="48" t="s">
        <v>252</v>
      </c>
      <c r="J94" s="46">
        <v>0</v>
      </c>
      <c r="K94" s="46">
        <f>B94</f>
        <v>1200</v>
      </c>
      <c r="L94" s="46">
        <v>0</v>
      </c>
      <c r="M94" s="28">
        <v>0</v>
      </c>
      <c r="N94" s="46">
        <v>0</v>
      </c>
      <c r="O94" s="46">
        <v>0</v>
      </c>
      <c r="P94" s="48">
        <v>1</v>
      </c>
      <c r="Q94" s="18">
        <v>0</v>
      </c>
      <c r="R94" s="48" t="s">
        <v>257</v>
      </c>
      <c r="S94" s="48" t="s">
        <v>729</v>
      </c>
      <c r="T94" s="48">
        <v>0</v>
      </c>
      <c r="U94" s="48">
        <v>0</v>
      </c>
      <c r="V94" s="49">
        <v>-1</v>
      </c>
      <c r="W94" s="48">
        <v>0</v>
      </c>
      <c r="X94" s="48">
        <v>0</v>
      </c>
      <c r="Y94" s="48">
        <v>1000</v>
      </c>
      <c r="Z94" s="48">
        <v>0</v>
      </c>
      <c r="AA94" s="48">
        <v>-1</v>
      </c>
    </row>
    <row r="95" spans="1:28" s="48" customFormat="1" x14ac:dyDescent="0.3">
      <c r="B95" s="48">
        <v>1201</v>
      </c>
      <c r="C95" s="48" t="s">
        <v>378</v>
      </c>
      <c r="D95" s="48" t="s">
        <v>381</v>
      </c>
      <c r="E95" s="28" t="s">
        <v>204</v>
      </c>
      <c r="F95" s="46" t="s">
        <v>759</v>
      </c>
      <c r="G95" s="28" t="s">
        <v>263</v>
      </c>
      <c r="H95" s="46">
        <v>0</v>
      </c>
      <c r="I95" s="48" t="s">
        <v>747</v>
      </c>
      <c r="J95" s="46">
        <v>0</v>
      </c>
      <c r="K95" s="46">
        <f t="shared" ref="K95:K99" si="11">B95</f>
        <v>1201</v>
      </c>
      <c r="L95" s="46">
        <v>0</v>
      </c>
      <c r="M95" s="28">
        <v>0</v>
      </c>
      <c r="N95" s="46">
        <v>0</v>
      </c>
      <c r="O95" s="46">
        <v>0</v>
      </c>
      <c r="P95" s="48">
        <v>1</v>
      </c>
      <c r="Q95" s="18">
        <v>0</v>
      </c>
      <c r="R95" s="48" t="s">
        <v>748</v>
      </c>
      <c r="S95" s="48" t="s">
        <v>749</v>
      </c>
      <c r="T95" s="48">
        <v>1</v>
      </c>
      <c r="U95" s="48">
        <v>100</v>
      </c>
      <c r="V95" s="48">
        <v>0</v>
      </c>
      <c r="W95" s="48">
        <v>0</v>
      </c>
      <c r="X95" s="48">
        <v>10</v>
      </c>
      <c r="Y95" s="48">
        <v>495</v>
      </c>
      <c r="Z95" s="48">
        <v>495</v>
      </c>
      <c r="AA95" s="48">
        <f>B96</f>
        <v>1202</v>
      </c>
    </row>
    <row r="96" spans="1:28" s="48" customFormat="1" x14ac:dyDescent="0.3">
      <c r="B96" s="48">
        <v>1202</v>
      </c>
      <c r="C96" s="48" t="s">
        <v>378</v>
      </c>
      <c r="D96" s="48" t="s">
        <v>381</v>
      </c>
      <c r="E96" s="28" t="s">
        <v>204</v>
      </c>
      <c r="F96" s="46" t="s">
        <v>280</v>
      </c>
      <c r="G96" s="28" t="s">
        <v>263</v>
      </c>
      <c r="H96" s="46">
        <v>0</v>
      </c>
      <c r="I96" s="48" t="s">
        <v>253</v>
      </c>
      <c r="J96" s="46">
        <v>0</v>
      </c>
      <c r="K96" s="46">
        <f t="shared" si="11"/>
        <v>1202</v>
      </c>
      <c r="L96" s="46">
        <v>0</v>
      </c>
      <c r="M96" s="28">
        <v>0</v>
      </c>
      <c r="N96" s="46">
        <v>0</v>
      </c>
      <c r="O96" s="46">
        <v>0</v>
      </c>
      <c r="P96" s="48">
        <v>1</v>
      </c>
      <c r="Q96" s="18">
        <v>0</v>
      </c>
      <c r="R96" s="48" t="s">
        <v>258</v>
      </c>
      <c r="S96" s="48" t="s">
        <v>730</v>
      </c>
      <c r="T96" s="48">
        <v>1</v>
      </c>
      <c r="U96" s="48">
        <v>200</v>
      </c>
      <c r="V96" s="48">
        <v>1</v>
      </c>
      <c r="W96" s="48">
        <v>0</v>
      </c>
      <c r="X96" s="48">
        <v>10</v>
      </c>
      <c r="Y96" s="48">
        <v>495</v>
      </c>
      <c r="Z96" s="48">
        <v>495</v>
      </c>
      <c r="AA96" s="48">
        <f>B97</f>
        <v>1203</v>
      </c>
    </row>
    <row r="97" spans="1:29" s="48" customFormat="1" x14ac:dyDescent="0.3">
      <c r="B97" s="48">
        <v>1203</v>
      </c>
      <c r="C97" s="48" t="s">
        <v>378</v>
      </c>
      <c r="D97" s="48" t="s">
        <v>381</v>
      </c>
      <c r="E97" s="28" t="s">
        <v>204</v>
      </c>
      <c r="F97" s="46" t="s">
        <v>281</v>
      </c>
      <c r="G97" s="28" t="s">
        <v>263</v>
      </c>
      <c r="H97" s="46">
        <v>0</v>
      </c>
      <c r="I97" s="48" t="s">
        <v>254</v>
      </c>
      <c r="J97" s="46">
        <v>0</v>
      </c>
      <c r="K97" s="46">
        <f t="shared" si="11"/>
        <v>1203</v>
      </c>
      <c r="L97" s="46">
        <v>0</v>
      </c>
      <c r="M97" s="28">
        <v>0</v>
      </c>
      <c r="N97" s="46">
        <v>0</v>
      </c>
      <c r="O97" s="46">
        <v>0</v>
      </c>
      <c r="P97" s="48">
        <v>1</v>
      </c>
      <c r="Q97" s="18">
        <v>0</v>
      </c>
      <c r="R97" s="48" t="s">
        <v>259</v>
      </c>
      <c r="S97" s="48" t="s">
        <v>731</v>
      </c>
      <c r="T97" s="48">
        <v>1</v>
      </c>
      <c r="U97" s="48">
        <v>300</v>
      </c>
      <c r="V97" s="48">
        <v>2</v>
      </c>
      <c r="W97" s="48">
        <v>0</v>
      </c>
      <c r="X97" s="48">
        <v>10</v>
      </c>
      <c r="Y97" s="48">
        <v>495</v>
      </c>
      <c r="Z97" s="48">
        <v>495</v>
      </c>
      <c r="AA97" s="48">
        <f>B98</f>
        <v>1204</v>
      </c>
    </row>
    <row r="98" spans="1:29" s="48" customFormat="1" x14ac:dyDescent="0.3">
      <c r="B98" s="48">
        <v>1204</v>
      </c>
      <c r="C98" s="48" t="s">
        <v>378</v>
      </c>
      <c r="D98" s="48" t="s">
        <v>381</v>
      </c>
      <c r="E98" s="28" t="s">
        <v>204</v>
      </c>
      <c r="F98" s="46" t="s">
        <v>282</v>
      </c>
      <c r="G98" s="28" t="s">
        <v>263</v>
      </c>
      <c r="H98" s="46">
        <v>0</v>
      </c>
      <c r="I98" s="48" t="s">
        <v>255</v>
      </c>
      <c r="J98" s="46">
        <v>0</v>
      </c>
      <c r="K98" s="46">
        <f t="shared" si="11"/>
        <v>1204</v>
      </c>
      <c r="L98" s="46">
        <v>0</v>
      </c>
      <c r="M98" s="28">
        <v>0</v>
      </c>
      <c r="N98" s="46">
        <v>0</v>
      </c>
      <c r="O98" s="46">
        <v>0</v>
      </c>
      <c r="P98" s="48">
        <v>1</v>
      </c>
      <c r="Q98" s="18">
        <v>0</v>
      </c>
      <c r="R98" s="48" t="s">
        <v>260</v>
      </c>
      <c r="S98" s="48" t="s">
        <v>732</v>
      </c>
      <c r="T98" s="48">
        <v>1</v>
      </c>
      <c r="U98" s="48">
        <v>400</v>
      </c>
      <c r="V98" s="48">
        <v>3</v>
      </c>
      <c r="W98" s="48">
        <v>0</v>
      </c>
      <c r="X98" s="48">
        <v>10</v>
      </c>
      <c r="Y98" s="48">
        <v>495</v>
      </c>
      <c r="Z98" s="48">
        <v>495</v>
      </c>
      <c r="AA98" s="48">
        <f>B99</f>
        <v>1205</v>
      </c>
    </row>
    <row r="99" spans="1:29" s="48" customFormat="1" x14ac:dyDescent="0.3">
      <c r="B99" s="48">
        <v>1205</v>
      </c>
      <c r="C99" s="48" t="s">
        <v>378</v>
      </c>
      <c r="D99" s="48" t="s">
        <v>381</v>
      </c>
      <c r="E99" s="28" t="s">
        <v>204</v>
      </c>
      <c r="F99" s="46" t="s">
        <v>283</v>
      </c>
      <c r="G99" s="28" t="s">
        <v>263</v>
      </c>
      <c r="H99" s="46">
        <v>0</v>
      </c>
      <c r="I99" s="48" t="s">
        <v>256</v>
      </c>
      <c r="J99" s="46">
        <v>0</v>
      </c>
      <c r="K99" s="46">
        <f t="shared" si="11"/>
        <v>1205</v>
      </c>
      <c r="L99" s="46">
        <v>0</v>
      </c>
      <c r="M99" s="28">
        <v>0</v>
      </c>
      <c r="N99" s="46">
        <v>0</v>
      </c>
      <c r="O99" s="46">
        <v>0</v>
      </c>
      <c r="P99" s="48">
        <v>1</v>
      </c>
      <c r="Q99" s="18">
        <v>0</v>
      </c>
      <c r="R99" s="48" t="s">
        <v>261</v>
      </c>
      <c r="S99" s="48" t="s">
        <v>733</v>
      </c>
      <c r="T99" s="48">
        <v>1</v>
      </c>
      <c r="U99" s="48">
        <v>500</v>
      </c>
      <c r="V99" s="48">
        <v>4</v>
      </c>
      <c r="W99" s="48">
        <v>0</v>
      </c>
      <c r="X99" s="48">
        <v>0</v>
      </c>
      <c r="Y99" s="48">
        <v>1000</v>
      </c>
      <c r="Z99" s="48">
        <v>0</v>
      </c>
      <c r="AA99" s="48">
        <v>-1</v>
      </c>
    </row>
    <row r="100" spans="1:29" s="6" customFormat="1" x14ac:dyDescent="0.3">
      <c r="A100" s="10" t="s">
        <v>244</v>
      </c>
      <c r="B100" s="10" t="s">
        <v>108</v>
      </c>
      <c r="C100" s="10" t="s">
        <v>109</v>
      </c>
      <c r="D100" s="10" t="s">
        <v>67</v>
      </c>
      <c r="E100" s="10" t="s">
        <v>107</v>
      </c>
      <c r="F100" s="10" t="s">
        <v>92</v>
      </c>
      <c r="G100" s="10" t="s">
        <v>110</v>
      </c>
      <c r="H100" s="10" t="s">
        <v>94</v>
      </c>
      <c r="I100" s="10" t="s">
        <v>111</v>
      </c>
      <c r="J100" s="10" t="s">
        <v>112</v>
      </c>
      <c r="K100" s="10" t="s">
        <v>113</v>
      </c>
      <c r="L100" s="10" t="s">
        <v>114</v>
      </c>
      <c r="M100" s="10" t="s">
        <v>243</v>
      </c>
      <c r="N100" s="10" t="s">
        <v>115</v>
      </c>
      <c r="O100" s="10" t="s">
        <v>116</v>
      </c>
      <c r="P100" s="10" t="s">
        <v>117</v>
      </c>
      <c r="Q100" s="10" t="s">
        <v>119</v>
      </c>
      <c r="R100" s="10" t="s">
        <v>118</v>
      </c>
      <c r="S100" s="10" t="s">
        <v>414</v>
      </c>
      <c r="T100" s="10" t="s">
        <v>425</v>
      </c>
      <c r="U100" s="10" t="s">
        <v>369</v>
      </c>
      <c r="V100" s="10" t="s">
        <v>266</v>
      </c>
      <c r="W100" s="10" t="s">
        <v>393</v>
      </c>
      <c r="X100" s="10" t="s">
        <v>737</v>
      </c>
      <c r="Y100" s="10" t="s">
        <v>738</v>
      </c>
      <c r="Z100" s="6" t="s">
        <v>740</v>
      </c>
      <c r="AA100" s="10" t="s">
        <v>741</v>
      </c>
      <c r="AB100" s="10"/>
    </row>
    <row r="101" spans="1:29" s="48" customFormat="1" x14ac:dyDescent="0.3">
      <c r="B101" s="48">
        <v>1300</v>
      </c>
      <c r="C101" s="48" t="s">
        <v>378</v>
      </c>
      <c r="D101" s="48" t="s">
        <v>380</v>
      </c>
      <c r="E101" s="28" t="s">
        <v>204</v>
      </c>
      <c r="F101" s="46" t="s">
        <v>274</v>
      </c>
      <c r="G101" s="28" t="s">
        <v>263</v>
      </c>
      <c r="H101" s="46">
        <v>0</v>
      </c>
      <c r="I101" s="48" t="s">
        <v>252</v>
      </c>
      <c r="J101" s="46">
        <v>0</v>
      </c>
      <c r="K101" s="46">
        <f>B101</f>
        <v>1300</v>
      </c>
      <c r="L101" s="46">
        <v>0</v>
      </c>
      <c r="M101" s="28">
        <v>0</v>
      </c>
      <c r="N101" s="46">
        <v>0</v>
      </c>
      <c r="O101" s="46">
        <v>0</v>
      </c>
      <c r="P101" s="48">
        <v>1</v>
      </c>
      <c r="Q101" s="18">
        <v>0</v>
      </c>
      <c r="R101" s="48" t="s">
        <v>257</v>
      </c>
      <c r="S101" s="48" t="s">
        <v>729</v>
      </c>
      <c r="T101" s="48">
        <v>0</v>
      </c>
      <c r="U101" s="48">
        <v>0</v>
      </c>
      <c r="V101" s="49">
        <v>-1</v>
      </c>
      <c r="W101" s="48">
        <v>0</v>
      </c>
      <c r="X101" s="48">
        <v>0</v>
      </c>
      <c r="Y101" s="48">
        <v>1000</v>
      </c>
      <c r="Z101" s="48">
        <v>0</v>
      </c>
      <c r="AA101" s="48">
        <v>-1</v>
      </c>
    </row>
    <row r="102" spans="1:29" s="48" customFormat="1" x14ac:dyDescent="0.3">
      <c r="B102" s="48">
        <v>1301</v>
      </c>
      <c r="C102" s="48" t="s">
        <v>378</v>
      </c>
      <c r="D102" s="48" t="s">
        <v>380</v>
      </c>
      <c r="E102" s="28" t="s">
        <v>204</v>
      </c>
      <c r="F102" s="46" t="s">
        <v>760</v>
      </c>
      <c r="G102" s="28" t="s">
        <v>263</v>
      </c>
      <c r="H102" s="46">
        <v>0</v>
      </c>
      <c r="I102" s="48" t="s">
        <v>747</v>
      </c>
      <c r="J102" s="46">
        <v>0</v>
      </c>
      <c r="K102" s="46">
        <f t="shared" ref="K102:K106" si="12">B102</f>
        <v>1301</v>
      </c>
      <c r="L102" s="46">
        <v>0</v>
      </c>
      <c r="M102" s="28">
        <v>0</v>
      </c>
      <c r="N102" s="46">
        <v>0</v>
      </c>
      <c r="O102" s="46">
        <v>0</v>
      </c>
      <c r="P102" s="48">
        <v>1</v>
      </c>
      <c r="Q102" s="18">
        <v>0</v>
      </c>
      <c r="R102" s="48" t="s">
        <v>748</v>
      </c>
      <c r="S102" s="48" t="s">
        <v>749</v>
      </c>
      <c r="T102" s="48">
        <v>1</v>
      </c>
      <c r="U102" s="48">
        <v>100</v>
      </c>
      <c r="V102" s="48">
        <v>0</v>
      </c>
      <c r="W102" s="48">
        <v>0</v>
      </c>
      <c r="X102" s="48">
        <v>10</v>
      </c>
      <c r="Y102" s="48">
        <v>495</v>
      </c>
      <c r="Z102" s="48">
        <v>495</v>
      </c>
      <c r="AA102" s="48">
        <f>B103</f>
        <v>1302</v>
      </c>
    </row>
    <row r="103" spans="1:29" s="48" customFormat="1" x14ac:dyDescent="0.3">
      <c r="B103" s="48">
        <v>1302</v>
      </c>
      <c r="C103" s="48" t="s">
        <v>378</v>
      </c>
      <c r="D103" s="48" t="s">
        <v>380</v>
      </c>
      <c r="E103" s="28" t="s">
        <v>204</v>
      </c>
      <c r="F103" s="46" t="s">
        <v>275</v>
      </c>
      <c r="G103" s="28" t="s">
        <v>263</v>
      </c>
      <c r="H103" s="46">
        <v>0</v>
      </c>
      <c r="I103" s="48" t="s">
        <v>253</v>
      </c>
      <c r="J103" s="46">
        <v>0</v>
      </c>
      <c r="K103" s="46">
        <f t="shared" si="12"/>
        <v>1302</v>
      </c>
      <c r="L103" s="46">
        <v>0</v>
      </c>
      <c r="M103" s="28">
        <v>0</v>
      </c>
      <c r="N103" s="46">
        <v>0</v>
      </c>
      <c r="O103" s="46">
        <v>0</v>
      </c>
      <c r="P103" s="48">
        <v>1</v>
      </c>
      <c r="Q103" s="18">
        <v>0</v>
      </c>
      <c r="R103" s="48" t="s">
        <v>258</v>
      </c>
      <c r="S103" s="48" t="s">
        <v>730</v>
      </c>
      <c r="T103" s="48">
        <v>1</v>
      </c>
      <c r="U103" s="48">
        <v>200</v>
      </c>
      <c r="V103" s="48">
        <v>1</v>
      </c>
      <c r="W103" s="48">
        <v>0</v>
      </c>
      <c r="X103" s="48">
        <v>10</v>
      </c>
      <c r="Y103" s="48">
        <v>495</v>
      </c>
      <c r="Z103" s="48">
        <v>495</v>
      </c>
      <c r="AA103" s="48">
        <f>B104</f>
        <v>1303</v>
      </c>
    </row>
    <row r="104" spans="1:29" s="48" customFormat="1" x14ac:dyDescent="0.3">
      <c r="B104" s="48">
        <v>1303</v>
      </c>
      <c r="C104" s="48" t="s">
        <v>378</v>
      </c>
      <c r="D104" s="48" t="s">
        <v>380</v>
      </c>
      <c r="E104" s="28" t="s">
        <v>204</v>
      </c>
      <c r="F104" s="46" t="s">
        <v>276</v>
      </c>
      <c r="G104" s="28" t="s">
        <v>263</v>
      </c>
      <c r="H104" s="46">
        <v>0</v>
      </c>
      <c r="I104" s="48" t="s">
        <v>254</v>
      </c>
      <c r="J104" s="46">
        <v>0</v>
      </c>
      <c r="K104" s="46">
        <f t="shared" si="12"/>
        <v>1303</v>
      </c>
      <c r="L104" s="46">
        <v>0</v>
      </c>
      <c r="M104" s="28">
        <v>0</v>
      </c>
      <c r="N104" s="46">
        <v>0</v>
      </c>
      <c r="O104" s="46">
        <v>0</v>
      </c>
      <c r="P104" s="48">
        <v>1</v>
      </c>
      <c r="Q104" s="18">
        <v>0</v>
      </c>
      <c r="R104" s="48" t="s">
        <v>259</v>
      </c>
      <c r="S104" s="48" t="s">
        <v>731</v>
      </c>
      <c r="T104" s="48">
        <v>1</v>
      </c>
      <c r="U104" s="48">
        <v>300</v>
      </c>
      <c r="V104" s="48">
        <v>2</v>
      </c>
      <c r="W104" s="48">
        <v>0</v>
      </c>
      <c r="X104" s="48">
        <v>10</v>
      </c>
      <c r="Y104" s="48">
        <v>495</v>
      </c>
      <c r="Z104" s="48">
        <v>495</v>
      </c>
      <c r="AA104" s="48">
        <f>B105</f>
        <v>1304</v>
      </c>
    </row>
    <row r="105" spans="1:29" s="48" customFormat="1" x14ac:dyDescent="0.3">
      <c r="B105" s="48">
        <v>1304</v>
      </c>
      <c r="C105" s="48" t="s">
        <v>378</v>
      </c>
      <c r="D105" s="48" t="s">
        <v>380</v>
      </c>
      <c r="E105" s="28" t="s">
        <v>204</v>
      </c>
      <c r="F105" s="46" t="s">
        <v>277</v>
      </c>
      <c r="G105" s="28" t="s">
        <v>263</v>
      </c>
      <c r="H105" s="46">
        <v>0</v>
      </c>
      <c r="I105" s="48" t="s">
        <v>255</v>
      </c>
      <c r="J105" s="46">
        <v>0</v>
      </c>
      <c r="K105" s="46">
        <f t="shared" si="12"/>
        <v>1304</v>
      </c>
      <c r="L105" s="46">
        <v>0</v>
      </c>
      <c r="M105" s="28">
        <v>0</v>
      </c>
      <c r="N105" s="46">
        <v>0</v>
      </c>
      <c r="O105" s="46">
        <v>0</v>
      </c>
      <c r="P105" s="48">
        <v>1</v>
      </c>
      <c r="Q105" s="18">
        <v>0</v>
      </c>
      <c r="R105" s="48" t="s">
        <v>260</v>
      </c>
      <c r="S105" s="48" t="s">
        <v>732</v>
      </c>
      <c r="T105" s="48">
        <v>1</v>
      </c>
      <c r="U105" s="48">
        <v>400</v>
      </c>
      <c r="V105" s="48">
        <v>3</v>
      </c>
      <c r="W105" s="48">
        <v>0</v>
      </c>
      <c r="X105" s="48">
        <v>10</v>
      </c>
      <c r="Y105" s="48">
        <v>495</v>
      </c>
      <c r="Z105" s="48">
        <v>495</v>
      </c>
      <c r="AA105" s="48">
        <f>B106</f>
        <v>1305</v>
      </c>
    </row>
    <row r="106" spans="1:29" s="48" customFormat="1" x14ac:dyDescent="0.3">
      <c r="B106" s="48">
        <v>1305</v>
      </c>
      <c r="C106" s="48" t="s">
        <v>378</v>
      </c>
      <c r="D106" s="48" t="s">
        <v>380</v>
      </c>
      <c r="E106" s="28" t="s">
        <v>204</v>
      </c>
      <c r="F106" s="46" t="s">
        <v>278</v>
      </c>
      <c r="G106" s="28" t="s">
        <v>263</v>
      </c>
      <c r="H106" s="46">
        <v>0</v>
      </c>
      <c r="I106" s="48" t="s">
        <v>256</v>
      </c>
      <c r="J106" s="46">
        <v>0</v>
      </c>
      <c r="K106" s="46">
        <f t="shared" si="12"/>
        <v>1305</v>
      </c>
      <c r="L106" s="46">
        <v>0</v>
      </c>
      <c r="M106" s="28">
        <v>0</v>
      </c>
      <c r="N106" s="46">
        <v>0</v>
      </c>
      <c r="O106" s="46">
        <v>0</v>
      </c>
      <c r="P106" s="48">
        <v>1</v>
      </c>
      <c r="Q106" s="18">
        <v>0</v>
      </c>
      <c r="R106" s="48" t="s">
        <v>261</v>
      </c>
      <c r="S106" s="48" t="s">
        <v>733</v>
      </c>
      <c r="T106" s="48">
        <v>1</v>
      </c>
      <c r="U106" s="48">
        <v>500</v>
      </c>
      <c r="V106" s="48">
        <v>4</v>
      </c>
      <c r="W106" s="48">
        <v>0</v>
      </c>
      <c r="X106" s="48">
        <v>0</v>
      </c>
      <c r="Y106" s="48">
        <v>1000</v>
      </c>
      <c r="Z106" s="48">
        <v>0</v>
      </c>
      <c r="AA106" s="48">
        <v>-1</v>
      </c>
    </row>
    <row r="107" spans="1:29" s="48" customFormat="1" x14ac:dyDescent="0.3">
      <c r="A107" s="26" t="s">
        <v>368</v>
      </c>
      <c r="B107" s="26"/>
      <c r="C107" s="26"/>
      <c r="D107" s="26"/>
      <c r="E107" s="26"/>
      <c r="F107" s="26"/>
      <c r="G107" s="26"/>
      <c r="H107" s="26"/>
      <c r="I107" s="26"/>
      <c r="J107" s="26"/>
      <c r="K107" s="9"/>
      <c r="L107" s="26"/>
      <c r="M107" s="26"/>
      <c r="N107" s="26"/>
      <c r="O107" s="26"/>
      <c r="P107" s="26"/>
      <c r="Q107" s="26"/>
      <c r="R107" s="26"/>
      <c r="S107" s="26" t="s">
        <v>415</v>
      </c>
      <c r="T107" s="26" t="s">
        <v>424</v>
      </c>
      <c r="U107" s="26" t="s">
        <v>434</v>
      </c>
      <c r="V107" s="26" t="s">
        <v>433</v>
      </c>
      <c r="W107" s="26"/>
      <c r="X107" s="26"/>
      <c r="Y107" s="26" t="s">
        <v>844</v>
      </c>
      <c r="Z107" s="26"/>
      <c r="AA107" s="26"/>
      <c r="AB107" s="26"/>
      <c r="AC107" s="26"/>
    </row>
    <row r="108" spans="1:29" s="6" customFormat="1" x14ac:dyDescent="0.3">
      <c r="A108" s="10" t="s">
        <v>329</v>
      </c>
      <c r="B108" s="10" t="s">
        <v>108</v>
      </c>
      <c r="C108" s="10" t="s">
        <v>109</v>
      </c>
      <c r="D108" s="10" t="s">
        <v>67</v>
      </c>
      <c r="E108" s="10" t="s">
        <v>107</v>
      </c>
      <c r="F108" s="10" t="s">
        <v>92</v>
      </c>
      <c r="G108" s="10" t="s">
        <v>110</v>
      </c>
      <c r="H108" s="10" t="s">
        <v>94</v>
      </c>
      <c r="I108" s="10" t="s">
        <v>111</v>
      </c>
      <c r="J108" s="10" t="s">
        <v>112</v>
      </c>
      <c r="K108" s="10" t="s">
        <v>113</v>
      </c>
      <c r="L108" s="10" t="s">
        <v>114</v>
      </c>
      <c r="M108" s="10" t="s">
        <v>243</v>
      </c>
      <c r="N108" s="10" t="s">
        <v>115</v>
      </c>
      <c r="O108" s="10" t="s">
        <v>116</v>
      </c>
      <c r="P108" s="10" t="s">
        <v>117</v>
      </c>
      <c r="Q108" s="10" t="s">
        <v>119</v>
      </c>
      <c r="R108" s="10" t="s">
        <v>118</v>
      </c>
      <c r="S108" s="10" t="s">
        <v>414</v>
      </c>
      <c r="T108" s="10" t="s">
        <v>425</v>
      </c>
      <c r="U108" s="10" t="s">
        <v>431</v>
      </c>
      <c r="V108" s="10" t="s">
        <v>432</v>
      </c>
      <c r="W108" s="10" t="s">
        <v>435</v>
      </c>
      <c r="X108" s="10" t="s">
        <v>436</v>
      </c>
      <c r="Y108" s="10" t="s">
        <v>845</v>
      </c>
      <c r="Z108" s="10"/>
      <c r="AA108" s="10"/>
      <c r="AB108" s="10"/>
    </row>
    <row r="109" spans="1:29" s="48" customFormat="1" x14ac:dyDescent="0.3">
      <c r="A109" s="47"/>
      <c r="B109" s="48">
        <v>1500</v>
      </c>
      <c r="C109" s="28" t="s">
        <v>723</v>
      </c>
      <c r="D109" s="48" t="s">
        <v>429</v>
      </c>
      <c r="E109" s="28" t="s">
        <v>205</v>
      </c>
      <c r="F109" s="46" t="s">
        <v>763</v>
      </c>
      <c r="G109" s="28" t="s">
        <v>263</v>
      </c>
      <c r="H109" s="46">
        <v>0</v>
      </c>
      <c r="I109" s="48" t="s">
        <v>747</v>
      </c>
      <c r="J109" s="46">
        <v>0</v>
      </c>
      <c r="K109" s="46">
        <f>B109</f>
        <v>1500</v>
      </c>
      <c r="L109" s="46">
        <v>0</v>
      </c>
      <c r="M109" s="28">
        <v>0</v>
      </c>
      <c r="N109" s="46">
        <v>0</v>
      </c>
      <c r="O109" s="46">
        <v>0</v>
      </c>
      <c r="P109" s="48">
        <v>1</v>
      </c>
      <c r="Q109" s="18">
        <v>0</v>
      </c>
      <c r="R109" s="48" t="s">
        <v>764</v>
      </c>
      <c r="S109" s="48" t="s">
        <v>765</v>
      </c>
      <c r="T109" s="46">
        <v>2435</v>
      </c>
      <c r="U109" s="48">
        <v>1</v>
      </c>
      <c r="V109" s="46">
        <v>1</v>
      </c>
      <c r="W109" s="48">
        <v>1</v>
      </c>
      <c r="X109" s="48">
        <v>99</v>
      </c>
      <c r="Y109" s="48">
        <v>80</v>
      </c>
    </row>
    <row r="110" spans="1:29" s="48" customFormat="1" x14ac:dyDescent="0.3">
      <c r="A110" s="47"/>
      <c r="B110" s="48">
        <v>1501</v>
      </c>
      <c r="C110" s="28" t="s">
        <v>396</v>
      </c>
      <c r="D110" s="48" t="s">
        <v>429</v>
      </c>
      <c r="E110" s="28" t="s">
        <v>205</v>
      </c>
      <c r="F110" s="46" t="s">
        <v>766</v>
      </c>
      <c r="G110" s="28" t="s">
        <v>263</v>
      </c>
      <c r="H110" s="46">
        <v>0</v>
      </c>
      <c r="I110" s="48" t="s">
        <v>747</v>
      </c>
      <c r="J110" s="46">
        <v>0</v>
      </c>
      <c r="K110" s="46">
        <f t="shared" ref="K110:K114" si="13">B110</f>
        <v>1501</v>
      </c>
      <c r="L110" s="46">
        <v>0</v>
      </c>
      <c r="M110" s="28">
        <v>0</v>
      </c>
      <c r="N110" s="46">
        <v>0</v>
      </c>
      <c r="O110" s="46">
        <v>0</v>
      </c>
      <c r="P110" s="48">
        <v>1</v>
      </c>
      <c r="Q110" s="18">
        <v>0</v>
      </c>
      <c r="R110" s="48" t="s">
        <v>764</v>
      </c>
      <c r="S110" s="48" t="s">
        <v>765</v>
      </c>
      <c r="T110" s="46">
        <v>2435</v>
      </c>
      <c r="U110" s="48">
        <v>1</v>
      </c>
      <c r="V110" s="46">
        <v>2</v>
      </c>
      <c r="W110" s="48">
        <v>1</v>
      </c>
      <c r="X110" s="48">
        <v>99</v>
      </c>
      <c r="Y110" s="48">
        <v>80</v>
      </c>
    </row>
    <row r="111" spans="1:29" s="48" customFormat="1" x14ac:dyDescent="0.3">
      <c r="A111" s="47"/>
      <c r="B111" s="48">
        <v>1502</v>
      </c>
      <c r="C111" s="28" t="s">
        <v>396</v>
      </c>
      <c r="D111" s="48" t="s">
        <v>429</v>
      </c>
      <c r="E111" s="28" t="s">
        <v>205</v>
      </c>
      <c r="F111" s="46" t="s">
        <v>767</v>
      </c>
      <c r="G111" s="28" t="s">
        <v>263</v>
      </c>
      <c r="H111" s="46">
        <v>0</v>
      </c>
      <c r="I111" s="48" t="s">
        <v>747</v>
      </c>
      <c r="J111" s="46">
        <v>0</v>
      </c>
      <c r="K111" s="46">
        <f t="shared" si="13"/>
        <v>1502</v>
      </c>
      <c r="L111" s="46">
        <v>0</v>
      </c>
      <c r="M111" s="28">
        <v>0</v>
      </c>
      <c r="N111" s="46">
        <v>0</v>
      </c>
      <c r="O111" s="46">
        <v>0</v>
      </c>
      <c r="P111" s="48">
        <v>1</v>
      </c>
      <c r="Q111" s="18">
        <v>0</v>
      </c>
      <c r="R111" s="48" t="s">
        <v>764</v>
      </c>
      <c r="S111" s="48" t="s">
        <v>765</v>
      </c>
      <c r="T111" s="46">
        <v>2435</v>
      </c>
      <c r="U111" s="48">
        <v>1</v>
      </c>
      <c r="V111" s="46">
        <v>3</v>
      </c>
      <c r="W111" s="48">
        <v>1</v>
      </c>
      <c r="X111" s="48">
        <v>99</v>
      </c>
      <c r="Y111" s="48">
        <v>80</v>
      </c>
    </row>
    <row r="112" spans="1:29" s="48" customFormat="1" x14ac:dyDescent="0.3">
      <c r="A112" s="47"/>
      <c r="B112" s="48">
        <v>1503</v>
      </c>
      <c r="C112" s="28" t="s">
        <v>396</v>
      </c>
      <c r="D112" s="48" t="s">
        <v>429</v>
      </c>
      <c r="E112" s="28" t="s">
        <v>205</v>
      </c>
      <c r="F112" s="46" t="s">
        <v>768</v>
      </c>
      <c r="G112" s="28" t="s">
        <v>263</v>
      </c>
      <c r="H112" s="46">
        <v>0</v>
      </c>
      <c r="I112" s="48" t="s">
        <v>747</v>
      </c>
      <c r="J112" s="46">
        <v>0</v>
      </c>
      <c r="K112" s="46">
        <f t="shared" si="13"/>
        <v>1503</v>
      </c>
      <c r="L112" s="46">
        <v>0</v>
      </c>
      <c r="M112" s="28">
        <v>0</v>
      </c>
      <c r="N112" s="46">
        <v>0</v>
      </c>
      <c r="O112" s="46">
        <v>0</v>
      </c>
      <c r="P112" s="48">
        <v>1</v>
      </c>
      <c r="Q112" s="18">
        <v>0</v>
      </c>
      <c r="R112" s="48" t="s">
        <v>764</v>
      </c>
      <c r="S112" s="48" t="s">
        <v>765</v>
      </c>
      <c r="T112" s="46">
        <v>395.00000000000006</v>
      </c>
      <c r="U112" s="48">
        <v>1</v>
      </c>
      <c r="V112" s="46">
        <v>4</v>
      </c>
      <c r="W112" s="48">
        <v>1</v>
      </c>
      <c r="X112" s="48">
        <v>99</v>
      </c>
      <c r="Y112" s="48">
        <v>80</v>
      </c>
    </row>
    <row r="113" spans="1:25" s="48" customFormat="1" x14ac:dyDescent="0.3">
      <c r="A113" s="47"/>
      <c r="B113" s="16">
        <v>1504</v>
      </c>
      <c r="C113" s="53" t="s">
        <v>396</v>
      </c>
      <c r="D113" s="16" t="s">
        <v>428</v>
      </c>
      <c r="E113" s="53" t="s">
        <v>205</v>
      </c>
      <c r="F113" s="16" t="s">
        <v>746</v>
      </c>
      <c r="G113" s="53" t="s">
        <v>263</v>
      </c>
      <c r="H113" s="16">
        <v>0</v>
      </c>
      <c r="I113" s="16" t="s">
        <v>253</v>
      </c>
      <c r="J113" s="16">
        <v>0</v>
      </c>
      <c r="K113" s="16">
        <f t="shared" si="13"/>
        <v>1504</v>
      </c>
      <c r="L113" s="16">
        <v>0</v>
      </c>
      <c r="M113" s="53">
        <v>0</v>
      </c>
      <c r="N113" s="16">
        <v>0</v>
      </c>
      <c r="O113" s="16">
        <v>1000</v>
      </c>
      <c r="P113" s="16">
        <v>1</v>
      </c>
      <c r="Q113" s="16">
        <v>0</v>
      </c>
      <c r="R113" s="16" t="s">
        <v>333</v>
      </c>
      <c r="S113" s="16" t="s">
        <v>417</v>
      </c>
      <c r="T113" s="16">
        <v>2425</v>
      </c>
      <c r="U113" s="16">
        <v>2</v>
      </c>
      <c r="V113" s="16">
        <v>1</v>
      </c>
      <c r="W113" s="48">
        <v>1</v>
      </c>
      <c r="X113" s="48">
        <v>99</v>
      </c>
      <c r="Y113" s="48">
        <v>80</v>
      </c>
    </row>
    <row r="114" spans="1:25" s="48" customFormat="1" x14ac:dyDescent="0.3">
      <c r="A114" s="47"/>
      <c r="B114" s="16">
        <v>1505</v>
      </c>
      <c r="C114" s="53" t="s">
        <v>396</v>
      </c>
      <c r="D114" s="16" t="s">
        <v>428</v>
      </c>
      <c r="E114" s="53" t="s">
        <v>205</v>
      </c>
      <c r="F114" s="16" t="s">
        <v>399</v>
      </c>
      <c r="G114" s="53" t="s">
        <v>263</v>
      </c>
      <c r="H114" s="16">
        <v>0</v>
      </c>
      <c r="I114" s="16" t="s">
        <v>253</v>
      </c>
      <c r="J114" s="16">
        <v>0</v>
      </c>
      <c r="K114" s="16">
        <f t="shared" si="13"/>
        <v>1505</v>
      </c>
      <c r="L114" s="16">
        <v>0</v>
      </c>
      <c r="M114" s="53">
        <v>0</v>
      </c>
      <c r="N114" s="16">
        <v>0</v>
      </c>
      <c r="O114" s="16">
        <v>1000</v>
      </c>
      <c r="P114" s="16">
        <v>1</v>
      </c>
      <c r="Q114" s="16">
        <v>0</v>
      </c>
      <c r="R114" s="16" t="s">
        <v>333</v>
      </c>
      <c r="S114" s="16" t="s">
        <v>417</v>
      </c>
      <c r="T114" s="16">
        <v>2425</v>
      </c>
      <c r="U114" s="16">
        <v>2</v>
      </c>
      <c r="V114" s="16">
        <v>2</v>
      </c>
      <c r="W114" s="48">
        <v>1</v>
      </c>
      <c r="X114" s="48">
        <v>99</v>
      </c>
      <c r="Y114" s="48">
        <v>80</v>
      </c>
    </row>
    <row r="115" spans="1:25" s="48" customFormat="1" x14ac:dyDescent="0.3">
      <c r="A115" s="47"/>
      <c r="B115" s="16">
        <v>1506</v>
      </c>
      <c r="C115" s="53" t="s">
        <v>396</v>
      </c>
      <c r="D115" s="16" t="s">
        <v>428</v>
      </c>
      <c r="E115" s="53" t="s">
        <v>205</v>
      </c>
      <c r="F115" s="16" t="s">
        <v>400</v>
      </c>
      <c r="G115" s="53" t="s">
        <v>263</v>
      </c>
      <c r="H115" s="16">
        <v>0</v>
      </c>
      <c r="I115" s="16" t="s">
        <v>253</v>
      </c>
      <c r="J115" s="16">
        <v>0</v>
      </c>
      <c r="K115" s="16">
        <f>B115</f>
        <v>1506</v>
      </c>
      <c r="L115" s="16">
        <v>0</v>
      </c>
      <c r="M115" s="53">
        <v>0</v>
      </c>
      <c r="N115" s="16">
        <v>0</v>
      </c>
      <c r="O115" s="16">
        <v>1000</v>
      </c>
      <c r="P115" s="16">
        <v>1</v>
      </c>
      <c r="Q115" s="16">
        <v>0</v>
      </c>
      <c r="R115" s="16" t="s">
        <v>333</v>
      </c>
      <c r="S115" s="16" t="s">
        <v>417</v>
      </c>
      <c r="T115" s="16">
        <v>2425</v>
      </c>
      <c r="U115" s="16">
        <v>2</v>
      </c>
      <c r="V115" s="16">
        <v>3</v>
      </c>
      <c r="W115" s="48">
        <v>1</v>
      </c>
      <c r="X115" s="48">
        <v>99</v>
      </c>
      <c r="Y115" s="48">
        <v>80</v>
      </c>
    </row>
    <row r="116" spans="1:25" s="48" customFormat="1" x14ac:dyDescent="0.3">
      <c r="A116" s="47"/>
      <c r="B116" s="16">
        <v>1507</v>
      </c>
      <c r="C116" s="53" t="s">
        <v>396</v>
      </c>
      <c r="D116" s="16" t="s">
        <v>428</v>
      </c>
      <c r="E116" s="53" t="s">
        <v>205</v>
      </c>
      <c r="F116" s="16" t="s">
        <v>401</v>
      </c>
      <c r="G116" s="53" t="s">
        <v>263</v>
      </c>
      <c r="H116" s="16">
        <v>0</v>
      </c>
      <c r="I116" s="16" t="s">
        <v>253</v>
      </c>
      <c r="J116" s="16">
        <v>0</v>
      </c>
      <c r="K116" s="16">
        <f t="shared" ref="K116:K120" si="14">B116</f>
        <v>1507</v>
      </c>
      <c r="L116" s="16">
        <v>0</v>
      </c>
      <c r="M116" s="53">
        <v>0</v>
      </c>
      <c r="N116" s="16">
        <v>0</v>
      </c>
      <c r="O116" s="16">
        <v>1000</v>
      </c>
      <c r="P116" s="16">
        <v>1</v>
      </c>
      <c r="Q116" s="16">
        <v>0</v>
      </c>
      <c r="R116" s="16" t="s">
        <v>333</v>
      </c>
      <c r="S116" s="16" t="s">
        <v>417</v>
      </c>
      <c r="T116" s="16">
        <v>395.00000000000006</v>
      </c>
      <c r="U116" s="16">
        <v>2</v>
      </c>
      <c r="V116" s="16">
        <v>4</v>
      </c>
      <c r="W116" s="48">
        <v>1</v>
      </c>
      <c r="X116" s="48">
        <v>99</v>
      </c>
      <c r="Y116" s="48">
        <v>80</v>
      </c>
    </row>
    <row r="117" spans="1:25" s="48" customFormat="1" x14ac:dyDescent="0.3">
      <c r="A117" s="47"/>
      <c r="B117" s="48">
        <v>1508</v>
      </c>
      <c r="C117" s="28" t="s">
        <v>396</v>
      </c>
      <c r="D117" s="48" t="s">
        <v>428</v>
      </c>
      <c r="E117" s="28" t="s">
        <v>205</v>
      </c>
      <c r="F117" s="46" t="s">
        <v>402</v>
      </c>
      <c r="G117" s="28" t="s">
        <v>263</v>
      </c>
      <c r="H117" s="46">
        <v>0</v>
      </c>
      <c r="I117" s="48" t="s">
        <v>254</v>
      </c>
      <c r="J117" s="46">
        <v>0</v>
      </c>
      <c r="K117" s="46">
        <f t="shared" si="14"/>
        <v>1508</v>
      </c>
      <c r="L117" s="46">
        <v>0</v>
      </c>
      <c r="M117" s="28">
        <v>0</v>
      </c>
      <c r="N117" s="46">
        <v>0</v>
      </c>
      <c r="O117" s="46">
        <v>10000</v>
      </c>
      <c r="P117" s="48">
        <v>1</v>
      </c>
      <c r="Q117" s="18">
        <v>0</v>
      </c>
      <c r="R117" s="48" t="s">
        <v>334</v>
      </c>
      <c r="S117" s="48" t="s">
        <v>419</v>
      </c>
      <c r="T117" s="46">
        <v>2425</v>
      </c>
      <c r="U117" s="48">
        <v>3</v>
      </c>
      <c r="V117" s="46">
        <v>1</v>
      </c>
      <c r="W117" s="48">
        <v>1</v>
      </c>
      <c r="X117" s="48">
        <v>99</v>
      </c>
      <c r="Y117" s="48">
        <v>80</v>
      </c>
    </row>
    <row r="118" spans="1:25" s="48" customFormat="1" x14ac:dyDescent="0.3">
      <c r="A118" s="47"/>
      <c r="B118" s="48">
        <v>1509</v>
      </c>
      <c r="C118" s="28" t="s">
        <v>396</v>
      </c>
      <c r="D118" s="48" t="s">
        <v>428</v>
      </c>
      <c r="E118" s="28" t="s">
        <v>205</v>
      </c>
      <c r="F118" s="46" t="s">
        <v>403</v>
      </c>
      <c r="G118" s="28" t="s">
        <v>263</v>
      </c>
      <c r="H118" s="46">
        <v>0</v>
      </c>
      <c r="I118" s="48" t="s">
        <v>254</v>
      </c>
      <c r="J118" s="46">
        <v>0</v>
      </c>
      <c r="K118" s="46">
        <f t="shared" si="14"/>
        <v>1509</v>
      </c>
      <c r="L118" s="46">
        <v>0</v>
      </c>
      <c r="M118" s="28">
        <v>0</v>
      </c>
      <c r="N118" s="46">
        <v>0</v>
      </c>
      <c r="O118" s="46">
        <v>10000</v>
      </c>
      <c r="P118" s="48">
        <v>1</v>
      </c>
      <c r="Q118" s="18">
        <v>0</v>
      </c>
      <c r="R118" s="48" t="s">
        <v>334</v>
      </c>
      <c r="S118" s="48" t="s">
        <v>419</v>
      </c>
      <c r="T118" s="46">
        <v>2425</v>
      </c>
      <c r="U118" s="48">
        <v>3</v>
      </c>
      <c r="V118" s="46">
        <v>2</v>
      </c>
      <c r="W118" s="48">
        <v>1</v>
      </c>
      <c r="X118" s="48">
        <v>99</v>
      </c>
      <c r="Y118" s="48">
        <v>80</v>
      </c>
    </row>
    <row r="119" spans="1:25" s="48" customFormat="1" x14ac:dyDescent="0.3">
      <c r="A119" s="47"/>
      <c r="B119" s="48">
        <v>1510</v>
      </c>
      <c r="C119" s="28" t="s">
        <v>396</v>
      </c>
      <c r="D119" s="48" t="s">
        <v>428</v>
      </c>
      <c r="E119" s="28" t="s">
        <v>205</v>
      </c>
      <c r="F119" s="46" t="s">
        <v>404</v>
      </c>
      <c r="G119" s="28" t="s">
        <v>263</v>
      </c>
      <c r="H119" s="46">
        <v>0</v>
      </c>
      <c r="I119" s="48" t="s">
        <v>254</v>
      </c>
      <c r="J119" s="46">
        <v>0</v>
      </c>
      <c r="K119" s="46">
        <f t="shared" si="14"/>
        <v>1510</v>
      </c>
      <c r="L119" s="46">
        <v>0</v>
      </c>
      <c r="M119" s="28">
        <v>0</v>
      </c>
      <c r="N119" s="46">
        <v>0</v>
      </c>
      <c r="O119" s="46">
        <v>10000</v>
      </c>
      <c r="P119" s="48">
        <v>1</v>
      </c>
      <c r="Q119" s="18">
        <v>0</v>
      </c>
      <c r="R119" s="48" t="s">
        <v>334</v>
      </c>
      <c r="S119" s="48" t="s">
        <v>419</v>
      </c>
      <c r="T119" s="46">
        <v>2425</v>
      </c>
      <c r="U119" s="48">
        <v>3</v>
      </c>
      <c r="V119" s="46">
        <v>3</v>
      </c>
      <c r="W119" s="48">
        <v>1</v>
      </c>
      <c r="X119" s="48">
        <v>99</v>
      </c>
      <c r="Y119" s="48">
        <v>80</v>
      </c>
    </row>
    <row r="120" spans="1:25" s="48" customFormat="1" x14ac:dyDescent="0.3">
      <c r="A120" s="47"/>
      <c r="B120" s="48">
        <v>1511</v>
      </c>
      <c r="C120" s="28" t="s">
        <v>396</v>
      </c>
      <c r="D120" s="48" t="s">
        <v>428</v>
      </c>
      <c r="E120" s="28" t="s">
        <v>205</v>
      </c>
      <c r="F120" s="46" t="s">
        <v>405</v>
      </c>
      <c r="G120" s="28" t="s">
        <v>263</v>
      </c>
      <c r="H120" s="46">
        <v>0</v>
      </c>
      <c r="I120" s="48" t="s">
        <v>254</v>
      </c>
      <c r="J120" s="46">
        <v>0</v>
      </c>
      <c r="K120" s="46">
        <f t="shared" si="14"/>
        <v>1511</v>
      </c>
      <c r="L120" s="46">
        <v>0</v>
      </c>
      <c r="M120" s="28">
        <v>0</v>
      </c>
      <c r="N120" s="46">
        <v>0</v>
      </c>
      <c r="O120" s="46">
        <v>10000</v>
      </c>
      <c r="P120" s="48">
        <v>1</v>
      </c>
      <c r="Q120" s="18">
        <v>0</v>
      </c>
      <c r="R120" s="48" t="s">
        <v>334</v>
      </c>
      <c r="S120" s="48" t="s">
        <v>419</v>
      </c>
      <c r="T120" s="46">
        <v>395.00000000000006</v>
      </c>
      <c r="U120" s="48">
        <v>3</v>
      </c>
      <c r="V120" s="46">
        <v>4</v>
      </c>
      <c r="W120" s="48">
        <v>1</v>
      </c>
      <c r="X120" s="48">
        <v>99</v>
      </c>
      <c r="Y120" s="48">
        <v>80</v>
      </c>
    </row>
    <row r="121" spans="1:25" s="48" customFormat="1" x14ac:dyDescent="0.3">
      <c r="A121" s="47"/>
      <c r="B121" s="52">
        <v>1512</v>
      </c>
      <c r="C121" s="25" t="s">
        <v>396</v>
      </c>
      <c r="D121" s="52" t="s">
        <v>428</v>
      </c>
      <c r="E121" s="25" t="s">
        <v>205</v>
      </c>
      <c r="F121" s="52" t="s">
        <v>406</v>
      </c>
      <c r="G121" s="25" t="s">
        <v>263</v>
      </c>
      <c r="H121" s="52">
        <v>0</v>
      </c>
      <c r="I121" s="52" t="s">
        <v>255</v>
      </c>
      <c r="J121" s="52">
        <v>0</v>
      </c>
      <c r="K121" s="52">
        <f>B121</f>
        <v>1512</v>
      </c>
      <c r="L121" s="52">
        <v>0</v>
      </c>
      <c r="M121" s="25">
        <v>0</v>
      </c>
      <c r="N121" s="52">
        <v>0</v>
      </c>
      <c r="O121" s="52">
        <v>25000</v>
      </c>
      <c r="P121" s="52">
        <v>1</v>
      </c>
      <c r="Q121" s="52">
        <v>0</v>
      </c>
      <c r="R121" s="52" t="s">
        <v>335</v>
      </c>
      <c r="S121" s="52" t="s">
        <v>421</v>
      </c>
      <c r="T121" s="52">
        <v>2435</v>
      </c>
      <c r="U121" s="52">
        <v>4</v>
      </c>
      <c r="V121" s="52">
        <v>1</v>
      </c>
      <c r="W121" s="48">
        <v>1</v>
      </c>
      <c r="X121" s="48">
        <v>99</v>
      </c>
      <c r="Y121" s="48">
        <v>80</v>
      </c>
    </row>
    <row r="122" spans="1:25" s="48" customFormat="1" x14ac:dyDescent="0.3">
      <c r="A122" s="47"/>
      <c r="B122" s="52">
        <v>1513</v>
      </c>
      <c r="C122" s="25" t="s">
        <v>396</v>
      </c>
      <c r="D122" s="52" t="s">
        <v>428</v>
      </c>
      <c r="E122" s="25" t="s">
        <v>205</v>
      </c>
      <c r="F122" s="52" t="s">
        <v>407</v>
      </c>
      <c r="G122" s="25" t="s">
        <v>263</v>
      </c>
      <c r="H122" s="52">
        <v>0</v>
      </c>
      <c r="I122" s="52" t="s">
        <v>255</v>
      </c>
      <c r="J122" s="52">
        <v>0</v>
      </c>
      <c r="K122" s="52">
        <f t="shared" ref="K122:K126" si="15">B122</f>
        <v>1513</v>
      </c>
      <c r="L122" s="52">
        <v>0</v>
      </c>
      <c r="M122" s="25">
        <v>0</v>
      </c>
      <c r="N122" s="52">
        <v>0</v>
      </c>
      <c r="O122" s="52">
        <v>25000</v>
      </c>
      <c r="P122" s="52">
        <v>1</v>
      </c>
      <c r="Q122" s="52">
        <v>0</v>
      </c>
      <c r="R122" s="52" t="s">
        <v>335</v>
      </c>
      <c r="S122" s="52" t="s">
        <v>421</v>
      </c>
      <c r="T122" s="52">
        <v>2435</v>
      </c>
      <c r="U122" s="52">
        <v>4</v>
      </c>
      <c r="V122" s="52">
        <v>2</v>
      </c>
      <c r="W122" s="48">
        <v>1</v>
      </c>
      <c r="X122" s="48">
        <v>99</v>
      </c>
      <c r="Y122" s="48">
        <v>80</v>
      </c>
    </row>
    <row r="123" spans="1:25" s="48" customFormat="1" x14ac:dyDescent="0.3">
      <c r="A123" s="47"/>
      <c r="B123" s="52">
        <v>1514</v>
      </c>
      <c r="C123" s="25" t="s">
        <v>396</v>
      </c>
      <c r="D123" s="52" t="s">
        <v>428</v>
      </c>
      <c r="E123" s="25" t="s">
        <v>205</v>
      </c>
      <c r="F123" s="52" t="s">
        <v>408</v>
      </c>
      <c r="G123" s="25" t="s">
        <v>263</v>
      </c>
      <c r="H123" s="52">
        <v>0</v>
      </c>
      <c r="I123" s="52" t="s">
        <v>255</v>
      </c>
      <c r="J123" s="52">
        <v>0</v>
      </c>
      <c r="K123" s="52">
        <f t="shared" si="15"/>
        <v>1514</v>
      </c>
      <c r="L123" s="52">
        <v>0</v>
      </c>
      <c r="M123" s="25">
        <v>0</v>
      </c>
      <c r="N123" s="52">
        <v>0</v>
      </c>
      <c r="O123" s="52">
        <v>25000</v>
      </c>
      <c r="P123" s="52">
        <v>1</v>
      </c>
      <c r="Q123" s="52">
        <v>0</v>
      </c>
      <c r="R123" s="52" t="s">
        <v>335</v>
      </c>
      <c r="S123" s="52" t="s">
        <v>421</v>
      </c>
      <c r="T123" s="52">
        <v>395.00000000000006</v>
      </c>
      <c r="U123" s="52">
        <v>4</v>
      </c>
      <c r="V123" s="52">
        <v>3</v>
      </c>
      <c r="W123" s="48">
        <v>1</v>
      </c>
      <c r="X123" s="48">
        <v>99</v>
      </c>
      <c r="Y123" s="48">
        <v>80</v>
      </c>
    </row>
    <row r="124" spans="1:25" s="48" customFormat="1" x14ac:dyDescent="0.3">
      <c r="A124" s="47"/>
      <c r="B124" s="52">
        <v>1515</v>
      </c>
      <c r="C124" s="25" t="s">
        <v>396</v>
      </c>
      <c r="D124" s="52" t="s">
        <v>428</v>
      </c>
      <c r="E124" s="25" t="s">
        <v>205</v>
      </c>
      <c r="F124" s="52" t="s">
        <v>409</v>
      </c>
      <c r="G124" s="25" t="s">
        <v>263</v>
      </c>
      <c r="H124" s="52">
        <v>0</v>
      </c>
      <c r="I124" s="52" t="s">
        <v>255</v>
      </c>
      <c r="J124" s="52">
        <v>0</v>
      </c>
      <c r="K124" s="52">
        <f t="shared" si="15"/>
        <v>1515</v>
      </c>
      <c r="L124" s="52">
        <v>0</v>
      </c>
      <c r="M124" s="25">
        <v>0</v>
      </c>
      <c r="N124" s="52">
        <v>0</v>
      </c>
      <c r="O124" s="52">
        <v>25000</v>
      </c>
      <c r="P124" s="52">
        <v>1</v>
      </c>
      <c r="Q124" s="52">
        <v>0</v>
      </c>
      <c r="R124" s="52" t="s">
        <v>335</v>
      </c>
      <c r="S124" s="52" t="s">
        <v>421</v>
      </c>
      <c r="T124" s="52">
        <v>2425</v>
      </c>
      <c r="U124" s="52">
        <v>4</v>
      </c>
      <c r="V124" s="52">
        <v>4</v>
      </c>
      <c r="W124" s="48">
        <v>1</v>
      </c>
      <c r="X124" s="48">
        <v>99</v>
      </c>
      <c r="Y124" s="48">
        <v>80</v>
      </c>
    </row>
    <row r="125" spans="1:25" s="48" customFormat="1" x14ac:dyDescent="0.3">
      <c r="A125" s="47"/>
      <c r="B125" s="48">
        <v>1516</v>
      </c>
      <c r="C125" s="28" t="s">
        <v>396</v>
      </c>
      <c r="D125" s="48" t="s">
        <v>428</v>
      </c>
      <c r="E125" s="28" t="s">
        <v>205</v>
      </c>
      <c r="F125" s="46" t="s">
        <v>410</v>
      </c>
      <c r="G125" s="28" t="s">
        <v>263</v>
      </c>
      <c r="H125" s="46">
        <v>0</v>
      </c>
      <c r="I125" s="48" t="s">
        <v>256</v>
      </c>
      <c r="J125" s="46">
        <v>0</v>
      </c>
      <c r="K125" s="46">
        <f t="shared" si="15"/>
        <v>1516</v>
      </c>
      <c r="L125" s="46">
        <v>0</v>
      </c>
      <c r="M125" s="28">
        <v>0</v>
      </c>
      <c r="N125" s="46">
        <v>0</v>
      </c>
      <c r="O125" s="46">
        <v>40000</v>
      </c>
      <c r="P125" s="48">
        <v>1</v>
      </c>
      <c r="Q125" s="18">
        <v>0</v>
      </c>
      <c r="R125" s="48" t="s">
        <v>336</v>
      </c>
      <c r="S125" s="48" t="s">
        <v>423</v>
      </c>
      <c r="T125" s="46">
        <v>2425</v>
      </c>
      <c r="U125" s="48">
        <v>5</v>
      </c>
      <c r="V125" s="46">
        <v>1</v>
      </c>
      <c r="W125" s="48">
        <v>1</v>
      </c>
      <c r="X125" s="48">
        <v>99</v>
      </c>
      <c r="Y125" s="48">
        <v>80</v>
      </c>
    </row>
    <row r="126" spans="1:25" s="48" customFormat="1" x14ac:dyDescent="0.3">
      <c r="A126" s="47"/>
      <c r="B126" s="48">
        <v>1517</v>
      </c>
      <c r="C126" s="28" t="s">
        <v>396</v>
      </c>
      <c r="D126" s="48" t="s">
        <v>428</v>
      </c>
      <c r="E126" s="28" t="s">
        <v>205</v>
      </c>
      <c r="F126" s="46" t="s">
        <v>411</v>
      </c>
      <c r="G126" s="28" t="s">
        <v>263</v>
      </c>
      <c r="H126" s="46">
        <v>0</v>
      </c>
      <c r="I126" s="48" t="s">
        <v>256</v>
      </c>
      <c r="J126" s="46">
        <v>0</v>
      </c>
      <c r="K126" s="46">
        <f t="shared" si="15"/>
        <v>1517</v>
      </c>
      <c r="L126" s="46">
        <v>0</v>
      </c>
      <c r="M126" s="28">
        <v>0</v>
      </c>
      <c r="N126" s="46">
        <v>0</v>
      </c>
      <c r="O126" s="46">
        <v>40000</v>
      </c>
      <c r="P126" s="48">
        <v>1</v>
      </c>
      <c r="Q126" s="18">
        <v>0</v>
      </c>
      <c r="R126" s="48" t="s">
        <v>336</v>
      </c>
      <c r="S126" s="48" t="s">
        <v>423</v>
      </c>
      <c r="T126" s="46">
        <v>2425</v>
      </c>
      <c r="U126" s="48">
        <v>5</v>
      </c>
      <c r="V126" s="46">
        <v>2</v>
      </c>
      <c r="W126" s="48">
        <v>1</v>
      </c>
      <c r="X126" s="48">
        <v>99</v>
      </c>
      <c r="Y126" s="48">
        <v>80</v>
      </c>
    </row>
    <row r="127" spans="1:25" s="48" customFormat="1" x14ac:dyDescent="0.3">
      <c r="A127" s="47"/>
      <c r="B127" s="48">
        <v>1518</v>
      </c>
      <c r="C127" s="28" t="s">
        <v>396</v>
      </c>
      <c r="D127" s="48" t="s">
        <v>428</v>
      </c>
      <c r="E127" s="28" t="s">
        <v>205</v>
      </c>
      <c r="F127" s="46" t="s">
        <v>412</v>
      </c>
      <c r="G127" s="28" t="s">
        <v>263</v>
      </c>
      <c r="H127" s="46">
        <v>0</v>
      </c>
      <c r="I127" s="48" t="s">
        <v>256</v>
      </c>
      <c r="J127" s="46">
        <v>0</v>
      </c>
      <c r="K127" s="46">
        <f>B127</f>
        <v>1518</v>
      </c>
      <c r="L127" s="46">
        <v>0</v>
      </c>
      <c r="M127" s="28">
        <v>0</v>
      </c>
      <c r="N127" s="46">
        <v>0</v>
      </c>
      <c r="O127" s="46">
        <v>40000</v>
      </c>
      <c r="P127" s="48">
        <v>1</v>
      </c>
      <c r="Q127" s="18">
        <v>0</v>
      </c>
      <c r="R127" s="48" t="s">
        <v>336</v>
      </c>
      <c r="S127" s="48" t="s">
        <v>423</v>
      </c>
      <c r="T127" s="46">
        <v>2425</v>
      </c>
      <c r="U127" s="48">
        <v>5</v>
      </c>
      <c r="V127" s="46">
        <v>3</v>
      </c>
      <c r="W127" s="48">
        <v>1</v>
      </c>
      <c r="X127" s="48">
        <v>99</v>
      </c>
      <c r="Y127" s="48">
        <v>80</v>
      </c>
    </row>
    <row r="128" spans="1:25" s="48" customFormat="1" x14ac:dyDescent="0.3">
      <c r="A128" s="47"/>
      <c r="B128" s="48">
        <v>1519</v>
      </c>
      <c r="C128" s="28" t="s">
        <v>396</v>
      </c>
      <c r="D128" s="48" t="s">
        <v>428</v>
      </c>
      <c r="E128" s="28" t="s">
        <v>205</v>
      </c>
      <c r="F128" s="46" t="s">
        <v>413</v>
      </c>
      <c r="G128" s="28" t="s">
        <v>263</v>
      </c>
      <c r="H128" s="46">
        <v>0</v>
      </c>
      <c r="I128" s="48" t="s">
        <v>256</v>
      </c>
      <c r="J128" s="46">
        <v>0</v>
      </c>
      <c r="K128" s="46">
        <f t="shared" ref="K128" si="16">B128</f>
        <v>1519</v>
      </c>
      <c r="L128" s="46">
        <v>0</v>
      </c>
      <c r="M128" s="28">
        <v>0</v>
      </c>
      <c r="N128" s="46">
        <v>0</v>
      </c>
      <c r="O128" s="46">
        <v>40000</v>
      </c>
      <c r="P128" s="48">
        <v>1</v>
      </c>
      <c r="Q128" s="18">
        <v>0</v>
      </c>
      <c r="R128" s="48" t="s">
        <v>336</v>
      </c>
      <c r="S128" s="48" t="s">
        <v>423</v>
      </c>
      <c r="T128" s="46">
        <v>395.00000000000006</v>
      </c>
      <c r="U128" s="48">
        <v>5</v>
      </c>
      <c r="V128" s="46">
        <v>4</v>
      </c>
      <c r="W128" s="48">
        <v>1</v>
      </c>
      <c r="X128" s="48">
        <v>99</v>
      </c>
      <c r="Y128" s="48">
        <v>80</v>
      </c>
    </row>
    <row r="129" spans="1:28" s="6" customFormat="1" x14ac:dyDescent="0.3">
      <c r="A129" s="10" t="s">
        <v>329</v>
      </c>
      <c r="B129" s="10" t="s">
        <v>108</v>
      </c>
      <c r="C129" s="10" t="s">
        <v>109</v>
      </c>
      <c r="D129" s="10" t="s">
        <v>67</v>
      </c>
      <c r="E129" s="10" t="s">
        <v>107</v>
      </c>
      <c r="F129" s="10" t="s">
        <v>92</v>
      </c>
      <c r="G129" s="10" t="s">
        <v>110</v>
      </c>
      <c r="H129" s="10" t="s">
        <v>94</v>
      </c>
      <c r="I129" s="10" t="s">
        <v>111</v>
      </c>
      <c r="J129" s="10" t="s">
        <v>112</v>
      </c>
      <c r="K129" s="10" t="s">
        <v>113</v>
      </c>
      <c r="L129" s="10" t="s">
        <v>114</v>
      </c>
      <c r="M129" s="10" t="s">
        <v>243</v>
      </c>
      <c r="N129" s="10" t="s">
        <v>115</v>
      </c>
      <c r="O129" s="10" t="s">
        <v>116</v>
      </c>
      <c r="P129" s="10" t="s">
        <v>117</v>
      </c>
      <c r="Q129" s="10" t="s">
        <v>119</v>
      </c>
      <c r="R129" s="10" t="s">
        <v>118</v>
      </c>
      <c r="S129" s="10" t="s">
        <v>414</v>
      </c>
      <c r="T129" s="10" t="s">
        <v>425</v>
      </c>
      <c r="U129" s="10" t="s">
        <v>431</v>
      </c>
      <c r="V129" s="10" t="s">
        <v>432</v>
      </c>
      <c r="W129" s="10" t="s">
        <v>435</v>
      </c>
      <c r="X129" s="10" t="s">
        <v>436</v>
      </c>
      <c r="Y129" s="10" t="s">
        <v>845</v>
      </c>
      <c r="Z129" s="10"/>
      <c r="AA129" s="10"/>
      <c r="AB129" s="10"/>
    </row>
    <row r="130" spans="1:28" s="48" customFormat="1" x14ac:dyDescent="0.3">
      <c r="A130" s="47"/>
      <c r="B130" s="48">
        <v>1600</v>
      </c>
      <c r="C130" s="28" t="s">
        <v>396</v>
      </c>
      <c r="D130" s="48" t="s">
        <v>437</v>
      </c>
      <c r="E130" s="28" t="s">
        <v>205</v>
      </c>
      <c r="F130" s="46" t="s">
        <v>769</v>
      </c>
      <c r="G130" s="28" t="s">
        <v>263</v>
      </c>
      <c r="H130" s="46">
        <v>0</v>
      </c>
      <c r="I130" s="48" t="s">
        <v>747</v>
      </c>
      <c r="J130" s="46">
        <v>0</v>
      </c>
      <c r="K130" s="46">
        <f>B130</f>
        <v>1600</v>
      </c>
      <c r="L130" s="46">
        <v>0</v>
      </c>
      <c r="M130" s="28">
        <v>0</v>
      </c>
      <c r="N130" s="46">
        <v>0</v>
      </c>
      <c r="O130" s="46">
        <v>0</v>
      </c>
      <c r="P130" s="48">
        <v>1</v>
      </c>
      <c r="Q130" s="18">
        <v>0</v>
      </c>
      <c r="R130" s="48" t="s">
        <v>764</v>
      </c>
      <c r="S130" s="48" t="s">
        <v>765</v>
      </c>
      <c r="T130" s="46">
        <v>2435</v>
      </c>
      <c r="U130" s="28">
        <v>6</v>
      </c>
      <c r="V130" s="46">
        <v>1</v>
      </c>
      <c r="W130" s="48">
        <v>1</v>
      </c>
      <c r="X130" s="48">
        <v>99</v>
      </c>
      <c r="Y130" s="48">
        <v>80</v>
      </c>
    </row>
    <row r="131" spans="1:28" s="48" customFormat="1" x14ac:dyDescent="0.3">
      <c r="A131" s="47"/>
      <c r="B131" s="48">
        <v>1601</v>
      </c>
      <c r="C131" s="28" t="s">
        <v>396</v>
      </c>
      <c r="D131" s="48" t="s">
        <v>437</v>
      </c>
      <c r="E131" s="28" t="s">
        <v>205</v>
      </c>
      <c r="F131" s="46" t="s">
        <v>770</v>
      </c>
      <c r="G131" s="28" t="s">
        <v>263</v>
      </c>
      <c r="H131" s="46">
        <v>0</v>
      </c>
      <c r="I131" s="48" t="s">
        <v>747</v>
      </c>
      <c r="J131" s="46">
        <v>0</v>
      </c>
      <c r="K131" s="46">
        <f t="shared" ref="K131:K135" si="17">B131</f>
        <v>1601</v>
      </c>
      <c r="L131" s="46">
        <v>0</v>
      </c>
      <c r="M131" s="28">
        <v>0</v>
      </c>
      <c r="N131" s="46">
        <v>0</v>
      </c>
      <c r="O131" s="46">
        <v>0</v>
      </c>
      <c r="P131" s="48">
        <v>1</v>
      </c>
      <c r="Q131" s="18">
        <v>0</v>
      </c>
      <c r="R131" s="48" t="s">
        <v>764</v>
      </c>
      <c r="S131" s="48" t="s">
        <v>765</v>
      </c>
      <c r="T131" s="46">
        <v>2435</v>
      </c>
      <c r="U131" s="28">
        <v>6</v>
      </c>
      <c r="V131" s="46">
        <v>2</v>
      </c>
      <c r="W131" s="48">
        <v>1</v>
      </c>
      <c r="X131" s="48">
        <v>99</v>
      </c>
      <c r="Y131" s="48">
        <v>80</v>
      </c>
    </row>
    <row r="132" spans="1:28" s="48" customFormat="1" x14ac:dyDescent="0.3">
      <c r="A132" s="47"/>
      <c r="B132" s="48">
        <v>1602</v>
      </c>
      <c r="C132" s="28" t="s">
        <v>396</v>
      </c>
      <c r="D132" s="48" t="s">
        <v>437</v>
      </c>
      <c r="E132" s="28" t="s">
        <v>205</v>
      </c>
      <c r="F132" s="46" t="s">
        <v>771</v>
      </c>
      <c r="G132" s="28" t="s">
        <v>263</v>
      </c>
      <c r="H132" s="46">
        <v>0</v>
      </c>
      <c r="I132" s="48" t="s">
        <v>747</v>
      </c>
      <c r="J132" s="46">
        <v>0</v>
      </c>
      <c r="K132" s="46">
        <f t="shared" si="17"/>
        <v>1602</v>
      </c>
      <c r="L132" s="46">
        <v>0</v>
      </c>
      <c r="M132" s="28">
        <v>0</v>
      </c>
      <c r="N132" s="46">
        <v>0</v>
      </c>
      <c r="O132" s="46">
        <v>0</v>
      </c>
      <c r="P132" s="48">
        <v>1</v>
      </c>
      <c r="Q132" s="18">
        <v>0</v>
      </c>
      <c r="R132" s="48" t="s">
        <v>764</v>
      </c>
      <c r="S132" s="48" t="s">
        <v>765</v>
      </c>
      <c r="T132" s="46">
        <v>2435</v>
      </c>
      <c r="U132" s="28">
        <v>6</v>
      </c>
      <c r="V132" s="46">
        <v>3</v>
      </c>
      <c r="W132" s="48">
        <v>1</v>
      </c>
      <c r="X132" s="48">
        <v>99</v>
      </c>
      <c r="Y132" s="48">
        <v>80</v>
      </c>
    </row>
    <row r="133" spans="1:28" s="48" customFormat="1" x14ac:dyDescent="0.3">
      <c r="A133" s="47"/>
      <c r="B133" s="48">
        <v>1603</v>
      </c>
      <c r="C133" s="28" t="s">
        <v>396</v>
      </c>
      <c r="D133" s="48" t="s">
        <v>437</v>
      </c>
      <c r="E133" s="28" t="s">
        <v>205</v>
      </c>
      <c r="F133" s="46" t="s">
        <v>772</v>
      </c>
      <c r="G133" s="28" t="s">
        <v>263</v>
      </c>
      <c r="H133" s="46">
        <v>0</v>
      </c>
      <c r="I133" s="48" t="s">
        <v>747</v>
      </c>
      <c r="J133" s="46">
        <v>0</v>
      </c>
      <c r="K133" s="46">
        <f t="shared" si="17"/>
        <v>1603</v>
      </c>
      <c r="L133" s="46">
        <v>0</v>
      </c>
      <c r="M133" s="28">
        <v>0</v>
      </c>
      <c r="N133" s="46">
        <v>0</v>
      </c>
      <c r="O133" s="46">
        <v>0</v>
      </c>
      <c r="P133" s="48">
        <v>1</v>
      </c>
      <c r="Q133" s="18">
        <v>0</v>
      </c>
      <c r="R133" s="48" t="s">
        <v>764</v>
      </c>
      <c r="S133" s="48" t="s">
        <v>765</v>
      </c>
      <c r="T133" s="46">
        <v>395.00000000000006</v>
      </c>
      <c r="U133" s="28">
        <v>6</v>
      </c>
      <c r="V133" s="46">
        <v>4</v>
      </c>
      <c r="W133" s="48">
        <v>1</v>
      </c>
      <c r="X133" s="48">
        <v>99</v>
      </c>
      <c r="Y133" s="48">
        <v>80</v>
      </c>
    </row>
    <row r="134" spans="1:28" s="48" customFormat="1" x14ac:dyDescent="0.3">
      <c r="A134" s="47"/>
      <c r="B134" s="48">
        <v>1604</v>
      </c>
      <c r="C134" s="53" t="s">
        <v>396</v>
      </c>
      <c r="D134" s="48" t="s">
        <v>437</v>
      </c>
      <c r="E134" s="53" t="s">
        <v>205</v>
      </c>
      <c r="F134" s="16" t="s">
        <v>438</v>
      </c>
      <c r="G134" s="53" t="s">
        <v>263</v>
      </c>
      <c r="H134" s="16">
        <v>0</v>
      </c>
      <c r="I134" s="16" t="s">
        <v>253</v>
      </c>
      <c r="J134" s="16">
        <v>0</v>
      </c>
      <c r="K134" s="16">
        <f t="shared" si="17"/>
        <v>1604</v>
      </c>
      <c r="L134" s="16">
        <v>0</v>
      </c>
      <c r="M134" s="53">
        <v>0</v>
      </c>
      <c r="N134" s="16">
        <v>0</v>
      </c>
      <c r="O134" s="16">
        <v>1000</v>
      </c>
      <c r="P134" s="16">
        <v>1</v>
      </c>
      <c r="Q134" s="16">
        <v>0</v>
      </c>
      <c r="R134" s="16" t="s">
        <v>333</v>
      </c>
      <c r="S134" s="16" t="s">
        <v>417</v>
      </c>
      <c r="T134" s="16">
        <v>2425</v>
      </c>
      <c r="U134" s="28">
        <v>7</v>
      </c>
      <c r="V134" s="16">
        <v>1</v>
      </c>
      <c r="W134" s="48">
        <v>1</v>
      </c>
      <c r="X134" s="48">
        <v>99</v>
      </c>
      <c r="Y134" s="48">
        <v>80</v>
      </c>
    </row>
    <row r="135" spans="1:28" s="48" customFormat="1" x14ac:dyDescent="0.3">
      <c r="A135" s="47"/>
      <c r="B135" s="48">
        <v>1605</v>
      </c>
      <c r="C135" s="53" t="s">
        <v>396</v>
      </c>
      <c r="D135" s="48" t="s">
        <v>437</v>
      </c>
      <c r="E135" s="53" t="s">
        <v>205</v>
      </c>
      <c r="F135" s="16" t="s">
        <v>439</v>
      </c>
      <c r="G135" s="53" t="s">
        <v>263</v>
      </c>
      <c r="H135" s="16">
        <v>0</v>
      </c>
      <c r="I135" s="16" t="s">
        <v>253</v>
      </c>
      <c r="J135" s="16">
        <v>0</v>
      </c>
      <c r="K135" s="16">
        <f t="shared" si="17"/>
        <v>1605</v>
      </c>
      <c r="L135" s="16">
        <v>0</v>
      </c>
      <c r="M135" s="53">
        <v>0</v>
      </c>
      <c r="N135" s="16">
        <v>0</v>
      </c>
      <c r="O135" s="16">
        <v>1000</v>
      </c>
      <c r="P135" s="16">
        <v>1</v>
      </c>
      <c r="Q135" s="16">
        <v>0</v>
      </c>
      <c r="R135" s="16" t="s">
        <v>333</v>
      </c>
      <c r="S135" s="16" t="s">
        <v>417</v>
      </c>
      <c r="T135" s="16">
        <v>2425</v>
      </c>
      <c r="U135" s="28">
        <v>7</v>
      </c>
      <c r="V135" s="16">
        <v>2</v>
      </c>
      <c r="W135" s="48">
        <v>1</v>
      </c>
      <c r="X135" s="48">
        <v>99</v>
      </c>
      <c r="Y135" s="48">
        <v>80</v>
      </c>
    </row>
    <row r="136" spans="1:28" s="48" customFormat="1" x14ac:dyDescent="0.3">
      <c r="A136" s="47"/>
      <c r="B136" s="48">
        <v>1606</v>
      </c>
      <c r="C136" s="53" t="s">
        <v>396</v>
      </c>
      <c r="D136" s="48" t="s">
        <v>437</v>
      </c>
      <c r="E136" s="53" t="s">
        <v>205</v>
      </c>
      <c r="F136" s="16" t="s">
        <v>440</v>
      </c>
      <c r="G136" s="53" t="s">
        <v>263</v>
      </c>
      <c r="H136" s="16">
        <v>0</v>
      </c>
      <c r="I136" s="16" t="s">
        <v>253</v>
      </c>
      <c r="J136" s="16">
        <v>0</v>
      </c>
      <c r="K136" s="16">
        <f>B136</f>
        <v>1606</v>
      </c>
      <c r="L136" s="16">
        <v>0</v>
      </c>
      <c r="M136" s="53">
        <v>0</v>
      </c>
      <c r="N136" s="16">
        <v>0</v>
      </c>
      <c r="O136" s="16">
        <v>1000</v>
      </c>
      <c r="P136" s="16">
        <v>1</v>
      </c>
      <c r="Q136" s="16">
        <v>0</v>
      </c>
      <c r="R136" s="16" t="s">
        <v>333</v>
      </c>
      <c r="S136" s="16" t="s">
        <v>417</v>
      </c>
      <c r="T136" s="16">
        <v>2425</v>
      </c>
      <c r="U136" s="28">
        <v>7</v>
      </c>
      <c r="V136" s="16">
        <v>3</v>
      </c>
      <c r="W136" s="48">
        <v>1</v>
      </c>
      <c r="X136" s="48">
        <v>99</v>
      </c>
      <c r="Y136" s="48">
        <v>80</v>
      </c>
    </row>
    <row r="137" spans="1:28" s="48" customFormat="1" x14ac:dyDescent="0.3">
      <c r="A137" s="47"/>
      <c r="B137" s="48">
        <v>1607</v>
      </c>
      <c r="C137" s="53" t="s">
        <v>396</v>
      </c>
      <c r="D137" s="48" t="s">
        <v>437</v>
      </c>
      <c r="E137" s="53" t="s">
        <v>205</v>
      </c>
      <c r="F137" s="16" t="s">
        <v>441</v>
      </c>
      <c r="G137" s="53" t="s">
        <v>263</v>
      </c>
      <c r="H137" s="16">
        <v>0</v>
      </c>
      <c r="I137" s="16" t="s">
        <v>253</v>
      </c>
      <c r="J137" s="16">
        <v>0</v>
      </c>
      <c r="K137" s="16">
        <f t="shared" ref="K137:K141" si="18">B137</f>
        <v>1607</v>
      </c>
      <c r="L137" s="16">
        <v>0</v>
      </c>
      <c r="M137" s="53">
        <v>0</v>
      </c>
      <c r="N137" s="16">
        <v>0</v>
      </c>
      <c r="O137" s="16">
        <v>1000</v>
      </c>
      <c r="P137" s="16">
        <v>1</v>
      </c>
      <c r="Q137" s="16">
        <v>0</v>
      </c>
      <c r="R137" s="16" t="s">
        <v>333</v>
      </c>
      <c r="S137" s="16" t="s">
        <v>417</v>
      </c>
      <c r="T137" s="16">
        <v>395.00000000000006</v>
      </c>
      <c r="U137" s="28">
        <v>7</v>
      </c>
      <c r="V137" s="16">
        <v>4</v>
      </c>
      <c r="W137" s="48">
        <v>1</v>
      </c>
      <c r="X137" s="48">
        <v>99</v>
      </c>
      <c r="Y137" s="48">
        <v>80</v>
      </c>
    </row>
    <row r="138" spans="1:28" s="48" customFormat="1" x14ac:dyDescent="0.3">
      <c r="A138" s="47"/>
      <c r="B138" s="48">
        <v>1608</v>
      </c>
      <c r="C138" s="28" t="s">
        <v>396</v>
      </c>
      <c r="D138" s="48" t="s">
        <v>437</v>
      </c>
      <c r="E138" s="28" t="s">
        <v>205</v>
      </c>
      <c r="F138" s="46" t="s">
        <v>442</v>
      </c>
      <c r="G138" s="28" t="s">
        <v>263</v>
      </c>
      <c r="H138" s="46">
        <v>0</v>
      </c>
      <c r="I138" s="48" t="s">
        <v>254</v>
      </c>
      <c r="J138" s="46">
        <v>0</v>
      </c>
      <c r="K138" s="46">
        <f t="shared" si="18"/>
        <v>1608</v>
      </c>
      <c r="L138" s="46">
        <v>0</v>
      </c>
      <c r="M138" s="28">
        <v>0</v>
      </c>
      <c r="N138" s="46">
        <v>0</v>
      </c>
      <c r="O138" s="46">
        <v>10000</v>
      </c>
      <c r="P138" s="48">
        <v>1</v>
      </c>
      <c r="Q138" s="18">
        <v>0</v>
      </c>
      <c r="R138" s="48" t="s">
        <v>334</v>
      </c>
      <c r="S138" s="48" t="s">
        <v>419</v>
      </c>
      <c r="T138" s="46">
        <v>2425</v>
      </c>
      <c r="U138" s="28">
        <v>8</v>
      </c>
      <c r="V138" s="46">
        <v>1</v>
      </c>
      <c r="W138" s="48">
        <v>1</v>
      </c>
      <c r="X138" s="48">
        <v>99</v>
      </c>
      <c r="Y138" s="48">
        <v>80</v>
      </c>
    </row>
    <row r="139" spans="1:28" s="48" customFormat="1" x14ac:dyDescent="0.3">
      <c r="A139" s="47"/>
      <c r="B139" s="48">
        <v>1609</v>
      </c>
      <c r="C139" s="28" t="s">
        <v>396</v>
      </c>
      <c r="D139" s="48" t="s">
        <v>437</v>
      </c>
      <c r="E139" s="28" t="s">
        <v>205</v>
      </c>
      <c r="F139" s="46" t="s">
        <v>443</v>
      </c>
      <c r="G139" s="28" t="s">
        <v>263</v>
      </c>
      <c r="H139" s="46">
        <v>0</v>
      </c>
      <c r="I139" s="48" t="s">
        <v>254</v>
      </c>
      <c r="J139" s="46">
        <v>0</v>
      </c>
      <c r="K139" s="46">
        <f t="shared" si="18"/>
        <v>1609</v>
      </c>
      <c r="L139" s="46">
        <v>0</v>
      </c>
      <c r="M139" s="28">
        <v>0</v>
      </c>
      <c r="N139" s="46">
        <v>0</v>
      </c>
      <c r="O139" s="46">
        <v>10000</v>
      </c>
      <c r="P139" s="48">
        <v>1</v>
      </c>
      <c r="Q139" s="18">
        <v>0</v>
      </c>
      <c r="R139" s="48" t="s">
        <v>334</v>
      </c>
      <c r="S139" s="48" t="s">
        <v>419</v>
      </c>
      <c r="T139" s="46">
        <v>2425</v>
      </c>
      <c r="U139" s="28">
        <v>8</v>
      </c>
      <c r="V139" s="46">
        <v>2</v>
      </c>
      <c r="W139" s="48">
        <v>1</v>
      </c>
      <c r="X139" s="48">
        <v>99</v>
      </c>
      <c r="Y139" s="48">
        <v>80</v>
      </c>
    </row>
    <row r="140" spans="1:28" s="48" customFormat="1" x14ac:dyDescent="0.3">
      <c r="A140" s="47"/>
      <c r="B140" s="48">
        <v>1610</v>
      </c>
      <c r="C140" s="28" t="s">
        <v>396</v>
      </c>
      <c r="D140" s="48" t="s">
        <v>437</v>
      </c>
      <c r="E140" s="28" t="s">
        <v>205</v>
      </c>
      <c r="F140" s="46" t="s">
        <v>444</v>
      </c>
      <c r="G140" s="28" t="s">
        <v>263</v>
      </c>
      <c r="H140" s="46">
        <v>0</v>
      </c>
      <c r="I140" s="48" t="s">
        <v>254</v>
      </c>
      <c r="J140" s="46">
        <v>0</v>
      </c>
      <c r="K140" s="46">
        <f t="shared" si="18"/>
        <v>1610</v>
      </c>
      <c r="L140" s="46">
        <v>0</v>
      </c>
      <c r="M140" s="28">
        <v>0</v>
      </c>
      <c r="N140" s="46">
        <v>0</v>
      </c>
      <c r="O140" s="46">
        <v>10000</v>
      </c>
      <c r="P140" s="48">
        <v>1</v>
      </c>
      <c r="Q140" s="18">
        <v>0</v>
      </c>
      <c r="R140" s="48" t="s">
        <v>334</v>
      </c>
      <c r="S140" s="48" t="s">
        <v>419</v>
      </c>
      <c r="T140" s="46">
        <v>2425</v>
      </c>
      <c r="U140" s="28">
        <v>8</v>
      </c>
      <c r="V140" s="46">
        <v>3</v>
      </c>
      <c r="W140" s="48">
        <v>1</v>
      </c>
      <c r="X140" s="48">
        <v>99</v>
      </c>
      <c r="Y140" s="48">
        <v>80</v>
      </c>
    </row>
    <row r="141" spans="1:28" s="48" customFormat="1" x14ac:dyDescent="0.3">
      <c r="A141" s="47"/>
      <c r="B141" s="48">
        <v>1611</v>
      </c>
      <c r="C141" s="28" t="s">
        <v>396</v>
      </c>
      <c r="D141" s="48" t="s">
        <v>437</v>
      </c>
      <c r="E141" s="28" t="s">
        <v>205</v>
      </c>
      <c r="F141" s="46" t="s">
        <v>445</v>
      </c>
      <c r="G141" s="28" t="s">
        <v>263</v>
      </c>
      <c r="H141" s="46">
        <v>0</v>
      </c>
      <c r="I141" s="48" t="s">
        <v>254</v>
      </c>
      <c r="J141" s="46">
        <v>0</v>
      </c>
      <c r="K141" s="46">
        <f t="shared" si="18"/>
        <v>1611</v>
      </c>
      <c r="L141" s="46">
        <v>0</v>
      </c>
      <c r="M141" s="28">
        <v>0</v>
      </c>
      <c r="N141" s="46">
        <v>0</v>
      </c>
      <c r="O141" s="46">
        <v>10000</v>
      </c>
      <c r="P141" s="48">
        <v>1</v>
      </c>
      <c r="Q141" s="18">
        <v>0</v>
      </c>
      <c r="R141" s="48" t="s">
        <v>334</v>
      </c>
      <c r="S141" s="48" t="s">
        <v>419</v>
      </c>
      <c r="T141" s="46">
        <v>395.00000000000006</v>
      </c>
      <c r="U141" s="28">
        <v>8</v>
      </c>
      <c r="V141" s="46">
        <v>4</v>
      </c>
      <c r="W141" s="48">
        <v>1</v>
      </c>
      <c r="X141" s="48">
        <v>99</v>
      </c>
      <c r="Y141" s="48">
        <v>80</v>
      </c>
    </row>
    <row r="142" spans="1:28" s="48" customFormat="1" x14ac:dyDescent="0.3">
      <c r="A142" s="47"/>
      <c r="B142" s="48">
        <v>1612</v>
      </c>
      <c r="C142" s="25" t="s">
        <v>396</v>
      </c>
      <c r="D142" s="48" t="s">
        <v>437</v>
      </c>
      <c r="E142" s="25" t="s">
        <v>205</v>
      </c>
      <c r="F142" s="52" t="s">
        <v>446</v>
      </c>
      <c r="G142" s="25" t="s">
        <v>263</v>
      </c>
      <c r="H142" s="52">
        <v>0</v>
      </c>
      <c r="I142" s="52" t="s">
        <v>255</v>
      </c>
      <c r="J142" s="52">
        <v>0</v>
      </c>
      <c r="K142" s="52">
        <f>B142</f>
        <v>1612</v>
      </c>
      <c r="L142" s="52">
        <v>0</v>
      </c>
      <c r="M142" s="25">
        <v>0</v>
      </c>
      <c r="N142" s="52">
        <v>0</v>
      </c>
      <c r="O142" s="52">
        <v>25000</v>
      </c>
      <c r="P142" s="52">
        <v>1</v>
      </c>
      <c r="Q142" s="52">
        <v>0</v>
      </c>
      <c r="R142" s="52" t="s">
        <v>335</v>
      </c>
      <c r="S142" s="52" t="s">
        <v>421</v>
      </c>
      <c r="T142" s="52">
        <v>2435</v>
      </c>
      <c r="U142" s="28">
        <v>9</v>
      </c>
      <c r="V142" s="52">
        <v>1</v>
      </c>
      <c r="W142" s="48">
        <v>1</v>
      </c>
      <c r="X142" s="48">
        <v>99</v>
      </c>
      <c r="Y142" s="48">
        <v>80</v>
      </c>
    </row>
    <row r="143" spans="1:28" s="48" customFormat="1" x14ac:dyDescent="0.3">
      <c r="A143" s="47"/>
      <c r="B143" s="48">
        <v>1613</v>
      </c>
      <c r="C143" s="25" t="s">
        <v>396</v>
      </c>
      <c r="D143" s="48" t="s">
        <v>437</v>
      </c>
      <c r="E143" s="25" t="s">
        <v>205</v>
      </c>
      <c r="F143" s="52" t="s">
        <v>447</v>
      </c>
      <c r="G143" s="25" t="s">
        <v>263</v>
      </c>
      <c r="H143" s="52">
        <v>0</v>
      </c>
      <c r="I143" s="52" t="s">
        <v>255</v>
      </c>
      <c r="J143" s="52">
        <v>0</v>
      </c>
      <c r="K143" s="52">
        <f t="shared" ref="K143:K147" si="19">B143</f>
        <v>1613</v>
      </c>
      <c r="L143" s="52">
        <v>0</v>
      </c>
      <c r="M143" s="25">
        <v>0</v>
      </c>
      <c r="N143" s="52">
        <v>0</v>
      </c>
      <c r="O143" s="52">
        <v>25000</v>
      </c>
      <c r="P143" s="52">
        <v>1</v>
      </c>
      <c r="Q143" s="52">
        <v>0</v>
      </c>
      <c r="R143" s="52" t="s">
        <v>335</v>
      </c>
      <c r="S143" s="52" t="s">
        <v>421</v>
      </c>
      <c r="T143" s="52">
        <v>2435</v>
      </c>
      <c r="U143" s="28">
        <v>9</v>
      </c>
      <c r="V143" s="52">
        <v>2</v>
      </c>
      <c r="W143" s="48">
        <v>1</v>
      </c>
      <c r="X143" s="48">
        <v>99</v>
      </c>
      <c r="Y143" s="48">
        <v>80</v>
      </c>
    </row>
    <row r="144" spans="1:28" s="48" customFormat="1" x14ac:dyDescent="0.3">
      <c r="A144" s="47"/>
      <c r="B144" s="48">
        <v>1614</v>
      </c>
      <c r="C144" s="25" t="s">
        <v>396</v>
      </c>
      <c r="D144" s="48" t="s">
        <v>437</v>
      </c>
      <c r="E144" s="25" t="s">
        <v>205</v>
      </c>
      <c r="F144" s="52" t="s">
        <v>448</v>
      </c>
      <c r="G144" s="25" t="s">
        <v>263</v>
      </c>
      <c r="H144" s="52">
        <v>0</v>
      </c>
      <c r="I144" s="52" t="s">
        <v>255</v>
      </c>
      <c r="J144" s="52">
        <v>0</v>
      </c>
      <c r="K144" s="52">
        <f t="shared" si="19"/>
        <v>1614</v>
      </c>
      <c r="L144" s="52">
        <v>0</v>
      </c>
      <c r="M144" s="25">
        <v>0</v>
      </c>
      <c r="N144" s="52">
        <v>0</v>
      </c>
      <c r="O144" s="52">
        <v>25000</v>
      </c>
      <c r="P144" s="52">
        <v>1</v>
      </c>
      <c r="Q144" s="52">
        <v>0</v>
      </c>
      <c r="R144" s="52" t="s">
        <v>335</v>
      </c>
      <c r="S144" s="52" t="s">
        <v>421</v>
      </c>
      <c r="T144" s="52">
        <v>395.00000000000006</v>
      </c>
      <c r="U144" s="28">
        <v>9</v>
      </c>
      <c r="V144" s="52">
        <v>3</v>
      </c>
      <c r="W144" s="48">
        <v>1</v>
      </c>
      <c r="X144" s="48">
        <v>99</v>
      </c>
      <c r="Y144" s="48">
        <v>80</v>
      </c>
    </row>
    <row r="145" spans="1:28" s="48" customFormat="1" x14ac:dyDescent="0.3">
      <c r="A145" s="47"/>
      <c r="B145" s="48">
        <v>1615</v>
      </c>
      <c r="C145" s="25" t="s">
        <v>396</v>
      </c>
      <c r="D145" s="48" t="s">
        <v>437</v>
      </c>
      <c r="E145" s="25" t="s">
        <v>205</v>
      </c>
      <c r="F145" s="52" t="s">
        <v>449</v>
      </c>
      <c r="G145" s="25" t="s">
        <v>263</v>
      </c>
      <c r="H145" s="52">
        <v>0</v>
      </c>
      <c r="I145" s="52" t="s">
        <v>255</v>
      </c>
      <c r="J145" s="52">
        <v>0</v>
      </c>
      <c r="K145" s="52">
        <f t="shared" si="19"/>
        <v>1615</v>
      </c>
      <c r="L145" s="52">
        <v>0</v>
      </c>
      <c r="M145" s="25">
        <v>0</v>
      </c>
      <c r="N145" s="52">
        <v>0</v>
      </c>
      <c r="O145" s="52">
        <v>25000</v>
      </c>
      <c r="P145" s="52">
        <v>1</v>
      </c>
      <c r="Q145" s="52">
        <v>0</v>
      </c>
      <c r="R145" s="52" t="s">
        <v>335</v>
      </c>
      <c r="S145" s="52" t="s">
        <v>421</v>
      </c>
      <c r="T145" s="52">
        <v>2425</v>
      </c>
      <c r="U145" s="28">
        <v>9</v>
      </c>
      <c r="V145" s="52">
        <v>4</v>
      </c>
      <c r="W145" s="48">
        <v>1</v>
      </c>
      <c r="X145" s="48">
        <v>99</v>
      </c>
      <c r="Y145" s="48">
        <v>80</v>
      </c>
    </row>
    <row r="146" spans="1:28" s="48" customFormat="1" x14ac:dyDescent="0.3">
      <c r="A146" s="47"/>
      <c r="B146" s="48">
        <v>1616</v>
      </c>
      <c r="C146" s="28" t="s">
        <v>396</v>
      </c>
      <c r="D146" s="48" t="s">
        <v>437</v>
      </c>
      <c r="E146" s="28" t="s">
        <v>205</v>
      </c>
      <c r="F146" s="46" t="s">
        <v>450</v>
      </c>
      <c r="G146" s="28" t="s">
        <v>263</v>
      </c>
      <c r="H146" s="46">
        <v>0</v>
      </c>
      <c r="I146" s="48" t="s">
        <v>256</v>
      </c>
      <c r="J146" s="46">
        <v>0</v>
      </c>
      <c r="K146" s="46">
        <f t="shared" si="19"/>
        <v>1616</v>
      </c>
      <c r="L146" s="46">
        <v>0</v>
      </c>
      <c r="M146" s="28">
        <v>0</v>
      </c>
      <c r="N146" s="46">
        <v>0</v>
      </c>
      <c r="O146" s="46">
        <v>40000</v>
      </c>
      <c r="P146" s="48">
        <v>1</v>
      </c>
      <c r="Q146" s="18">
        <v>0</v>
      </c>
      <c r="R146" s="48" t="s">
        <v>336</v>
      </c>
      <c r="S146" s="48" t="s">
        <v>423</v>
      </c>
      <c r="T146" s="46">
        <v>2425</v>
      </c>
      <c r="U146" s="28">
        <v>10</v>
      </c>
      <c r="V146" s="46">
        <v>1</v>
      </c>
      <c r="W146" s="48">
        <v>1</v>
      </c>
      <c r="X146" s="48">
        <v>99</v>
      </c>
      <c r="Y146" s="48">
        <v>80</v>
      </c>
    </row>
    <row r="147" spans="1:28" s="48" customFormat="1" x14ac:dyDescent="0.3">
      <c r="A147" s="47"/>
      <c r="B147" s="48">
        <v>1617</v>
      </c>
      <c r="C147" s="28" t="s">
        <v>396</v>
      </c>
      <c r="D147" s="48" t="s">
        <v>437</v>
      </c>
      <c r="E147" s="28" t="s">
        <v>205</v>
      </c>
      <c r="F147" s="46" t="s">
        <v>451</v>
      </c>
      <c r="G147" s="28" t="s">
        <v>263</v>
      </c>
      <c r="H147" s="46">
        <v>0</v>
      </c>
      <c r="I147" s="48" t="s">
        <v>256</v>
      </c>
      <c r="J147" s="46">
        <v>0</v>
      </c>
      <c r="K147" s="46">
        <f t="shared" si="19"/>
        <v>1617</v>
      </c>
      <c r="L147" s="46">
        <v>0</v>
      </c>
      <c r="M147" s="28">
        <v>0</v>
      </c>
      <c r="N147" s="46">
        <v>0</v>
      </c>
      <c r="O147" s="46">
        <v>40000</v>
      </c>
      <c r="P147" s="48">
        <v>1</v>
      </c>
      <c r="Q147" s="18">
        <v>0</v>
      </c>
      <c r="R147" s="48" t="s">
        <v>336</v>
      </c>
      <c r="S147" s="48" t="s">
        <v>423</v>
      </c>
      <c r="T147" s="46">
        <v>2425</v>
      </c>
      <c r="U147" s="28">
        <v>10</v>
      </c>
      <c r="V147" s="46">
        <v>2</v>
      </c>
      <c r="W147" s="48">
        <v>1</v>
      </c>
      <c r="X147" s="48">
        <v>99</v>
      </c>
      <c r="Y147" s="48">
        <v>80</v>
      </c>
    </row>
    <row r="148" spans="1:28" s="48" customFormat="1" x14ac:dyDescent="0.3">
      <c r="A148" s="47"/>
      <c r="B148" s="48">
        <v>1618</v>
      </c>
      <c r="C148" s="28" t="s">
        <v>396</v>
      </c>
      <c r="D148" s="48" t="s">
        <v>437</v>
      </c>
      <c r="E148" s="28" t="s">
        <v>205</v>
      </c>
      <c r="F148" s="46" t="s">
        <v>452</v>
      </c>
      <c r="G148" s="28" t="s">
        <v>263</v>
      </c>
      <c r="H148" s="46">
        <v>0</v>
      </c>
      <c r="I148" s="48" t="s">
        <v>256</v>
      </c>
      <c r="J148" s="46">
        <v>0</v>
      </c>
      <c r="K148" s="46">
        <f>B148</f>
        <v>1618</v>
      </c>
      <c r="L148" s="46">
        <v>0</v>
      </c>
      <c r="M148" s="28">
        <v>0</v>
      </c>
      <c r="N148" s="46">
        <v>0</v>
      </c>
      <c r="O148" s="46">
        <v>40000</v>
      </c>
      <c r="P148" s="48">
        <v>1</v>
      </c>
      <c r="Q148" s="18">
        <v>0</v>
      </c>
      <c r="R148" s="48" t="s">
        <v>336</v>
      </c>
      <c r="S148" s="48" t="s">
        <v>423</v>
      </c>
      <c r="T148" s="46">
        <v>2425</v>
      </c>
      <c r="U148" s="28">
        <v>10</v>
      </c>
      <c r="V148" s="46">
        <v>3</v>
      </c>
      <c r="W148" s="48">
        <v>1</v>
      </c>
      <c r="X148" s="48">
        <v>99</v>
      </c>
      <c r="Y148" s="48">
        <v>80</v>
      </c>
    </row>
    <row r="149" spans="1:28" s="48" customFormat="1" x14ac:dyDescent="0.3">
      <c r="A149" s="47"/>
      <c r="B149" s="48">
        <v>1619</v>
      </c>
      <c r="C149" s="28" t="s">
        <v>396</v>
      </c>
      <c r="D149" s="48" t="s">
        <v>437</v>
      </c>
      <c r="E149" s="28" t="s">
        <v>205</v>
      </c>
      <c r="F149" s="46" t="s">
        <v>453</v>
      </c>
      <c r="G149" s="28" t="s">
        <v>263</v>
      </c>
      <c r="H149" s="46">
        <v>0</v>
      </c>
      <c r="I149" s="48" t="s">
        <v>256</v>
      </c>
      <c r="J149" s="46">
        <v>0</v>
      </c>
      <c r="K149" s="46">
        <f t="shared" ref="K149" si="20">B149</f>
        <v>1619</v>
      </c>
      <c r="L149" s="46">
        <v>0</v>
      </c>
      <c r="M149" s="28">
        <v>0</v>
      </c>
      <c r="N149" s="46">
        <v>0</v>
      </c>
      <c r="O149" s="46">
        <v>40000</v>
      </c>
      <c r="P149" s="48">
        <v>1</v>
      </c>
      <c r="Q149" s="18">
        <v>0</v>
      </c>
      <c r="R149" s="48" t="s">
        <v>336</v>
      </c>
      <c r="S149" s="48" t="s">
        <v>423</v>
      </c>
      <c r="T149" s="46">
        <v>395.00000000000006</v>
      </c>
      <c r="U149" s="28">
        <v>10</v>
      </c>
      <c r="V149" s="46">
        <v>4</v>
      </c>
      <c r="W149" s="48">
        <v>1</v>
      </c>
      <c r="X149" s="48">
        <v>99</v>
      </c>
      <c r="Y149" s="48">
        <v>80</v>
      </c>
    </row>
    <row r="150" spans="1:28" s="6" customFormat="1" x14ac:dyDescent="0.3">
      <c r="A150" s="10" t="s">
        <v>329</v>
      </c>
      <c r="B150" s="10" t="s">
        <v>108</v>
      </c>
      <c r="C150" s="10" t="s">
        <v>109</v>
      </c>
      <c r="D150" s="10" t="s">
        <v>67</v>
      </c>
      <c r="E150" s="10" t="s">
        <v>107</v>
      </c>
      <c r="F150" s="10" t="s">
        <v>92</v>
      </c>
      <c r="G150" s="10" t="s">
        <v>110</v>
      </c>
      <c r="H150" s="10" t="s">
        <v>94</v>
      </c>
      <c r="I150" s="10" t="s">
        <v>111</v>
      </c>
      <c r="J150" s="10" t="s">
        <v>112</v>
      </c>
      <c r="K150" s="10" t="s">
        <v>113</v>
      </c>
      <c r="L150" s="10" t="s">
        <v>114</v>
      </c>
      <c r="M150" s="10" t="s">
        <v>243</v>
      </c>
      <c r="N150" s="10" t="s">
        <v>115</v>
      </c>
      <c r="O150" s="10" t="s">
        <v>116</v>
      </c>
      <c r="P150" s="10" t="s">
        <v>117</v>
      </c>
      <c r="Q150" s="10" t="s">
        <v>119</v>
      </c>
      <c r="R150" s="10" t="s">
        <v>118</v>
      </c>
      <c r="S150" s="10" t="s">
        <v>414</v>
      </c>
      <c r="T150" s="10" t="s">
        <v>425</v>
      </c>
      <c r="U150" s="10" t="s">
        <v>431</v>
      </c>
      <c r="V150" s="10" t="s">
        <v>432</v>
      </c>
      <c r="W150" s="10" t="s">
        <v>435</v>
      </c>
      <c r="X150" s="10" t="s">
        <v>436</v>
      </c>
      <c r="Y150" s="10" t="s">
        <v>845</v>
      </c>
      <c r="Z150" s="10"/>
      <c r="AA150" s="10"/>
      <c r="AB150" s="10"/>
    </row>
    <row r="151" spans="1:28" s="48" customFormat="1" x14ac:dyDescent="0.3">
      <c r="A151" s="47"/>
      <c r="B151" s="48">
        <v>1700</v>
      </c>
      <c r="C151" s="28" t="s">
        <v>396</v>
      </c>
      <c r="D151" s="48" t="s">
        <v>470</v>
      </c>
      <c r="E151" s="28" t="s">
        <v>205</v>
      </c>
      <c r="F151" s="46" t="s">
        <v>773</v>
      </c>
      <c r="G151" s="28" t="s">
        <v>263</v>
      </c>
      <c r="H151" s="46">
        <v>0</v>
      </c>
      <c r="I151" s="48" t="s">
        <v>747</v>
      </c>
      <c r="J151" s="46">
        <v>0</v>
      </c>
      <c r="K151" s="46">
        <f>B151</f>
        <v>1700</v>
      </c>
      <c r="L151" s="46">
        <v>0</v>
      </c>
      <c r="M151" s="28">
        <v>0</v>
      </c>
      <c r="N151" s="46">
        <v>0</v>
      </c>
      <c r="O151" s="46">
        <v>0</v>
      </c>
      <c r="P151" s="48">
        <v>1</v>
      </c>
      <c r="Q151" s="18">
        <v>0</v>
      </c>
      <c r="R151" s="48" t="s">
        <v>764</v>
      </c>
      <c r="S151" s="48" t="s">
        <v>765</v>
      </c>
      <c r="T151" s="46">
        <v>2435</v>
      </c>
      <c r="U151" s="28">
        <v>11</v>
      </c>
      <c r="V151" s="46">
        <v>1</v>
      </c>
      <c r="W151" s="48">
        <v>1</v>
      </c>
      <c r="X151" s="48">
        <v>99</v>
      </c>
      <c r="Y151" s="48">
        <v>80</v>
      </c>
    </row>
    <row r="152" spans="1:28" s="48" customFormat="1" x14ac:dyDescent="0.3">
      <c r="A152" s="47"/>
      <c r="B152" s="48">
        <v>1701</v>
      </c>
      <c r="C152" s="28" t="s">
        <v>396</v>
      </c>
      <c r="D152" s="48" t="s">
        <v>470</v>
      </c>
      <c r="E152" s="28" t="s">
        <v>205</v>
      </c>
      <c r="F152" s="46" t="s">
        <v>774</v>
      </c>
      <c r="G152" s="28" t="s">
        <v>263</v>
      </c>
      <c r="H152" s="46">
        <v>0</v>
      </c>
      <c r="I152" s="48" t="s">
        <v>747</v>
      </c>
      <c r="J152" s="46">
        <v>0</v>
      </c>
      <c r="K152" s="46">
        <f t="shared" ref="K152:K156" si="21">B152</f>
        <v>1701</v>
      </c>
      <c r="L152" s="46">
        <v>0</v>
      </c>
      <c r="M152" s="28">
        <v>0</v>
      </c>
      <c r="N152" s="46">
        <v>0</v>
      </c>
      <c r="O152" s="46">
        <v>0</v>
      </c>
      <c r="P152" s="48">
        <v>1</v>
      </c>
      <c r="Q152" s="18">
        <v>0</v>
      </c>
      <c r="R152" s="48" t="s">
        <v>764</v>
      </c>
      <c r="S152" s="48" t="s">
        <v>765</v>
      </c>
      <c r="T152" s="46">
        <v>2435</v>
      </c>
      <c r="U152" s="28">
        <v>11</v>
      </c>
      <c r="V152" s="46">
        <v>2</v>
      </c>
      <c r="W152" s="48">
        <v>1</v>
      </c>
      <c r="X152" s="48">
        <v>99</v>
      </c>
      <c r="Y152" s="48">
        <v>80</v>
      </c>
    </row>
    <row r="153" spans="1:28" s="48" customFormat="1" x14ac:dyDescent="0.3">
      <c r="A153" s="47"/>
      <c r="B153" s="48">
        <v>1702</v>
      </c>
      <c r="C153" s="28" t="s">
        <v>396</v>
      </c>
      <c r="D153" s="48" t="s">
        <v>470</v>
      </c>
      <c r="E153" s="28" t="s">
        <v>205</v>
      </c>
      <c r="F153" s="46" t="s">
        <v>775</v>
      </c>
      <c r="G153" s="28" t="s">
        <v>263</v>
      </c>
      <c r="H153" s="46">
        <v>0</v>
      </c>
      <c r="I153" s="48" t="s">
        <v>747</v>
      </c>
      <c r="J153" s="46">
        <v>0</v>
      </c>
      <c r="K153" s="46">
        <f t="shared" si="21"/>
        <v>1702</v>
      </c>
      <c r="L153" s="46">
        <v>0</v>
      </c>
      <c r="M153" s="28">
        <v>0</v>
      </c>
      <c r="N153" s="46">
        <v>0</v>
      </c>
      <c r="O153" s="46">
        <v>0</v>
      </c>
      <c r="P153" s="48">
        <v>1</v>
      </c>
      <c r="Q153" s="18">
        <v>0</v>
      </c>
      <c r="R153" s="48" t="s">
        <v>764</v>
      </c>
      <c r="S153" s="48" t="s">
        <v>765</v>
      </c>
      <c r="T153" s="46">
        <v>2435</v>
      </c>
      <c r="U153" s="28">
        <v>11</v>
      </c>
      <c r="V153" s="46">
        <v>3</v>
      </c>
      <c r="W153" s="48">
        <v>1</v>
      </c>
      <c r="X153" s="48">
        <v>99</v>
      </c>
      <c r="Y153" s="48">
        <v>80</v>
      </c>
    </row>
    <row r="154" spans="1:28" s="48" customFormat="1" x14ac:dyDescent="0.3">
      <c r="A154" s="47"/>
      <c r="B154" s="48">
        <v>1703</v>
      </c>
      <c r="C154" s="28" t="s">
        <v>396</v>
      </c>
      <c r="D154" s="48" t="s">
        <v>470</v>
      </c>
      <c r="E154" s="28" t="s">
        <v>205</v>
      </c>
      <c r="F154" s="46" t="s">
        <v>776</v>
      </c>
      <c r="G154" s="28" t="s">
        <v>263</v>
      </c>
      <c r="H154" s="46">
        <v>0</v>
      </c>
      <c r="I154" s="48" t="s">
        <v>747</v>
      </c>
      <c r="J154" s="46">
        <v>0</v>
      </c>
      <c r="K154" s="46">
        <f t="shared" si="21"/>
        <v>1703</v>
      </c>
      <c r="L154" s="46">
        <v>0</v>
      </c>
      <c r="M154" s="28">
        <v>0</v>
      </c>
      <c r="N154" s="46">
        <v>0</v>
      </c>
      <c r="O154" s="46">
        <v>0</v>
      </c>
      <c r="P154" s="48">
        <v>1</v>
      </c>
      <c r="Q154" s="18">
        <v>0</v>
      </c>
      <c r="R154" s="48" t="s">
        <v>764</v>
      </c>
      <c r="S154" s="48" t="s">
        <v>765</v>
      </c>
      <c r="T154" s="46">
        <v>395.00000000000006</v>
      </c>
      <c r="U154" s="28">
        <v>11</v>
      </c>
      <c r="V154" s="46">
        <v>4</v>
      </c>
      <c r="W154" s="48">
        <v>1</v>
      </c>
      <c r="X154" s="48">
        <v>99</v>
      </c>
      <c r="Y154" s="48">
        <v>80</v>
      </c>
    </row>
    <row r="155" spans="1:28" s="48" customFormat="1" x14ac:dyDescent="0.3">
      <c r="A155" s="47"/>
      <c r="B155" s="48">
        <v>1704</v>
      </c>
      <c r="C155" s="53" t="s">
        <v>396</v>
      </c>
      <c r="D155" s="48" t="s">
        <v>470</v>
      </c>
      <c r="E155" s="53" t="s">
        <v>205</v>
      </c>
      <c r="F155" s="16" t="s">
        <v>454</v>
      </c>
      <c r="G155" s="53" t="s">
        <v>263</v>
      </c>
      <c r="H155" s="16">
        <v>0</v>
      </c>
      <c r="I155" s="16" t="s">
        <v>253</v>
      </c>
      <c r="J155" s="16">
        <v>0</v>
      </c>
      <c r="K155" s="16">
        <f t="shared" si="21"/>
        <v>1704</v>
      </c>
      <c r="L155" s="16">
        <v>0</v>
      </c>
      <c r="M155" s="53">
        <v>0</v>
      </c>
      <c r="N155" s="16">
        <v>0</v>
      </c>
      <c r="O155" s="16">
        <v>1000</v>
      </c>
      <c r="P155" s="16">
        <v>1</v>
      </c>
      <c r="Q155" s="16">
        <v>0</v>
      </c>
      <c r="R155" s="16" t="s">
        <v>333</v>
      </c>
      <c r="S155" s="16" t="s">
        <v>417</v>
      </c>
      <c r="T155" s="16">
        <v>2425</v>
      </c>
      <c r="U155" s="28">
        <v>12</v>
      </c>
      <c r="V155" s="16">
        <v>1</v>
      </c>
      <c r="W155" s="48">
        <v>1</v>
      </c>
      <c r="X155" s="48">
        <v>99</v>
      </c>
      <c r="Y155" s="48">
        <v>80</v>
      </c>
    </row>
    <row r="156" spans="1:28" s="48" customFormat="1" x14ac:dyDescent="0.3">
      <c r="A156" s="47"/>
      <c r="B156" s="48">
        <v>1705</v>
      </c>
      <c r="C156" s="53" t="s">
        <v>396</v>
      </c>
      <c r="D156" s="48" t="s">
        <v>470</v>
      </c>
      <c r="E156" s="53" t="s">
        <v>205</v>
      </c>
      <c r="F156" s="16" t="s">
        <v>455</v>
      </c>
      <c r="G156" s="53" t="s">
        <v>263</v>
      </c>
      <c r="H156" s="16">
        <v>0</v>
      </c>
      <c r="I156" s="16" t="s">
        <v>253</v>
      </c>
      <c r="J156" s="16">
        <v>0</v>
      </c>
      <c r="K156" s="16">
        <f t="shared" si="21"/>
        <v>1705</v>
      </c>
      <c r="L156" s="16">
        <v>0</v>
      </c>
      <c r="M156" s="53">
        <v>0</v>
      </c>
      <c r="N156" s="16">
        <v>0</v>
      </c>
      <c r="O156" s="16">
        <v>1000</v>
      </c>
      <c r="P156" s="16">
        <v>1</v>
      </c>
      <c r="Q156" s="16">
        <v>0</v>
      </c>
      <c r="R156" s="16" t="s">
        <v>333</v>
      </c>
      <c r="S156" s="16" t="s">
        <v>417</v>
      </c>
      <c r="T156" s="16">
        <v>2425</v>
      </c>
      <c r="U156" s="28">
        <v>12</v>
      </c>
      <c r="V156" s="16">
        <v>2</v>
      </c>
      <c r="W156" s="48">
        <v>1</v>
      </c>
      <c r="X156" s="48">
        <v>99</v>
      </c>
      <c r="Y156" s="48">
        <v>80</v>
      </c>
    </row>
    <row r="157" spans="1:28" s="48" customFormat="1" x14ac:dyDescent="0.3">
      <c r="A157" s="47"/>
      <c r="B157" s="48">
        <v>1706</v>
      </c>
      <c r="C157" s="53" t="s">
        <v>396</v>
      </c>
      <c r="D157" s="48" t="s">
        <v>470</v>
      </c>
      <c r="E157" s="53" t="s">
        <v>205</v>
      </c>
      <c r="F157" s="16" t="s">
        <v>456</v>
      </c>
      <c r="G157" s="53" t="s">
        <v>263</v>
      </c>
      <c r="H157" s="16">
        <v>0</v>
      </c>
      <c r="I157" s="16" t="s">
        <v>253</v>
      </c>
      <c r="J157" s="16">
        <v>0</v>
      </c>
      <c r="K157" s="16">
        <f>B157</f>
        <v>1706</v>
      </c>
      <c r="L157" s="16">
        <v>0</v>
      </c>
      <c r="M157" s="53">
        <v>0</v>
      </c>
      <c r="N157" s="16">
        <v>0</v>
      </c>
      <c r="O157" s="16">
        <v>1000</v>
      </c>
      <c r="P157" s="16">
        <v>1</v>
      </c>
      <c r="Q157" s="16">
        <v>0</v>
      </c>
      <c r="R157" s="16" t="s">
        <v>333</v>
      </c>
      <c r="S157" s="16" t="s">
        <v>417</v>
      </c>
      <c r="T157" s="16">
        <v>2425</v>
      </c>
      <c r="U157" s="28">
        <v>12</v>
      </c>
      <c r="V157" s="16">
        <v>3</v>
      </c>
      <c r="W157" s="48">
        <v>1</v>
      </c>
      <c r="X157" s="48">
        <v>99</v>
      </c>
      <c r="Y157" s="48">
        <v>80</v>
      </c>
    </row>
    <row r="158" spans="1:28" s="48" customFormat="1" x14ac:dyDescent="0.3">
      <c r="A158" s="47"/>
      <c r="B158" s="48">
        <v>1707</v>
      </c>
      <c r="C158" s="53" t="s">
        <v>396</v>
      </c>
      <c r="D158" s="48" t="s">
        <v>470</v>
      </c>
      <c r="E158" s="53" t="s">
        <v>205</v>
      </c>
      <c r="F158" s="16" t="s">
        <v>457</v>
      </c>
      <c r="G158" s="53" t="s">
        <v>263</v>
      </c>
      <c r="H158" s="16">
        <v>0</v>
      </c>
      <c r="I158" s="16" t="s">
        <v>253</v>
      </c>
      <c r="J158" s="16">
        <v>0</v>
      </c>
      <c r="K158" s="16">
        <f t="shared" ref="K158:K162" si="22">B158</f>
        <v>1707</v>
      </c>
      <c r="L158" s="16">
        <v>0</v>
      </c>
      <c r="M158" s="53">
        <v>0</v>
      </c>
      <c r="N158" s="16">
        <v>0</v>
      </c>
      <c r="O158" s="16">
        <v>1000</v>
      </c>
      <c r="P158" s="16">
        <v>1</v>
      </c>
      <c r="Q158" s="16">
        <v>0</v>
      </c>
      <c r="R158" s="16" t="s">
        <v>333</v>
      </c>
      <c r="S158" s="16" t="s">
        <v>417</v>
      </c>
      <c r="T158" s="16">
        <v>395.00000000000006</v>
      </c>
      <c r="U158" s="28">
        <v>12</v>
      </c>
      <c r="V158" s="16">
        <v>4</v>
      </c>
      <c r="W158" s="48">
        <v>1</v>
      </c>
      <c r="X158" s="48">
        <v>99</v>
      </c>
      <c r="Y158" s="48">
        <v>80</v>
      </c>
    </row>
    <row r="159" spans="1:28" s="48" customFormat="1" x14ac:dyDescent="0.3">
      <c r="A159" s="47"/>
      <c r="B159" s="48">
        <v>1708</v>
      </c>
      <c r="C159" s="28" t="s">
        <v>396</v>
      </c>
      <c r="D159" s="48" t="s">
        <v>470</v>
      </c>
      <c r="E159" s="28" t="s">
        <v>205</v>
      </c>
      <c r="F159" s="46" t="s">
        <v>458</v>
      </c>
      <c r="G159" s="28" t="s">
        <v>263</v>
      </c>
      <c r="H159" s="46">
        <v>0</v>
      </c>
      <c r="I159" s="48" t="s">
        <v>254</v>
      </c>
      <c r="J159" s="46">
        <v>0</v>
      </c>
      <c r="K159" s="46">
        <f t="shared" si="22"/>
        <v>1708</v>
      </c>
      <c r="L159" s="46">
        <v>0</v>
      </c>
      <c r="M159" s="28">
        <v>0</v>
      </c>
      <c r="N159" s="46">
        <v>0</v>
      </c>
      <c r="O159" s="46">
        <v>10000</v>
      </c>
      <c r="P159" s="48">
        <v>1</v>
      </c>
      <c r="Q159" s="18">
        <v>0</v>
      </c>
      <c r="R159" s="48" t="s">
        <v>334</v>
      </c>
      <c r="S159" s="48" t="s">
        <v>419</v>
      </c>
      <c r="T159" s="46">
        <v>2425</v>
      </c>
      <c r="U159" s="28">
        <v>13</v>
      </c>
      <c r="V159" s="46">
        <v>1</v>
      </c>
      <c r="W159" s="48">
        <v>1</v>
      </c>
      <c r="X159" s="48">
        <v>99</v>
      </c>
      <c r="Y159" s="48">
        <v>80</v>
      </c>
    </row>
    <row r="160" spans="1:28" s="48" customFormat="1" x14ac:dyDescent="0.3">
      <c r="A160" s="47"/>
      <c r="B160" s="48">
        <v>1709</v>
      </c>
      <c r="C160" s="28" t="s">
        <v>396</v>
      </c>
      <c r="D160" s="48" t="s">
        <v>470</v>
      </c>
      <c r="E160" s="28" t="s">
        <v>205</v>
      </c>
      <c r="F160" s="46" t="s">
        <v>459</v>
      </c>
      <c r="G160" s="28" t="s">
        <v>263</v>
      </c>
      <c r="H160" s="46">
        <v>0</v>
      </c>
      <c r="I160" s="48" t="s">
        <v>254</v>
      </c>
      <c r="J160" s="46">
        <v>0</v>
      </c>
      <c r="K160" s="46">
        <f t="shared" si="22"/>
        <v>1709</v>
      </c>
      <c r="L160" s="46">
        <v>0</v>
      </c>
      <c r="M160" s="28">
        <v>0</v>
      </c>
      <c r="N160" s="46">
        <v>0</v>
      </c>
      <c r="O160" s="46">
        <v>10000</v>
      </c>
      <c r="P160" s="48">
        <v>1</v>
      </c>
      <c r="Q160" s="18">
        <v>0</v>
      </c>
      <c r="R160" s="48" t="s">
        <v>334</v>
      </c>
      <c r="S160" s="48" t="s">
        <v>419</v>
      </c>
      <c r="T160" s="46">
        <v>2425</v>
      </c>
      <c r="U160" s="28">
        <v>13</v>
      </c>
      <c r="V160" s="46">
        <v>2</v>
      </c>
      <c r="W160" s="48">
        <v>1</v>
      </c>
      <c r="X160" s="48">
        <v>99</v>
      </c>
      <c r="Y160" s="48">
        <v>80</v>
      </c>
    </row>
    <row r="161" spans="1:28" s="48" customFormat="1" x14ac:dyDescent="0.3">
      <c r="A161" s="47"/>
      <c r="B161" s="48">
        <v>1710</v>
      </c>
      <c r="C161" s="28" t="s">
        <v>396</v>
      </c>
      <c r="D161" s="48" t="s">
        <v>470</v>
      </c>
      <c r="E161" s="28" t="s">
        <v>205</v>
      </c>
      <c r="F161" s="46" t="s">
        <v>460</v>
      </c>
      <c r="G161" s="28" t="s">
        <v>263</v>
      </c>
      <c r="H161" s="46">
        <v>0</v>
      </c>
      <c r="I161" s="48" t="s">
        <v>254</v>
      </c>
      <c r="J161" s="46">
        <v>0</v>
      </c>
      <c r="K161" s="46">
        <f t="shared" si="22"/>
        <v>1710</v>
      </c>
      <c r="L161" s="46">
        <v>0</v>
      </c>
      <c r="M161" s="28">
        <v>0</v>
      </c>
      <c r="N161" s="46">
        <v>0</v>
      </c>
      <c r="O161" s="46">
        <v>10000</v>
      </c>
      <c r="P161" s="48">
        <v>1</v>
      </c>
      <c r="Q161" s="18">
        <v>0</v>
      </c>
      <c r="R161" s="48" t="s">
        <v>334</v>
      </c>
      <c r="S161" s="48" t="s">
        <v>419</v>
      </c>
      <c r="T161" s="46">
        <v>2425</v>
      </c>
      <c r="U161" s="28">
        <v>13</v>
      </c>
      <c r="V161" s="46">
        <v>3</v>
      </c>
      <c r="W161" s="48">
        <v>1</v>
      </c>
      <c r="X161" s="48">
        <v>99</v>
      </c>
      <c r="Y161" s="48">
        <v>80</v>
      </c>
    </row>
    <row r="162" spans="1:28" s="48" customFormat="1" x14ac:dyDescent="0.3">
      <c r="A162" s="47"/>
      <c r="B162" s="48">
        <v>1711</v>
      </c>
      <c r="C162" s="28" t="s">
        <v>396</v>
      </c>
      <c r="D162" s="48" t="s">
        <v>470</v>
      </c>
      <c r="E162" s="28" t="s">
        <v>205</v>
      </c>
      <c r="F162" s="46" t="s">
        <v>461</v>
      </c>
      <c r="G162" s="28" t="s">
        <v>263</v>
      </c>
      <c r="H162" s="46">
        <v>0</v>
      </c>
      <c r="I162" s="48" t="s">
        <v>254</v>
      </c>
      <c r="J162" s="46">
        <v>0</v>
      </c>
      <c r="K162" s="46">
        <f t="shared" si="22"/>
        <v>1711</v>
      </c>
      <c r="L162" s="46">
        <v>0</v>
      </c>
      <c r="M162" s="28">
        <v>0</v>
      </c>
      <c r="N162" s="46">
        <v>0</v>
      </c>
      <c r="O162" s="46">
        <v>10000</v>
      </c>
      <c r="P162" s="48">
        <v>1</v>
      </c>
      <c r="Q162" s="18">
        <v>0</v>
      </c>
      <c r="R162" s="48" t="s">
        <v>334</v>
      </c>
      <c r="S162" s="48" t="s">
        <v>419</v>
      </c>
      <c r="T162" s="46">
        <v>395.00000000000006</v>
      </c>
      <c r="U162" s="28">
        <v>13</v>
      </c>
      <c r="V162" s="46">
        <v>4</v>
      </c>
      <c r="W162" s="48">
        <v>1</v>
      </c>
      <c r="X162" s="48">
        <v>99</v>
      </c>
      <c r="Y162" s="48">
        <v>80</v>
      </c>
    </row>
    <row r="163" spans="1:28" s="48" customFormat="1" x14ac:dyDescent="0.3">
      <c r="A163" s="47"/>
      <c r="B163" s="48">
        <v>1712</v>
      </c>
      <c r="C163" s="25" t="s">
        <v>396</v>
      </c>
      <c r="D163" s="48" t="s">
        <v>470</v>
      </c>
      <c r="E163" s="25" t="s">
        <v>205</v>
      </c>
      <c r="F163" s="52" t="s">
        <v>462</v>
      </c>
      <c r="G163" s="25" t="s">
        <v>263</v>
      </c>
      <c r="H163" s="52">
        <v>0</v>
      </c>
      <c r="I163" s="52" t="s">
        <v>255</v>
      </c>
      <c r="J163" s="52">
        <v>0</v>
      </c>
      <c r="K163" s="52">
        <f>B163</f>
        <v>1712</v>
      </c>
      <c r="L163" s="52">
        <v>0</v>
      </c>
      <c r="M163" s="25">
        <v>0</v>
      </c>
      <c r="N163" s="52">
        <v>0</v>
      </c>
      <c r="O163" s="52">
        <v>25000</v>
      </c>
      <c r="P163" s="52">
        <v>1</v>
      </c>
      <c r="Q163" s="52">
        <v>0</v>
      </c>
      <c r="R163" s="52" t="s">
        <v>335</v>
      </c>
      <c r="S163" s="52" t="s">
        <v>421</v>
      </c>
      <c r="T163" s="52">
        <v>2435</v>
      </c>
      <c r="U163" s="28">
        <v>14</v>
      </c>
      <c r="V163" s="52">
        <v>1</v>
      </c>
      <c r="W163" s="48">
        <v>1</v>
      </c>
      <c r="X163" s="48">
        <v>99</v>
      </c>
      <c r="Y163" s="48">
        <v>80</v>
      </c>
    </row>
    <row r="164" spans="1:28" s="48" customFormat="1" x14ac:dyDescent="0.3">
      <c r="A164" s="47"/>
      <c r="B164" s="48">
        <v>1713</v>
      </c>
      <c r="C164" s="25" t="s">
        <v>396</v>
      </c>
      <c r="D164" s="48" t="s">
        <v>470</v>
      </c>
      <c r="E164" s="25" t="s">
        <v>205</v>
      </c>
      <c r="F164" s="52" t="s">
        <v>463</v>
      </c>
      <c r="G164" s="25" t="s">
        <v>263</v>
      </c>
      <c r="H164" s="52">
        <v>0</v>
      </c>
      <c r="I164" s="52" t="s">
        <v>255</v>
      </c>
      <c r="J164" s="52">
        <v>0</v>
      </c>
      <c r="K164" s="52">
        <f t="shared" ref="K164:K168" si="23">B164</f>
        <v>1713</v>
      </c>
      <c r="L164" s="52">
        <v>0</v>
      </c>
      <c r="M164" s="25">
        <v>0</v>
      </c>
      <c r="N164" s="52">
        <v>0</v>
      </c>
      <c r="O164" s="52">
        <v>25000</v>
      </c>
      <c r="P164" s="52">
        <v>1</v>
      </c>
      <c r="Q164" s="52">
        <v>0</v>
      </c>
      <c r="R164" s="52" t="s">
        <v>335</v>
      </c>
      <c r="S164" s="52" t="s">
        <v>421</v>
      </c>
      <c r="T164" s="52">
        <v>2435</v>
      </c>
      <c r="U164" s="28">
        <v>14</v>
      </c>
      <c r="V164" s="52">
        <v>2</v>
      </c>
      <c r="W164" s="48">
        <v>1</v>
      </c>
      <c r="X164" s="48">
        <v>99</v>
      </c>
      <c r="Y164" s="48">
        <v>80</v>
      </c>
    </row>
    <row r="165" spans="1:28" s="48" customFormat="1" x14ac:dyDescent="0.3">
      <c r="A165" s="47"/>
      <c r="B165" s="48">
        <v>1714</v>
      </c>
      <c r="C165" s="25" t="s">
        <v>396</v>
      </c>
      <c r="D165" s="48" t="s">
        <v>470</v>
      </c>
      <c r="E165" s="25" t="s">
        <v>205</v>
      </c>
      <c r="F165" s="52" t="s">
        <v>464</v>
      </c>
      <c r="G165" s="25" t="s">
        <v>263</v>
      </c>
      <c r="H165" s="52">
        <v>0</v>
      </c>
      <c r="I165" s="52" t="s">
        <v>255</v>
      </c>
      <c r="J165" s="52">
        <v>0</v>
      </c>
      <c r="K165" s="52">
        <f t="shared" si="23"/>
        <v>1714</v>
      </c>
      <c r="L165" s="52">
        <v>0</v>
      </c>
      <c r="M165" s="25">
        <v>0</v>
      </c>
      <c r="N165" s="52">
        <v>0</v>
      </c>
      <c r="O165" s="52">
        <v>25000</v>
      </c>
      <c r="P165" s="52">
        <v>1</v>
      </c>
      <c r="Q165" s="52">
        <v>0</v>
      </c>
      <c r="R165" s="52" t="s">
        <v>335</v>
      </c>
      <c r="S165" s="52" t="s">
        <v>421</v>
      </c>
      <c r="T165" s="52">
        <v>395.00000000000006</v>
      </c>
      <c r="U165" s="28">
        <v>14</v>
      </c>
      <c r="V165" s="52">
        <v>3</v>
      </c>
      <c r="W165" s="48">
        <v>1</v>
      </c>
      <c r="X165" s="48">
        <v>99</v>
      </c>
      <c r="Y165" s="48">
        <v>80</v>
      </c>
    </row>
    <row r="166" spans="1:28" s="48" customFormat="1" x14ac:dyDescent="0.3">
      <c r="A166" s="47"/>
      <c r="B166" s="48">
        <v>1715</v>
      </c>
      <c r="C166" s="25" t="s">
        <v>396</v>
      </c>
      <c r="D166" s="48" t="s">
        <v>470</v>
      </c>
      <c r="E166" s="25" t="s">
        <v>205</v>
      </c>
      <c r="F166" s="52" t="s">
        <v>465</v>
      </c>
      <c r="G166" s="25" t="s">
        <v>263</v>
      </c>
      <c r="H166" s="52">
        <v>0</v>
      </c>
      <c r="I166" s="52" t="s">
        <v>255</v>
      </c>
      <c r="J166" s="52">
        <v>0</v>
      </c>
      <c r="K166" s="52">
        <f t="shared" si="23"/>
        <v>1715</v>
      </c>
      <c r="L166" s="52">
        <v>0</v>
      </c>
      <c r="M166" s="25">
        <v>0</v>
      </c>
      <c r="N166" s="52">
        <v>0</v>
      </c>
      <c r="O166" s="52">
        <v>25000</v>
      </c>
      <c r="P166" s="52">
        <v>1</v>
      </c>
      <c r="Q166" s="52">
        <v>0</v>
      </c>
      <c r="R166" s="52" t="s">
        <v>335</v>
      </c>
      <c r="S166" s="52" t="s">
        <v>421</v>
      </c>
      <c r="T166" s="52">
        <v>2425</v>
      </c>
      <c r="U166" s="28">
        <v>14</v>
      </c>
      <c r="V166" s="52">
        <v>4</v>
      </c>
      <c r="W166" s="48">
        <v>1</v>
      </c>
      <c r="X166" s="48">
        <v>99</v>
      </c>
      <c r="Y166" s="48">
        <v>80</v>
      </c>
    </row>
    <row r="167" spans="1:28" s="48" customFormat="1" x14ac:dyDescent="0.3">
      <c r="A167" s="47"/>
      <c r="B167" s="48">
        <v>1716</v>
      </c>
      <c r="C167" s="28" t="s">
        <v>396</v>
      </c>
      <c r="D167" s="48" t="s">
        <v>470</v>
      </c>
      <c r="E167" s="28" t="s">
        <v>205</v>
      </c>
      <c r="F167" s="46" t="s">
        <v>466</v>
      </c>
      <c r="G167" s="28" t="s">
        <v>263</v>
      </c>
      <c r="H167" s="46">
        <v>0</v>
      </c>
      <c r="I167" s="48" t="s">
        <v>256</v>
      </c>
      <c r="J167" s="46">
        <v>0</v>
      </c>
      <c r="K167" s="46">
        <f t="shared" si="23"/>
        <v>1716</v>
      </c>
      <c r="L167" s="46">
        <v>0</v>
      </c>
      <c r="M167" s="28">
        <v>0</v>
      </c>
      <c r="N167" s="46">
        <v>0</v>
      </c>
      <c r="O167" s="46">
        <v>40000</v>
      </c>
      <c r="P167" s="48">
        <v>1</v>
      </c>
      <c r="Q167" s="18">
        <v>0</v>
      </c>
      <c r="R167" s="48" t="s">
        <v>336</v>
      </c>
      <c r="S167" s="48" t="s">
        <v>423</v>
      </c>
      <c r="T167" s="46">
        <v>2425</v>
      </c>
      <c r="U167" s="28">
        <v>15</v>
      </c>
      <c r="V167" s="46">
        <v>1</v>
      </c>
      <c r="W167" s="48">
        <v>1</v>
      </c>
      <c r="X167" s="48">
        <v>99</v>
      </c>
      <c r="Y167" s="48">
        <v>80</v>
      </c>
    </row>
    <row r="168" spans="1:28" s="48" customFormat="1" x14ac:dyDescent="0.3">
      <c r="A168" s="47"/>
      <c r="B168" s="48">
        <v>1717</v>
      </c>
      <c r="C168" s="28" t="s">
        <v>396</v>
      </c>
      <c r="D168" s="48" t="s">
        <v>470</v>
      </c>
      <c r="E168" s="28" t="s">
        <v>205</v>
      </c>
      <c r="F168" s="46" t="s">
        <v>467</v>
      </c>
      <c r="G168" s="28" t="s">
        <v>263</v>
      </c>
      <c r="H168" s="46">
        <v>0</v>
      </c>
      <c r="I168" s="48" t="s">
        <v>256</v>
      </c>
      <c r="J168" s="46">
        <v>0</v>
      </c>
      <c r="K168" s="46">
        <f t="shared" si="23"/>
        <v>1717</v>
      </c>
      <c r="L168" s="46">
        <v>0</v>
      </c>
      <c r="M168" s="28">
        <v>0</v>
      </c>
      <c r="N168" s="46">
        <v>0</v>
      </c>
      <c r="O168" s="46">
        <v>40000</v>
      </c>
      <c r="P168" s="48">
        <v>1</v>
      </c>
      <c r="Q168" s="18">
        <v>0</v>
      </c>
      <c r="R168" s="48" t="s">
        <v>336</v>
      </c>
      <c r="S168" s="48" t="s">
        <v>423</v>
      </c>
      <c r="T168" s="46">
        <v>2425</v>
      </c>
      <c r="U168" s="28">
        <v>15</v>
      </c>
      <c r="V168" s="46">
        <v>2</v>
      </c>
      <c r="W168" s="48">
        <v>1</v>
      </c>
      <c r="X168" s="48">
        <v>99</v>
      </c>
      <c r="Y168" s="48">
        <v>80</v>
      </c>
    </row>
    <row r="169" spans="1:28" s="48" customFormat="1" x14ac:dyDescent="0.3">
      <c r="A169" s="47"/>
      <c r="B169" s="48">
        <v>1718</v>
      </c>
      <c r="C169" s="28" t="s">
        <v>396</v>
      </c>
      <c r="D169" s="48" t="s">
        <v>470</v>
      </c>
      <c r="E169" s="28" t="s">
        <v>205</v>
      </c>
      <c r="F169" s="46" t="s">
        <v>468</v>
      </c>
      <c r="G169" s="28" t="s">
        <v>263</v>
      </c>
      <c r="H169" s="46">
        <v>0</v>
      </c>
      <c r="I169" s="48" t="s">
        <v>256</v>
      </c>
      <c r="J169" s="46">
        <v>0</v>
      </c>
      <c r="K169" s="46">
        <f>B169</f>
        <v>1718</v>
      </c>
      <c r="L169" s="46">
        <v>0</v>
      </c>
      <c r="M169" s="28">
        <v>0</v>
      </c>
      <c r="N169" s="46">
        <v>0</v>
      </c>
      <c r="O169" s="46">
        <v>40000</v>
      </c>
      <c r="P169" s="48">
        <v>1</v>
      </c>
      <c r="Q169" s="18">
        <v>0</v>
      </c>
      <c r="R169" s="48" t="s">
        <v>336</v>
      </c>
      <c r="S169" s="48" t="s">
        <v>423</v>
      </c>
      <c r="T169" s="46">
        <v>2425</v>
      </c>
      <c r="U169" s="28">
        <v>15</v>
      </c>
      <c r="V169" s="46">
        <v>3</v>
      </c>
      <c r="W169" s="48">
        <v>1</v>
      </c>
      <c r="X169" s="48">
        <v>99</v>
      </c>
      <c r="Y169" s="48">
        <v>80</v>
      </c>
    </row>
    <row r="170" spans="1:28" s="48" customFormat="1" x14ac:dyDescent="0.3">
      <c r="A170" s="47"/>
      <c r="B170" s="48">
        <v>1719</v>
      </c>
      <c r="C170" s="28" t="s">
        <v>396</v>
      </c>
      <c r="D170" s="48" t="s">
        <v>470</v>
      </c>
      <c r="E170" s="28" t="s">
        <v>205</v>
      </c>
      <c r="F170" s="46" t="s">
        <v>469</v>
      </c>
      <c r="G170" s="28" t="s">
        <v>263</v>
      </c>
      <c r="H170" s="46">
        <v>0</v>
      </c>
      <c r="I170" s="48" t="s">
        <v>256</v>
      </c>
      <c r="J170" s="46">
        <v>0</v>
      </c>
      <c r="K170" s="46">
        <f t="shared" ref="K170" si="24">B170</f>
        <v>1719</v>
      </c>
      <c r="L170" s="46">
        <v>0</v>
      </c>
      <c r="M170" s="28">
        <v>0</v>
      </c>
      <c r="N170" s="46">
        <v>0</v>
      </c>
      <c r="O170" s="46">
        <v>40000</v>
      </c>
      <c r="P170" s="48">
        <v>1</v>
      </c>
      <c r="Q170" s="18">
        <v>0</v>
      </c>
      <c r="R170" s="48" t="s">
        <v>336</v>
      </c>
      <c r="S170" s="48" t="s">
        <v>423</v>
      </c>
      <c r="T170" s="46">
        <v>395.00000000000006</v>
      </c>
      <c r="U170" s="28">
        <v>15</v>
      </c>
      <c r="V170" s="46">
        <v>4</v>
      </c>
      <c r="W170" s="48">
        <v>1</v>
      </c>
      <c r="X170" s="48">
        <v>99</v>
      </c>
      <c r="Y170" s="48">
        <v>80</v>
      </c>
    </row>
    <row r="171" spans="1:28" s="6" customFormat="1" x14ac:dyDescent="0.3">
      <c r="A171" s="10" t="s">
        <v>329</v>
      </c>
      <c r="B171" s="10" t="s">
        <v>108</v>
      </c>
      <c r="C171" s="10" t="s">
        <v>109</v>
      </c>
      <c r="D171" s="10" t="s">
        <v>67</v>
      </c>
      <c r="E171" s="10" t="s">
        <v>107</v>
      </c>
      <c r="F171" s="10" t="s">
        <v>92</v>
      </c>
      <c r="G171" s="10" t="s">
        <v>110</v>
      </c>
      <c r="H171" s="10" t="s">
        <v>94</v>
      </c>
      <c r="I171" s="10" t="s">
        <v>111</v>
      </c>
      <c r="J171" s="10" t="s">
        <v>112</v>
      </c>
      <c r="K171" s="10" t="s">
        <v>113</v>
      </c>
      <c r="L171" s="10" t="s">
        <v>114</v>
      </c>
      <c r="M171" s="10" t="s">
        <v>243</v>
      </c>
      <c r="N171" s="10" t="s">
        <v>115</v>
      </c>
      <c r="O171" s="10" t="s">
        <v>116</v>
      </c>
      <c r="P171" s="10" t="s">
        <v>117</v>
      </c>
      <c r="Q171" s="10" t="s">
        <v>119</v>
      </c>
      <c r="R171" s="10" t="s">
        <v>118</v>
      </c>
      <c r="S171" s="10" t="s">
        <v>414</v>
      </c>
      <c r="T171" s="10" t="s">
        <v>425</v>
      </c>
      <c r="U171" s="10" t="s">
        <v>431</v>
      </c>
      <c r="V171" s="10" t="s">
        <v>432</v>
      </c>
      <c r="W171" s="10" t="s">
        <v>435</v>
      </c>
      <c r="X171" s="10" t="s">
        <v>436</v>
      </c>
      <c r="Y171" s="10" t="s">
        <v>845</v>
      </c>
      <c r="Z171" s="10"/>
      <c r="AA171" s="10"/>
      <c r="AB171" s="10"/>
    </row>
    <row r="172" spans="1:28" s="48" customFormat="1" x14ac:dyDescent="0.3">
      <c r="A172" s="47"/>
      <c r="B172" s="48">
        <v>1800</v>
      </c>
      <c r="C172" s="28" t="s">
        <v>396</v>
      </c>
      <c r="D172" s="48" t="s">
        <v>471</v>
      </c>
      <c r="E172" s="28" t="s">
        <v>205</v>
      </c>
      <c r="F172" s="46" t="s">
        <v>777</v>
      </c>
      <c r="G172" s="28" t="s">
        <v>263</v>
      </c>
      <c r="H172" s="46">
        <v>0</v>
      </c>
      <c r="I172" s="48" t="s">
        <v>747</v>
      </c>
      <c r="J172" s="46">
        <v>0</v>
      </c>
      <c r="K172" s="46">
        <f>B172</f>
        <v>1800</v>
      </c>
      <c r="L172" s="46">
        <v>0</v>
      </c>
      <c r="M172" s="28">
        <v>0</v>
      </c>
      <c r="N172" s="46">
        <v>0</v>
      </c>
      <c r="O172" s="46">
        <v>0</v>
      </c>
      <c r="P172" s="48">
        <v>1</v>
      </c>
      <c r="Q172" s="18">
        <v>0</v>
      </c>
      <c r="R172" s="48" t="s">
        <v>764</v>
      </c>
      <c r="S172" s="48" t="s">
        <v>765</v>
      </c>
      <c r="T172" s="46">
        <v>2435</v>
      </c>
      <c r="U172" s="28">
        <v>16</v>
      </c>
      <c r="V172" s="46">
        <v>1</v>
      </c>
      <c r="W172" s="48">
        <v>1</v>
      </c>
      <c r="X172" s="48">
        <v>99</v>
      </c>
      <c r="Y172" s="48">
        <v>80</v>
      </c>
    </row>
    <row r="173" spans="1:28" s="48" customFormat="1" x14ac:dyDescent="0.3">
      <c r="A173" s="47"/>
      <c r="B173" s="48">
        <v>1801</v>
      </c>
      <c r="C173" s="28" t="s">
        <v>396</v>
      </c>
      <c r="D173" s="48" t="s">
        <v>471</v>
      </c>
      <c r="E173" s="28" t="s">
        <v>205</v>
      </c>
      <c r="F173" s="46" t="s">
        <v>778</v>
      </c>
      <c r="G173" s="28" t="s">
        <v>263</v>
      </c>
      <c r="H173" s="46">
        <v>0</v>
      </c>
      <c r="I173" s="48" t="s">
        <v>747</v>
      </c>
      <c r="J173" s="46">
        <v>0</v>
      </c>
      <c r="K173" s="46">
        <f t="shared" ref="K173:K177" si="25">B173</f>
        <v>1801</v>
      </c>
      <c r="L173" s="46">
        <v>0</v>
      </c>
      <c r="M173" s="28">
        <v>0</v>
      </c>
      <c r="N173" s="46">
        <v>0</v>
      </c>
      <c r="O173" s="46">
        <v>0</v>
      </c>
      <c r="P173" s="48">
        <v>1</v>
      </c>
      <c r="Q173" s="18">
        <v>0</v>
      </c>
      <c r="R173" s="48" t="s">
        <v>764</v>
      </c>
      <c r="S173" s="48" t="s">
        <v>765</v>
      </c>
      <c r="T173" s="46">
        <v>2435</v>
      </c>
      <c r="U173" s="28">
        <v>16</v>
      </c>
      <c r="V173" s="46">
        <v>2</v>
      </c>
      <c r="W173" s="48">
        <v>1</v>
      </c>
      <c r="X173" s="48">
        <v>99</v>
      </c>
      <c r="Y173" s="48">
        <v>80</v>
      </c>
    </row>
    <row r="174" spans="1:28" s="48" customFormat="1" x14ac:dyDescent="0.3">
      <c r="A174" s="47"/>
      <c r="B174" s="48">
        <v>1802</v>
      </c>
      <c r="C174" s="28" t="s">
        <v>396</v>
      </c>
      <c r="D174" s="48" t="s">
        <v>471</v>
      </c>
      <c r="E174" s="28" t="s">
        <v>205</v>
      </c>
      <c r="F174" s="46" t="s">
        <v>779</v>
      </c>
      <c r="G174" s="28" t="s">
        <v>263</v>
      </c>
      <c r="H174" s="46">
        <v>0</v>
      </c>
      <c r="I174" s="48" t="s">
        <v>747</v>
      </c>
      <c r="J174" s="46">
        <v>0</v>
      </c>
      <c r="K174" s="46">
        <f t="shared" si="25"/>
        <v>1802</v>
      </c>
      <c r="L174" s="46">
        <v>0</v>
      </c>
      <c r="M174" s="28">
        <v>0</v>
      </c>
      <c r="N174" s="46">
        <v>0</v>
      </c>
      <c r="O174" s="46">
        <v>0</v>
      </c>
      <c r="P174" s="48">
        <v>1</v>
      </c>
      <c r="Q174" s="18">
        <v>0</v>
      </c>
      <c r="R174" s="48" t="s">
        <v>764</v>
      </c>
      <c r="S174" s="48" t="s">
        <v>765</v>
      </c>
      <c r="T174" s="46">
        <v>2435</v>
      </c>
      <c r="U174" s="28">
        <v>16</v>
      </c>
      <c r="V174" s="46">
        <v>3</v>
      </c>
      <c r="W174" s="48">
        <v>1</v>
      </c>
      <c r="X174" s="48">
        <v>99</v>
      </c>
      <c r="Y174" s="48">
        <v>80</v>
      </c>
    </row>
    <row r="175" spans="1:28" s="48" customFormat="1" x14ac:dyDescent="0.3">
      <c r="A175" s="47"/>
      <c r="B175" s="48">
        <v>1803</v>
      </c>
      <c r="C175" s="28" t="s">
        <v>396</v>
      </c>
      <c r="D175" s="48" t="s">
        <v>471</v>
      </c>
      <c r="E175" s="28" t="s">
        <v>205</v>
      </c>
      <c r="F175" s="46" t="s">
        <v>780</v>
      </c>
      <c r="G175" s="28" t="s">
        <v>263</v>
      </c>
      <c r="H175" s="46">
        <v>0</v>
      </c>
      <c r="I175" s="48" t="s">
        <v>747</v>
      </c>
      <c r="J175" s="46">
        <v>0</v>
      </c>
      <c r="K175" s="46">
        <f t="shared" si="25"/>
        <v>1803</v>
      </c>
      <c r="L175" s="46">
        <v>0</v>
      </c>
      <c r="M175" s="28">
        <v>0</v>
      </c>
      <c r="N175" s="46">
        <v>0</v>
      </c>
      <c r="O175" s="46">
        <v>0</v>
      </c>
      <c r="P175" s="48">
        <v>1</v>
      </c>
      <c r="Q175" s="18">
        <v>0</v>
      </c>
      <c r="R175" s="48" t="s">
        <v>764</v>
      </c>
      <c r="S175" s="48" t="s">
        <v>765</v>
      </c>
      <c r="T175" s="46">
        <v>395.00000000000006</v>
      </c>
      <c r="U175" s="28">
        <v>16</v>
      </c>
      <c r="V175" s="46">
        <v>4</v>
      </c>
      <c r="W175" s="48">
        <v>1</v>
      </c>
      <c r="X175" s="48">
        <v>99</v>
      </c>
      <c r="Y175" s="48">
        <v>80</v>
      </c>
    </row>
    <row r="176" spans="1:28" s="48" customFormat="1" x14ac:dyDescent="0.3">
      <c r="A176" s="47"/>
      <c r="B176" s="48">
        <v>1804</v>
      </c>
      <c r="C176" s="53" t="s">
        <v>396</v>
      </c>
      <c r="D176" s="48" t="s">
        <v>471</v>
      </c>
      <c r="E176" s="53" t="s">
        <v>205</v>
      </c>
      <c r="F176" s="16" t="s">
        <v>472</v>
      </c>
      <c r="G176" s="53" t="s">
        <v>263</v>
      </c>
      <c r="H176" s="16">
        <v>0</v>
      </c>
      <c r="I176" s="16" t="s">
        <v>253</v>
      </c>
      <c r="J176" s="16">
        <v>0</v>
      </c>
      <c r="K176" s="16">
        <f t="shared" si="25"/>
        <v>1804</v>
      </c>
      <c r="L176" s="16">
        <v>0</v>
      </c>
      <c r="M176" s="53">
        <v>0</v>
      </c>
      <c r="N176" s="16">
        <v>0</v>
      </c>
      <c r="O176" s="16">
        <v>1000</v>
      </c>
      <c r="P176" s="16">
        <v>1</v>
      </c>
      <c r="Q176" s="16">
        <v>0</v>
      </c>
      <c r="R176" s="16" t="s">
        <v>333</v>
      </c>
      <c r="S176" s="16" t="s">
        <v>417</v>
      </c>
      <c r="T176" s="16">
        <v>2425</v>
      </c>
      <c r="U176" s="28">
        <v>17</v>
      </c>
      <c r="V176" s="16">
        <v>1</v>
      </c>
      <c r="W176" s="48">
        <v>1</v>
      </c>
      <c r="X176" s="48">
        <v>99</v>
      </c>
      <c r="Y176" s="48">
        <v>80</v>
      </c>
    </row>
    <row r="177" spans="1:28" s="48" customFormat="1" x14ac:dyDescent="0.3">
      <c r="A177" s="47"/>
      <c r="B177" s="48">
        <v>1805</v>
      </c>
      <c r="C177" s="53" t="s">
        <v>396</v>
      </c>
      <c r="D177" s="48" t="s">
        <v>471</v>
      </c>
      <c r="E177" s="53" t="s">
        <v>205</v>
      </c>
      <c r="F177" s="16" t="s">
        <v>473</v>
      </c>
      <c r="G177" s="53" t="s">
        <v>263</v>
      </c>
      <c r="H177" s="16">
        <v>0</v>
      </c>
      <c r="I177" s="16" t="s">
        <v>253</v>
      </c>
      <c r="J177" s="16">
        <v>0</v>
      </c>
      <c r="K177" s="16">
        <f t="shared" si="25"/>
        <v>1805</v>
      </c>
      <c r="L177" s="16">
        <v>0</v>
      </c>
      <c r="M177" s="53">
        <v>0</v>
      </c>
      <c r="N177" s="16">
        <v>0</v>
      </c>
      <c r="O177" s="16">
        <v>1000</v>
      </c>
      <c r="P177" s="16">
        <v>1</v>
      </c>
      <c r="Q177" s="16">
        <v>0</v>
      </c>
      <c r="R177" s="16" t="s">
        <v>333</v>
      </c>
      <c r="S177" s="16" t="s">
        <v>417</v>
      </c>
      <c r="T177" s="16">
        <v>2425</v>
      </c>
      <c r="U177" s="28">
        <v>17</v>
      </c>
      <c r="V177" s="16">
        <v>2</v>
      </c>
      <c r="W177" s="48">
        <v>1</v>
      </c>
      <c r="X177" s="48">
        <v>99</v>
      </c>
      <c r="Y177" s="48">
        <v>80</v>
      </c>
    </row>
    <row r="178" spans="1:28" s="48" customFormat="1" x14ac:dyDescent="0.3">
      <c r="A178" s="47"/>
      <c r="B178" s="48">
        <v>1806</v>
      </c>
      <c r="C178" s="53" t="s">
        <v>396</v>
      </c>
      <c r="D178" s="48" t="s">
        <v>471</v>
      </c>
      <c r="E178" s="53" t="s">
        <v>205</v>
      </c>
      <c r="F178" s="16" t="s">
        <v>474</v>
      </c>
      <c r="G178" s="53" t="s">
        <v>263</v>
      </c>
      <c r="H178" s="16">
        <v>0</v>
      </c>
      <c r="I178" s="16" t="s">
        <v>253</v>
      </c>
      <c r="J178" s="16">
        <v>0</v>
      </c>
      <c r="K178" s="16">
        <f>B178</f>
        <v>1806</v>
      </c>
      <c r="L178" s="16">
        <v>0</v>
      </c>
      <c r="M178" s="53">
        <v>0</v>
      </c>
      <c r="N178" s="16">
        <v>0</v>
      </c>
      <c r="O178" s="16">
        <v>1000</v>
      </c>
      <c r="P178" s="16">
        <v>1</v>
      </c>
      <c r="Q178" s="16">
        <v>0</v>
      </c>
      <c r="R178" s="16" t="s">
        <v>333</v>
      </c>
      <c r="S178" s="16" t="s">
        <v>417</v>
      </c>
      <c r="T178" s="16">
        <v>2425</v>
      </c>
      <c r="U178" s="28">
        <v>17</v>
      </c>
      <c r="V178" s="16">
        <v>3</v>
      </c>
      <c r="W178" s="48">
        <v>1</v>
      </c>
      <c r="X178" s="48">
        <v>99</v>
      </c>
      <c r="Y178" s="48">
        <v>80</v>
      </c>
    </row>
    <row r="179" spans="1:28" s="48" customFormat="1" x14ac:dyDescent="0.3">
      <c r="A179" s="47"/>
      <c r="B179" s="48">
        <v>1807</v>
      </c>
      <c r="C179" s="53" t="s">
        <v>396</v>
      </c>
      <c r="D179" s="48" t="s">
        <v>471</v>
      </c>
      <c r="E179" s="53" t="s">
        <v>205</v>
      </c>
      <c r="F179" s="16" t="s">
        <v>475</v>
      </c>
      <c r="G179" s="53" t="s">
        <v>263</v>
      </c>
      <c r="H179" s="16">
        <v>0</v>
      </c>
      <c r="I179" s="16" t="s">
        <v>253</v>
      </c>
      <c r="J179" s="16">
        <v>0</v>
      </c>
      <c r="K179" s="16">
        <f t="shared" ref="K179:K183" si="26">B179</f>
        <v>1807</v>
      </c>
      <c r="L179" s="16">
        <v>0</v>
      </c>
      <c r="M179" s="53">
        <v>0</v>
      </c>
      <c r="N179" s="16">
        <v>0</v>
      </c>
      <c r="O179" s="16">
        <v>1000</v>
      </c>
      <c r="P179" s="16">
        <v>1</v>
      </c>
      <c r="Q179" s="16">
        <v>0</v>
      </c>
      <c r="R179" s="16" t="s">
        <v>333</v>
      </c>
      <c r="S179" s="16" t="s">
        <v>417</v>
      </c>
      <c r="T179" s="16">
        <v>395.00000000000006</v>
      </c>
      <c r="U179" s="28">
        <v>17</v>
      </c>
      <c r="V179" s="16">
        <v>4</v>
      </c>
      <c r="W179" s="48">
        <v>1</v>
      </c>
      <c r="X179" s="48">
        <v>99</v>
      </c>
      <c r="Y179" s="48">
        <v>80</v>
      </c>
    </row>
    <row r="180" spans="1:28" s="48" customFormat="1" x14ac:dyDescent="0.3">
      <c r="A180" s="47"/>
      <c r="B180" s="48">
        <v>1808</v>
      </c>
      <c r="C180" s="28" t="s">
        <v>396</v>
      </c>
      <c r="D180" s="48" t="s">
        <v>471</v>
      </c>
      <c r="E180" s="28" t="s">
        <v>205</v>
      </c>
      <c r="F180" s="46" t="s">
        <v>476</v>
      </c>
      <c r="G180" s="28" t="s">
        <v>263</v>
      </c>
      <c r="H180" s="46">
        <v>0</v>
      </c>
      <c r="I180" s="48" t="s">
        <v>254</v>
      </c>
      <c r="J180" s="46">
        <v>0</v>
      </c>
      <c r="K180" s="46">
        <f t="shared" si="26"/>
        <v>1808</v>
      </c>
      <c r="L180" s="46">
        <v>0</v>
      </c>
      <c r="M180" s="28">
        <v>0</v>
      </c>
      <c r="N180" s="46">
        <v>0</v>
      </c>
      <c r="O180" s="46">
        <v>10000</v>
      </c>
      <c r="P180" s="48">
        <v>1</v>
      </c>
      <c r="Q180" s="18">
        <v>0</v>
      </c>
      <c r="R180" s="48" t="s">
        <v>334</v>
      </c>
      <c r="S180" s="48" t="s">
        <v>419</v>
      </c>
      <c r="T180" s="46">
        <v>2425</v>
      </c>
      <c r="U180" s="28">
        <v>18</v>
      </c>
      <c r="V180" s="46">
        <v>1</v>
      </c>
      <c r="W180" s="48">
        <v>1</v>
      </c>
      <c r="X180" s="48">
        <v>99</v>
      </c>
      <c r="Y180" s="48">
        <v>80</v>
      </c>
    </row>
    <row r="181" spans="1:28" s="48" customFormat="1" x14ac:dyDescent="0.3">
      <c r="A181" s="47"/>
      <c r="B181" s="48">
        <v>1809</v>
      </c>
      <c r="C181" s="28" t="s">
        <v>396</v>
      </c>
      <c r="D181" s="48" t="s">
        <v>471</v>
      </c>
      <c r="E181" s="28" t="s">
        <v>205</v>
      </c>
      <c r="F181" s="46" t="s">
        <v>477</v>
      </c>
      <c r="G181" s="28" t="s">
        <v>263</v>
      </c>
      <c r="H181" s="46">
        <v>0</v>
      </c>
      <c r="I181" s="48" t="s">
        <v>254</v>
      </c>
      <c r="J181" s="46">
        <v>0</v>
      </c>
      <c r="K181" s="46">
        <f t="shared" si="26"/>
        <v>1809</v>
      </c>
      <c r="L181" s="46">
        <v>0</v>
      </c>
      <c r="M181" s="28">
        <v>0</v>
      </c>
      <c r="N181" s="46">
        <v>0</v>
      </c>
      <c r="O181" s="46">
        <v>10000</v>
      </c>
      <c r="P181" s="48">
        <v>1</v>
      </c>
      <c r="Q181" s="18">
        <v>0</v>
      </c>
      <c r="R181" s="48" t="s">
        <v>334</v>
      </c>
      <c r="S181" s="48" t="s">
        <v>419</v>
      </c>
      <c r="T181" s="46">
        <v>2425</v>
      </c>
      <c r="U181" s="28">
        <v>18</v>
      </c>
      <c r="V181" s="46">
        <v>2</v>
      </c>
      <c r="W181" s="48">
        <v>1</v>
      </c>
      <c r="X181" s="48">
        <v>99</v>
      </c>
      <c r="Y181" s="48">
        <v>80</v>
      </c>
    </row>
    <row r="182" spans="1:28" s="48" customFormat="1" x14ac:dyDescent="0.3">
      <c r="A182" s="47"/>
      <c r="B182" s="48">
        <v>1810</v>
      </c>
      <c r="C182" s="28" t="s">
        <v>396</v>
      </c>
      <c r="D182" s="48" t="s">
        <v>471</v>
      </c>
      <c r="E182" s="28" t="s">
        <v>205</v>
      </c>
      <c r="F182" s="46" t="s">
        <v>478</v>
      </c>
      <c r="G182" s="28" t="s">
        <v>263</v>
      </c>
      <c r="H182" s="46">
        <v>0</v>
      </c>
      <c r="I182" s="48" t="s">
        <v>254</v>
      </c>
      <c r="J182" s="46">
        <v>0</v>
      </c>
      <c r="K182" s="46">
        <f t="shared" si="26"/>
        <v>1810</v>
      </c>
      <c r="L182" s="46">
        <v>0</v>
      </c>
      <c r="M182" s="28">
        <v>0</v>
      </c>
      <c r="N182" s="46">
        <v>0</v>
      </c>
      <c r="O182" s="46">
        <v>10000</v>
      </c>
      <c r="P182" s="48">
        <v>1</v>
      </c>
      <c r="Q182" s="18">
        <v>0</v>
      </c>
      <c r="R182" s="48" t="s">
        <v>334</v>
      </c>
      <c r="S182" s="48" t="s">
        <v>419</v>
      </c>
      <c r="T182" s="46">
        <v>2425</v>
      </c>
      <c r="U182" s="28">
        <v>18</v>
      </c>
      <c r="V182" s="46">
        <v>3</v>
      </c>
      <c r="W182" s="48">
        <v>1</v>
      </c>
      <c r="X182" s="48">
        <v>99</v>
      </c>
      <c r="Y182" s="48">
        <v>80</v>
      </c>
    </row>
    <row r="183" spans="1:28" s="48" customFormat="1" x14ac:dyDescent="0.3">
      <c r="A183" s="47"/>
      <c r="B183" s="48">
        <v>1811</v>
      </c>
      <c r="C183" s="28" t="s">
        <v>396</v>
      </c>
      <c r="D183" s="48" t="s">
        <v>471</v>
      </c>
      <c r="E183" s="28" t="s">
        <v>205</v>
      </c>
      <c r="F183" s="46" t="s">
        <v>479</v>
      </c>
      <c r="G183" s="28" t="s">
        <v>263</v>
      </c>
      <c r="H183" s="46">
        <v>0</v>
      </c>
      <c r="I183" s="48" t="s">
        <v>254</v>
      </c>
      <c r="J183" s="46">
        <v>0</v>
      </c>
      <c r="K183" s="46">
        <f t="shared" si="26"/>
        <v>1811</v>
      </c>
      <c r="L183" s="46">
        <v>0</v>
      </c>
      <c r="M183" s="28">
        <v>0</v>
      </c>
      <c r="N183" s="46">
        <v>0</v>
      </c>
      <c r="O183" s="46">
        <v>10000</v>
      </c>
      <c r="P183" s="48">
        <v>1</v>
      </c>
      <c r="Q183" s="18">
        <v>0</v>
      </c>
      <c r="R183" s="48" t="s">
        <v>334</v>
      </c>
      <c r="S183" s="48" t="s">
        <v>419</v>
      </c>
      <c r="T183" s="46">
        <v>395.00000000000006</v>
      </c>
      <c r="U183" s="28">
        <v>18</v>
      </c>
      <c r="V183" s="46">
        <v>4</v>
      </c>
      <c r="W183" s="48">
        <v>1</v>
      </c>
      <c r="X183" s="48">
        <v>99</v>
      </c>
      <c r="Y183" s="48">
        <v>80</v>
      </c>
    </row>
    <row r="184" spans="1:28" s="48" customFormat="1" x14ac:dyDescent="0.3">
      <c r="A184" s="47"/>
      <c r="B184" s="48">
        <v>1812</v>
      </c>
      <c r="C184" s="25" t="s">
        <v>396</v>
      </c>
      <c r="D184" s="48" t="s">
        <v>471</v>
      </c>
      <c r="E184" s="25" t="s">
        <v>205</v>
      </c>
      <c r="F184" s="52" t="s">
        <v>480</v>
      </c>
      <c r="G184" s="25" t="s">
        <v>263</v>
      </c>
      <c r="H184" s="52">
        <v>0</v>
      </c>
      <c r="I184" s="52" t="s">
        <v>255</v>
      </c>
      <c r="J184" s="52">
        <v>0</v>
      </c>
      <c r="K184" s="52">
        <f>B184</f>
        <v>1812</v>
      </c>
      <c r="L184" s="52">
        <v>0</v>
      </c>
      <c r="M184" s="25">
        <v>0</v>
      </c>
      <c r="N184" s="52">
        <v>0</v>
      </c>
      <c r="O184" s="52">
        <v>25000</v>
      </c>
      <c r="P184" s="52">
        <v>1</v>
      </c>
      <c r="Q184" s="52">
        <v>0</v>
      </c>
      <c r="R184" s="52" t="s">
        <v>335</v>
      </c>
      <c r="S184" s="52" t="s">
        <v>421</v>
      </c>
      <c r="T184" s="52">
        <v>2435</v>
      </c>
      <c r="U184" s="28">
        <v>19</v>
      </c>
      <c r="V184" s="52">
        <v>1</v>
      </c>
      <c r="W184" s="48">
        <v>1</v>
      </c>
      <c r="X184" s="48">
        <v>99</v>
      </c>
      <c r="Y184" s="48">
        <v>80</v>
      </c>
    </row>
    <row r="185" spans="1:28" s="48" customFormat="1" x14ac:dyDescent="0.3">
      <c r="A185" s="47"/>
      <c r="B185" s="48">
        <v>1813</v>
      </c>
      <c r="C185" s="25" t="s">
        <v>396</v>
      </c>
      <c r="D185" s="48" t="s">
        <v>471</v>
      </c>
      <c r="E185" s="25" t="s">
        <v>205</v>
      </c>
      <c r="F185" s="52" t="s">
        <v>481</v>
      </c>
      <c r="G185" s="25" t="s">
        <v>263</v>
      </c>
      <c r="H185" s="52">
        <v>0</v>
      </c>
      <c r="I185" s="52" t="s">
        <v>255</v>
      </c>
      <c r="J185" s="52">
        <v>0</v>
      </c>
      <c r="K185" s="52">
        <f t="shared" ref="K185:K189" si="27">B185</f>
        <v>1813</v>
      </c>
      <c r="L185" s="52">
        <v>0</v>
      </c>
      <c r="M185" s="25">
        <v>0</v>
      </c>
      <c r="N185" s="52">
        <v>0</v>
      </c>
      <c r="O185" s="52">
        <v>25000</v>
      </c>
      <c r="P185" s="52">
        <v>1</v>
      </c>
      <c r="Q185" s="52">
        <v>0</v>
      </c>
      <c r="R185" s="52" t="s">
        <v>335</v>
      </c>
      <c r="S185" s="52" t="s">
        <v>421</v>
      </c>
      <c r="T185" s="52">
        <v>2435</v>
      </c>
      <c r="U185" s="28">
        <v>19</v>
      </c>
      <c r="V185" s="52">
        <v>2</v>
      </c>
      <c r="W185" s="48">
        <v>1</v>
      </c>
      <c r="X185" s="48">
        <v>99</v>
      </c>
      <c r="Y185" s="48">
        <v>80</v>
      </c>
    </row>
    <row r="186" spans="1:28" s="48" customFormat="1" x14ac:dyDescent="0.3">
      <c r="A186" s="47"/>
      <c r="B186" s="48">
        <v>1814</v>
      </c>
      <c r="C186" s="25" t="s">
        <v>396</v>
      </c>
      <c r="D186" s="48" t="s">
        <v>471</v>
      </c>
      <c r="E186" s="25" t="s">
        <v>205</v>
      </c>
      <c r="F186" s="52" t="s">
        <v>482</v>
      </c>
      <c r="G186" s="25" t="s">
        <v>263</v>
      </c>
      <c r="H186" s="52">
        <v>0</v>
      </c>
      <c r="I186" s="52" t="s">
        <v>255</v>
      </c>
      <c r="J186" s="52">
        <v>0</v>
      </c>
      <c r="K186" s="52">
        <f t="shared" si="27"/>
        <v>1814</v>
      </c>
      <c r="L186" s="52">
        <v>0</v>
      </c>
      <c r="M186" s="25">
        <v>0</v>
      </c>
      <c r="N186" s="52">
        <v>0</v>
      </c>
      <c r="O186" s="52">
        <v>25000</v>
      </c>
      <c r="P186" s="52">
        <v>1</v>
      </c>
      <c r="Q186" s="52">
        <v>0</v>
      </c>
      <c r="R186" s="52" t="s">
        <v>335</v>
      </c>
      <c r="S186" s="52" t="s">
        <v>421</v>
      </c>
      <c r="T186" s="52">
        <v>395.00000000000006</v>
      </c>
      <c r="U186" s="28">
        <v>19</v>
      </c>
      <c r="V186" s="52">
        <v>3</v>
      </c>
      <c r="W186" s="48">
        <v>1</v>
      </c>
      <c r="X186" s="48">
        <v>99</v>
      </c>
      <c r="Y186" s="48">
        <v>80</v>
      </c>
    </row>
    <row r="187" spans="1:28" s="48" customFormat="1" x14ac:dyDescent="0.3">
      <c r="A187" s="47"/>
      <c r="B187" s="48">
        <v>1815</v>
      </c>
      <c r="C187" s="25" t="s">
        <v>396</v>
      </c>
      <c r="D187" s="48" t="s">
        <v>471</v>
      </c>
      <c r="E187" s="25" t="s">
        <v>205</v>
      </c>
      <c r="F187" s="52" t="s">
        <v>483</v>
      </c>
      <c r="G187" s="25" t="s">
        <v>263</v>
      </c>
      <c r="H187" s="52">
        <v>0</v>
      </c>
      <c r="I187" s="52" t="s">
        <v>255</v>
      </c>
      <c r="J187" s="52">
        <v>0</v>
      </c>
      <c r="K187" s="52">
        <f t="shared" si="27"/>
        <v>1815</v>
      </c>
      <c r="L187" s="52">
        <v>0</v>
      </c>
      <c r="M187" s="25">
        <v>0</v>
      </c>
      <c r="N187" s="52">
        <v>0</v>
      </c>
      <c r="O187" s="52">
        <v>25000</v>
      </c>
      <c r="P187" s="52">
        <v>1</v>
      </c>
      <c r="Q187" s="52">
        <v>0</v>
      </c>
      <c r="R187" s="52" t="s">
        <v>335</v>
      </c>
      <c r="S187" s="52" t="s">
        <v>421</v>
      </c>
      <c r="T187" s="52">
        <v>2425</v>
      </c>
      <c r="U187" s="28">
        <v>19</v>
      </c>
      <c r="V187" s="52">
        <v>4</v>
      </c>
      <c r="W187" s="48">
        <v>1</v>
      </c>
      <c r="X187" s="48">
        <v>99</v>
      </c>
      <c r="Y187" s="48">
        <v>80</v>
      </c>
    </row>
    <row r="188" spans="1:28" s="48" customFormat="1" x14ac:dyDescent="0.3">
      <c r="A188" s="47"/>
      <c r="B188" s="48">
        <v>1816</v>
      </c>
      <c r="C188" s="28" t="s">
        <v>396</v>
      </c>
      <c r="D188" s="48" t="s">
        <v>471</v>
      </c>
      <c r="E188" s="28" t="s">
        <v>205</v>
      </c>
      <c r="F188" s="46" t="s">
        <v>484</v>
      </c>
      <c r="G188" s="28" t="s">
        <v>263</v>
      </c>
      <c r="H188" s="46">
        <v>0</v>
      </c>
      <c r="I188" s="48" t="s">
        <v>256</v>
      </c>
      <c r="J188" s="46">
        <v>0</v>
      </c>
      <c r="K188" s="46">
        <f t="shared" si="27"/>
        <v>1816</v>
      </c>
      <c r="L188" s="46">
        <v>0</v>
      </c>
      <c r="M188" s="28">
        <v>0</v>
      </c>
      <c r="N188" s="46">
        <v>0</v>
      </c>
      <c r="O188" s="46">
        <v>40000</v>
      </c>
      <c r="P188" s="48">
        <v>1</v>
      </c>
      <c r="Q188" s="18">
        <v>0</v>
      </c>
      <c r="R188" s="48" t="s">
        <v>336</v>
      </c>
      <c r="S188" s="48" t="s">
        <v>423</v>
      </c>
      <c r="T188" s="46">
        <v>2425</v>
      </c>
      <c r="U188" s="28">
        <v>20</v>
      </c>
      <c r="V188" s="46">
        <v>1</v>
      </c>
      <c r="W188" s="48">
        <v>1</v>
      </c>
      <c r="X188" s="48">
        <v>99</v>
      </c>
      <c r="Y188" s="48">
        <v>80</v>
      </c>
    </row>
    <row r="189" spans="1:28" s="48" customFormat="1" x14ac:dyDescent="0.3">
      <c r="A189" s="47"/>
      <c r="B189" s="48">
        <v>1817</v>
      </c>
      <c r="C189" s="28" t="s">
        <v>396</v>
      </c>
      <c r="D189" s="48" t="s">
        <v>471</v>
      </c>
      <c r="E189" s="28" t="s">
        <v>205</v>
      </c>
      <c r="F189" s="46" t="s">
        <v>485</v>
      </c>
      <c r="G189" s="28" t="s">
        <v>263</v>
      </c>
      <c r="H189" s="46">
        <v>0</v>
      </c>
      <c r="I189" s="48" t="s">
        <v>256</v>
      </c>
      <c r="J189" s="46">
        <v>0</v>
      </c>
      <c r="K189" s="46">
        <f t="shared" si="27"/>
        <v>1817</v>
      </c>
      <c r="L189" s="46">
        <v>0</v>
      </c>
      <c r="M189" s="28">
        <v>0</v>
      </c>
      <c r="N189" s="46">
        <v>0</v>
      </c>
      <c r="O189" s="46">
        <v>40000</v>
      </c>
      <c r="P189" s="48">
        <v>1</v>
      </c>
      <c r="Q189" s="18">
        <v>0</v>
      </c>
      <c r="R189" s="48" t="s">
        <v>336</v>
      </c>
      <c r="S189" s="48" t="s">
        <v>423</v>
      </c>
      <c r="T189" s="46">
        <v>2425</v>
      </c>
      <c r="U189" s="28">
        <v>20</v>
      </c>
      <c r="V189" s="46">
        <v>2</v>
      </c>
      <c r="W189" s="48">
        <v>1</v>
      </c>
      <c r="X189" s="48">
        <v>99</v>
      </c>
      <c r="Y189" s="48">
        <v>80</v>
      </c>
    </row>
    <row r="190" spans="1:28" s="48" customFormat="1" x14ac:dyDescent="0.3">
      <c r="A190" s="47"/>
      <c r="B190" s="48">
        <v>1818</v>
      </c>
      <c r="C190" s="28" t="s">
        <v>396</v>
      </c>
      <c r="D190" s="48" t="s">
        <v>471</v>
      </c>
      <c r="E190" s="28" t="s">
        <v>205</v>
      </c>
      <c r="F190" s="46" t="s">
        <v>486</v>
      </c>
      <c r="G190" s="28" t="s">
        <v>263</v>
      </c>
      <c r="H190" s="46">
        <v>0</v>
      </c>
      <c r="I190" s="48" t="s">
        <v>256</v>
      </c>
      <c r="J190" s="46">
        <v>0</v>
      </c>
      <c r="K190" s="46">
        <f>B190</f>
        <v>1818</v>
      </c>
      <c r="L190" s="46">
        <v>0</v>
      </c>
      <c r="M190" s="28">
        <v>0</v>
      </c>
      <c r="N190" s="46">
        <v>0</v>
      </c>
      <c r="O190" s="46">
        <v>40000</v>
      </c>
      <c r="P190" s="48">
        <v>1</v>
      </c>
      <c r="Q190" s="18">
        <v>0</v>
      </c>
      <c r="R190" s="48" t="s">
        <v>336</v>
      </c>
      <c r="S190" s="48" t="s">
        <v>423</v>
      </c>
      <c r="T190" s="46">
        <v>2425</v>
      </c>
      <c r="U190" s="28">
        <v>20</v>
      </c>
      <c r="V190" s="46">
        <v>3</v>
      </c>
      <c r="W190" s="48">
        <v>1</v>
      </c>
      <c r="X190" s="48">
        <v>99</v>
      </c>
      <c r="Y190" s="48">
        <v>80</v>
      </c>
    </row>
    <row r="191" spans="1:28" s="48" customFormat="1" x14ac:dyDescent="0.3">
      <c r="A191" s="47"/>
      <c r="B191" s="48">
        <v>1819</v>
      </c>
      <c r="C191" s="28" t="s">
        <v>396</v>
      </c>
      <c r="D191" s="48" t="s">
        <v>471</v>
      </c>
      <c r="E191" s="28" t="s">
        <v>205</v>
      </c>
      <c r="F191" s="46" t="s">
        <v>487</v>
      </c>
      <c r="G191" s="28" t="s">
        <v>263</v>
      </c>
      <c r="H191" s="46">
        <v>0</v>
      </c>
      <c r="I191" s="48" t="s">
        <v>256</v>
      </c>
      <c r="J191" s="46">
        <v>0</v>
      </c>
      <c r="K191" s="46">
        <f t="shared" ref="K191" si="28">B191</f>
        <v>1819</v>
      </c>
      <c r="L191" s="46">
        <v>0</v>
      </c>
      <c r="M191" s="28">
        <v>0</v>
      </c>
      <c r="N191" s="46">
        <v>0</v>
      </c>
      <c r="O191" s="46">
        <v>40000</v>
      </c>
      <c r="P191" s="48">
        <v>1</v>
      </c>
      <c r="Q191" s="18">
        <v>0</v>
      </c>
      <c r="R191" s="48" t="s">
        <v>336</v>
      </c>
      <c r="S191" s="48" t="s">
        <v>423</v>
      </c>
      <c r="T191" s="46">
        <v>395.00000000000006</v>
      </c>
      <c r="U191" s="28">
        <v>20</v>
      </c>
      <c r="V191" s="46">
        <v>4</v>
      </c>
      <c r="W191" s="48">
        <v>1</v>
      </c>
      <c r="X191" s="48">
        <v>99</v>
      </c>
      <c r="Y191" s="48">
        <v>80</v>
      </c>
    </row>
    <row r="192" spans="1:28" s="6" customFormat="1" x14ac:dyDescent="0.3">
      <c r="A192" s="10" t="s">
        <v>329</v>
      </c>
      <c r="B192" s="10" t="s">
        <v>108</v>
      </c>
      <c r="C192" s="10" t="s">
        <v>109</v>
      </c>
      <c r="D192" s="10" t="s">
        <v>67</v>
      </c>
      <c r="E192" s="10" t="s">
        <v>107</v>
      </c>
      <c r="F192" s="10" t="s">
        <v>92</v>
      </c>
      <c r="G192" s="10" t="s">
        <v>110</v>
      </c>
      <c r="H192" s="10" t="s">
        <v>94</v>
      </c>
      <c r="I192" s="10" t="s">
        <v>111</v>
      </c>
      <c r="J192" s="10" t="s">
        <v>112</v>
      </c>
      <c r="K192" s="10" t="s">
        <v>113</v>
      </c>
      <c r="L192" s="10" t="s">
        <v>114</v>
      </c>
      <c r="M192" s="10" t="s">
        <v>243</v>
      </c>
      <c r="N192" s="10" t="s">
        <v>115</v>
      </c>
      <c r="O192" s="10" t="s">
        <v>116</v>
      </c>
      <c r="P192" s="10" t="s">
        <v>117</v>
      </c>
      <c r="Q192" s="10" t="s">
        <v>119</v>
      </c>
      <c r="R192" s="10" t="s">
        <v>118</v>
      </c>
      <c r="S192" s="10" t="s">
        <v>414</v>
      </c>
      <c r="T192" s="10" t="s">
        <v>425</v>
      </c>
      <c r="U192" s="10" t="s">
        <v>431</v>
      </c>
      <c r="V192" s="10" t="s">
        <v>432</v>
      </c>
      <c r="W192" s="10" t="s">
        <v>435</v>
      </c>
      <c r="X192" s="10" t="s">
        <v>436</v>
      </c>
      <c r="Y192" s="10" t="s">
        <v>845</v>
      </c>
      <c r="Z192" s="10"/>
      <c r="AA192" s="10"/>
      <c r="AB192" s="10"/>
    </row>
    <row r="193" spans="1:25" s="48" customFormat="1" x14ac:dyDescent="0.3">
      <c r="A193" s="47"/>
      <c r="B193" s="48">
        <v>1900</v>
      </c>
      <c r="C193" s="28" t="s">
        <v>396</v>
      </c>
      <c r="D193" s="48" t="s">
        <v>504</v>
      </c>
      <c r="E193" s="28" t="s">
        <v>205</v>
      </c>
      <c r="F193" s="46" t="s">
        <v>781</v>
      </c>
      <c r="G193" s="28" t="s">
        <v>263</v>
      </c>
      <c r="H193" s="46">
        <v>0</v>
      </c>
      <c r="I193" s="48" t="s">
        <v>747</v>
      </c>
      <c r="J193" s="46">
        <v>0</v>
      </c>
      <c r="K193" s="46">
        <f>B193</f>
        <v>1900</v>
      </c>
      <c r="L193" s="46">
        <v>0</v>
      </c>
      <c r="M193" s="28">
        <v>0</v>
      </c>
      <c r="N193" s="46">
        <v>0</v>
      </c>
      <c r="O193" s="46">
        <v>0</v>
      </c>
      <c r="P193" s="48">
        <v>1</v>
      </c>
      <c r="Q193" s="18">
        <v>0</v>
      </c>
      <c r="R193" s="48" t="s">
        <v>764</v>
      </c>
      <c r="S193" s="48" t="s">
        <v>765</v>
      </c>
      <c r="T193" s="46">
        <v>2435</v>
      </c>
      <c r="U193" s="28">
        <v>21</v>
      </c>
      <c r="V193" s="46">
        <v>1</v>
      </c>
      <c r="W193" s="48">
        <v>1</v>
      </c>
      <c r="X193" s="48">
        <v>99</v>
      </c>
      <c r="Y193" s="48">
        <v>80</v>
      </c>
    </row>
    <row r="194" spans="1:25" s="48" customFormat="1" x14ac:dyDescent="0.3">
      <c r="A194" s="47"/>
      <c r="B194" s="48">
        <v>1901</v>
      </c>
      <c r="C194" s="28" t="s">
        <v>396</v>
      </c>
      <c r="D194" s="48" t="s">
        <v>504</v>
      </c>
      <c r="E194" s="28" t="s">
        <v>205</v>
      </c>
      <c r="F194" s="46" t="s">
        <v>782</v>
      </c>
      <c r="G194" s="28" t="s">
        <v>263</v>
      </c>
      <c r="H194" s="46">
        <v>0</v>
      </c>
      <c r="I194" s="48" t="s">
        <v>747</v>
      </c>
      <c r="J194" s="46">
        <v>0</v>
      </c>
      <c r="K194" s="46">
        <f t="shared" ref="K194:K198" si="29">B194</f>
        <v>1901</v>
      </c>
      <c r="L194" s="46">
        <v>0</v>
      </c>
      <c r="M194" s="28">
        <v>0</v>
      </c>
      <c r="N194" s="46">
        <v>0</v>
      </c>
      <c r="O194" s="46">
        <v>0</v>
      </c>
      <c r="P194" s="48">
        <v>1</v>
      </c>
      <c r="Q194" s="18">
        <v>0</v>
      </c>
      <c r="R194" s="48" t="s">
        <v>764</v>
      </c>
      <c r="S194" s="48" t="s">
        <v>765</v>
      </c>
      <c r="T194" s="46">
        <v>2435</v>
      </c>
      <c r="U194" s="28">
        <v>21</v>
      </c>
      <c r="V194" s="46">
        <v>2</v>
      </c>
      <c r="W194" s="48">
        <v>1</v>
      </c>
      <c r="X194" s="48">
        <v>99</v>
      </c>
      <c r="Y194" s="48">
        <v>80</v>
      </c>
    </row>
    <row r="195" spans="1:25" s="48" customFormat="1" x14ac:dyDescent="0.3">
      <c r="A195" s="47"/>
      <c r="B195" s="48">
        <v>1902</v>
      </c>
      <c r="C195" s="28" t="s">
        <v>396</v>
      </c>
      <c r="D195" s="48" t="s">
        <v>504</v>
      </c>
      <c r="E195" s="28" t="s">
        <v>205</v>
      </c>
      <c r="F195" s="46" t="s">
        <v>783</v>
      </c>
      <c r="G195" s="28" t="s">
        <v>263</v>
      </c>
      <c r="H195" s="46">
        <v>0</v>
      </c>
      <c r="I195" s="48" t="s">
        <v>747</v>
      </c>
      <c r="J195" s="46">
        <v>0</v>
      </c>
      <c r="K195" s="46">
        <f t="shared" si="29"/>
        <v>1902</v>
      </c>
      <c r="L195" s="46">
        <v>0</v>
      </c>
      <c r="M195" s="28">
        <v>0</v>
      </c>
      <c r="N195" s="46">
        <v>0</v>
      </c>
      <c r="O195" s="46">
        <v>0</v>
      </c>
      <c r="P195" s="48">
        <v>1</v>
      </c>
      <c r="Q195" s="18">
        <v>0</v>
      </c>
      <c r="R195" s="48" t="s">
        <v>764</v>
      </c>
      <c r="S195" s="48" t="s">
        <v>765</v>
      </c>
      <c r="T195" s="46">
        <v>2435</v>
      </c>
      <c r="U195" s="28">
        <v>21</v>
      </c>
      <c r="V195" s="46">
        <v>3</v>
      </c>
      <c r="W195" s="48">
        <v>1</v>
      </c>
      <c r="X195" s="48">
        <v>99</v>
      </c>
      <c r="Y195" s="48">
        <v>80</v>
      </c>
    </row>
    <row r="196" spans="1:25" s="48" customFormat="1" x14ac:dyDescent="0.3">
      <c r="A196" s="47"/>
      <c r="B196" s="48">
        <v>1903</v>
      </c>
      <c r="C196" s="28" t="s">
        <v>396</v>
      </c>
      <c r="D196" s="48" t="s">
        <v>504</v>
      </c>
      <c r="E196" s="28" t="s">
        <v>205</v>
      </c>
      <c r="F196" s="46" t="s">
        <v>784</v>
      </c>
      <c r="G196" s="28" t="s">
        <v>263</v>
      </c>
      <c r="H196" s="46">
        <v>0</v>
      </c>
      <c r="I196" s="48" t="s">
        <v>747</v>
      </c>
      <c r="J196" s="46">
        <v>0</v>
      </c>
      <c r="K196" s="46">
        <f t="shared" si="29"/>
        <v>1903</v>
      </c>
      <c r="L196" s="46">
        <v>0</v>
      </c>
      <c r="M196" s="28">
        <v>0</v>
      </c>
      <c r="N196" s="46">
        <v>0</v>
      </c>
      <c r="O196" s="46">
        <v>0</v>
      </c>
      <c r="P196" s="48">
        <v>1</v>
      </c>
      <c r="Q196" s="18">
        <v>0</v>
      </c>
      <c r="R196" s="48" t="s">
        <v>764</v>
      </c>
      <c r="S196" s="48" t="s">
        <v>765</v>
      </c>
      <c r="T196" s="46">
        <v>395.00000000000006</v>
      </c>
      <c r="U196" s="28">
        <v>21</v>
      </c>
      <c r="V196" s="46">
        <v>4</v>
      </c>
      <c r="W196" s="48">
        <v>1</v>
      </c>
      <c r="X196" s="48">
        <v>99</v>
      </c>
      <c r="Y196" s="48">
        <v>80</v>
      </c>
    </row>
    <row r="197" spans="1:25" s="48" customFormat="1" x14ac:dyDescent="0.3">
      <c r="A197" s="47"/>
      <c r="B197" s="48">
        <v>1904</v>
      </c>
      <c r="C197" s="53" t="s">
        <v>396</v>
      </c>
      <c r="D197" s="48" t="s">
        <v>504</v>
      </c>
      <c r="E197" s="53" t="s">
        <v>205</v>
      </c>
      <c r="F197" s="16" t="s">
        <v>488</v>
      </c>
      <c r="G197" s="53" t="s">
        <v>263</v>
      </c>
      <c r="H197" s="16">
        <v>0</v>
      </c>
      <c r="I197" s="16" t="s">
        <v>253</v>
      </c>
      <c r="J197" s="16">
        <v>0</v>
      </c>
      <c r="K197" s="16">
        <f t="shared" si="29"/>
        <v>1904</v>
      </c>
      <c r="L197" s="16">
        <v>0</v>
      </c>
      <c r="M197" s="53">
        <v>0</v>
      </c>
      <c r="N197" s="16">
        <v>0</v>
      </c>
      <c r="O197" s="16">
        <v>1000</v>
      </c>
      <c r="P197" s="16">
        <v>1</v>
      </c>
      <c r="Q197" s="16">
        <v>0</v>
      </c>
      <c r="R197" s="16" t="s">
        <v>333</v>
      </c>
      <c r="S197" s="16" t="s">
        <v>417</v>
      </c>
      <c r="T197" s="16">
        <v>2425</v>
      </c>
      <c r="U197" s="28">
        <v>22</v>
      </c>
      <c r="V197" s="16">
        <v>1</v>
      </c>
      <c r="W197" s="48">
        <v>1</v>
      </c>
      <c r="X197" s="48">
        <v>99</v>
      </c>
      <c r="Y197" s="48">
        <v>80</v>
      </c>
    </row>
    <row r="198" spans="1:25" s="48" customFormat="1" x14ac:dyDescent="0.3">
      <c r="A198" s="47"/>
      <c r="B198" s="48">
        <v>1905</v>
      </c>
      <c r="C198" s="53" t="s">
        <v>396</v>
      </c>
      <c r="D198" s="48" t="s">
        <v>504</v>
      </c>
      <c r="E198" s="53" t="s">
        <v>205</v>
      </c>
      <c r="F198" s="16" t="s">
        <v>489</v>
      </c>
      <c r="G198" s="53" t="s">
        <v>263</v>
      </c>
      <c r="H198" s="16">
        <v>0</v>
      </c>
      <c r="I198" s="16" t="s">
        <v>253</v>
      </c>
      <c r="J198" s="16">
        <v>0</v>
      </c>
      <c r="K198" s="16">
        <f t="shared" si="29"/>
        <v>1905</v>
      </c>
      <c r="L198" s="16">
        <v>0</v>
      </c>
      <c r="M198" s="53">
        <v>0</v>
      </c>
      <c r="N198" s="16">
        <v>0</v>
      </c>
      <c r="O198" s="16">
        <v>1000</v>
      </c>
      <c r="P198" s="16">
        <v>1</v>
      </c>
      <c r="Q198" s="16">
        <v>0</v>
      </c>
      <c r="R198" s="16" t="s">
        <v>333</v>
      </c>
      <c r="S198" s="16" t="s">
        <v>417</v>
      </c>
      <c r="T198" s="16">
        <v>2425</v>
      </c>
      <c r="U198" s="28">
        <v>22</v>
      </c>
      <c r="V198" s="16">
        <v>2</v>
      </c>
      <c r="W198" s="48">
        <v>1</v>
      </c>
      <c r="X198" s="48">
        <v>99</v>
      </c>
      <c r="Y198" s="48">
        <v>80</v>
      </c>
    </row>
    <row r="199" spans="1:25" s="48" customFormat="1" x14ac:dyDescent="0.3">
      <c r="A199" s="47"/>
      <c r="B199" s="48">
        <v>1906</v>
      </c>
      <c r="C199" s="53" t="s">
        <v>396</v>
      </c>
      <c r="D199" s="48" t="s">
        <v>504</v>
      </c>
      <c r="E199" s="53" t="s">
        <v>205</v>
      </c>
      <c r="F199" s="16" t="s">
        <v>490</v>
      </c>
      <c r="G199" s="53" t="s">
        <v>263</v>
      </c>
      <c r="H199" s="16">
        <v>0</v>
      </c>
      <c r="I199" s="16" t="s">
        <v>253</v>
      </c>
      <c r="J199" s="16">
        <v>0</v>
      </c>
      <c r="K199" s="16">
        <f>B199</f>
        <v>1906</v>
      </c>
      <c r="L199" s="16">
        <v>0</v>
      </c>
      <c r="M199" s="53">
        <v>0</v>
      </c>
      <c r="N199" s="16">
        <v>0</v>
      </c>
      <c r="O199" s="16">
        <v>1000</v>
      </c>
      <c r="P199" s="16">
        <v>1</v>
      </c>
      <c r="Q199" s="16">
        <v>0</v>
      </c>
      <c r="R199" s="16" t="s">
        <v>333</v>
      </c>
      <c r="S199" s="16" t="s">
        <v>417</v>
      </c>
      <c r="T199" s="16">
        <v>2425</v>
      </c>
      <c r="U199" s="28">
        <v>22</v>
      </c>
      <c r="V199" s="16">
        <v>3</v>
      </c>
      <c r="W199" s="48">
        <v>1</v>
      </c>
      <c r="X199" s="48">
        <v>99</v>
      </c>
      <c r="Y199" s="48">
        <v>80</v>
      </c>
    </row>
    <row r="200" spans="1:25" s="48" customFormat="1" x14ac:dyDescent="0.3">
      <c r="A200" s="47"/>
      <c r="B200" s="48">
        <v>1907</v>
      </c>
      <c r="C200" s="53" t="s">
        <v>396</v>
      </c>
      <c r="D200" s="48" t="s">
        <v>504</v>
      </c>
      <c r="E200" s="53" t="s">
        <v>205</v>
      </c>
      <c r="F200" s="16" t="s">
        <v>491</v>
      </c>
      <c r="G200" s="53" t="s">
        <v>263</v>
      </c>
      <c r="H200" s="16">
        <v>0</v>
      </c>
      <c r="I200" s="16" t="s">
        <v>253</v>
      </c>
      <c r="J200" s="16">
        <v>0</v>
      </c>
      <c r="K200" s="16">
        <f t="shared" ref="K200:K204" si="30">B200</f>
        <v>1907</v>
      </c>
      <c r="L200" s="16">
        <v>0</v>
      </c>
      <c r="M200" s="53">
        <v>0</v>
      </c>
      <c r="N200" s="16">
        <v>0</v>
      </c>
      <c r="O200" s="16">
        <v>1000</v>
      </c>
      <c r="P200" s="16">
        <v>1</v>
      </c>
      <c r="Q200" s="16">
        <v>0</v>
      </c>
      <c r="R200" s="16" t="s">
        <v>333</v>
      </c>
      <c r="S200" s="16" t="s">
        <v>417</v>
      </c>
      <c r="T200" s="16">
        <v>395.00000000000006</v>
      </c>
      <c r="U200" s="28">
        <v>22</v>
      </c>
      <c r="V200" s="16">
        <v>4</v>
      </c>
      <c r="W200" s="48">
        <v>1</v>
      </c>
      <c r="X200" s="48">
        <v>99</v>
      </c>
      <c r="Y200" s="48">
        <v>80</v>
      </c>
    </row>
    <row r="201" spans="1:25" s="48" customFormat="1" x14ac:dyDescent="0.3">
      <c r="A201" s="47"/>
      <c r="B201" s="48">
        <v>1908</v>
      </c>
      <c r="C201" s="28" t="s">
        <v>396</v>
      </c>
      <c r="D201" s="48" t="s">
        <v>504</v>
      </c>
      <c r="E201" s="28" t="s">
        <v>205</v>
      </c>
      <c r="F201" s="46" t="s">
        <v>492</v>
      </c>
      <c r="G201" s="28" t="s">
        <v>263</v>
      </c>
      <c r="H201" s="46">
        <v>0</v>
      </c>
      <c r="I201" s="48" t="s">
        <v>254</v>
      </c>
      <c r="J201" s="46">
        <v>0</v>
      </c>
      <c r="K201" s="46">
        <f t="shared" si="30"/>
        <v>1908</v>
      </c>
      <c r="L201" s="46">
        <v>0</v>
      </c>
      <c r="M201" s="28">
        <v>0</v>
      </c>
      <c r="N201" s="46">
        <v>0</v>
      </c>
      <c r="O201" s="46">
        <v>10000</v>
      </c>
      <c r="P201" s="48">
        <v>1</v>
      </c>
      <c r="Q201" s="18">
        <v>0</v>
      </c>
      <c r="R201" s="48" t="s">
        <v>334</v>
      </c>
      <c r="S201" s="48" t="s">
        <v>419</v>
      </c>
      <c r="T201" s="46">
        <v>2425</v>
      </c>
      <c r="U201" s="28">
        <v>23</v>
      </c>
      <c r="V201" s="46">
        <v>1</v>
      </c>
      <c r="W201" s="48">
        <v>1</v>
      </c>
      <c r="X201" s="48">
        <v>99</v>
      </c>
      <c r="Y201" s="48">
        <v>80</v>
      </c>
    </row>
    <row r="202" spans="1:25" s="48" customFormat="1" x14ac:dyDescent="0.3">
      <c r="A202" s="47"/>
      <c r="B202" s="48">
        <v>1909</v>
      </c>
      <c r="C202" s="28" t="s">
        <v>396</v>
      </c>
      <c r="D202" s="48" t="s">
        <v>504</v>
      </c>
      <c r="E202" s="28" t="s">
        <v>205</v>
      </c>
      <c r="F202" s="46" t="s">
        <v>493</v>
      </c>
      <c r="G202" s="28" t="s">
        <v>263</v>
      </c>
      <c r="H202" s="46">
        <v>0</v>
      </c>
      <c r="I202" s="48" t="s">
        <v>254</v>
      </c>
      <c r="J202" s="46">
        <v>0</v>
      </c>
      <c r="K202" s="46">
        <f t="shared" si="30"/>
        <v>1909</v>
      </c>
      <c r="L202" s="46">
        <v>0</v>
      </c>
      <c r="M202" s="28">
        <v>0</v>
      </c>
      <c r="N202" s="46">
        <v>0</v>
      </c>
      <c r="O202" s="46">
        <v>10000</v>
      </c>
      <c r="P202" s="48">
        <v>1</v>
      </c>
      <c r="Q202" s="18">
        <v>0</v>
      </c>
      <c r="R202" s="48" t="s">
        <v>334</v>
      </c>
      <c r="S202" s="48" t="s">
        <v>419</v>
      </c>
      <c r="T202" s="46">
        <v>2425</v>
      </c>
      <c r="U202" s="28">
        <v>23</v>
      </c>
      <c r="V202" s="46">
        <v>2</v>
      </c>
      <c r="W202" s="48">
        <v>1</v>
      </c>
      <c r="X202" s="48">
        <v>99</v>
      </c>
      <c r="Y202" s="48">
        <v>80</v>
      </c>
    </row>
    <row r="203" spans="1:25" s="48" customFormat="1" x14ac:dyDescent="0.3">
      <c r="A203" s="47"/>
      <c r="B203" s="48">
        <v>1910</v>
      </c>
      <c r="C203" s="28" t="s">
        <v>396</v>
      </c>
      <c r="D203" s="48" t="s">
        <v>504</v>
      </c>
      <c r="E203" s="28" t="s">
        <v>205</v>
      </c>
      <c r="F203" s="46" t="s">
        <v>494</v>
      </c>
      <c r="G203" s="28" t="s">
        <v>263</v>
      </c>
      <c r="H203" s="46">
        <v>0</v>
      </c>
      <c r="I203" s="48" t="s">
        <v>254</v>
      </c>
      <c r="J203" s="46">
        <v>0</v>
      </c>
      <c r="K203" s="46">
        <f t="shared" si="30"/>
        <v>1910</v>
      </c>
      <c r="L203" s="46">
        <v>0</v>
      </c>
      <c r="M203" s="28">
        <v>0</v>
      </c>
      <c r="N203" s="46">
        <v>0</v>
      </c>
      <c r="O203" s="46">
        <v>10000</v>
      </c>
      <c r="P203" s="48">
        <v>1</v>
      </c>
      <c r="Q203" s="18">
        <v>0</v>
      </c>
      <c r="R203" s="48" t="s">
        <v>334</v>
      </c>
      <c r="S203" s="48" t="s">
        <v>419</v>
      </c>
      <c r="T203" s="46">
        <v>2425</v>
      </c>
      <c r="U203" s="28">
        <v>23</v>
      </c>
      <c r="V203" s="46">
        <v>3</v>
      </c>
      <c r="W203" s="48">
        <v>1</v>
      </c>
      <c r="X203" s="48">
        <v>99</v>
      </c>
      <c r="Y203" s="48">
        <v>80</v>
      </c>
    </row>
    <row r="204" spans="1:25" s="48" customFormat="1" x14ac:dyDescent="0.3">
      <c r="A204" s="47"/>
      <c r="B204" s="48">
        <v>1911</v>
      </c>
      <c r="C204" s="28" t="s">
        <v>396</v>
      </c>
      <c r="D204" s="48" t="s">
        <v>504</v>
      </c>
      <c r="E204" s="28" t="s">
        <v>205</v>
      </c>
      <c r="F204" s="46" t="s">
        <v>495</v>
      </c>
      <c r="G204" s="28" t="s">
        <v>263</v>
      </c>
      <c r="H204" s="46">
        <v>0</v>
      </c>
      <c r="I204" s="48" t="s">
        <v>254</v>
      </c>
      <c r="J204" s="46">
        <v>0</v>
      </c>
      <c r="K204" s="46">
        <f t="shared" si="30"/>
        <v>1911</v>
      </c>
      <c r="L204" s="46">
        <v>0</v>
      </c>
      <c r="M204" s="28">
        <v>0</v>
      </c>
      <c r="N204" s="46">
        <v>0</v>
      </c>
      <c r="O204" s="46">
        <v>10000</v>
      </c>
      <c r="P204" s="48">
        <v>1</v>
      </c>
      <c r="Q204" s="18">
        <v>0</v>
      </c>
      <c r="R204" s="48" t="s">
        <v>334</v>
      </c>
      <c r="S204" s="48" t="s">
        <v>419</v>
      </c>
      <c r="T204" s="46">
        <v>395.00000000000006</v>
      </c>
      <c r="U204" s="28">
        <v>23</v>
      </c>
      <c r="V204" s="46">
        <v>4</v>
      </c>
      <c r="W204" s="48">
        <v>1</v>
      </c>
      <c r="X204" s="48">
        <v>99</v>
      </c>
      <c r="Y204" s="48">
        <v>80</v>
      </c>
    </row>
    <row r="205" spans="1:25" s="48" customFormat="1" x14ac:dyDescent="0.3">
      <c r="A205" s="47"/>
      <c r="B205" s="48">
        <v>1912</v>
      </c>
      <c r="C205" s="25" t="s">
        <v>396</v>
      </c>
      <c r="D205" s="48" t="s">
        <v>504</v>
      </c>
      <c r="E205" s="25" t="s">
        <v>205</v>
      </c>
      <c r="F205" s="52" t="s">
        <v>496</v>
      </c>
      <c r="G205" s="25" t="s">
        <v>263</v>
      </c>
      <c r="H205" s="52">
        <v>0</v>
      </c>
      <c r="I205" s="52" t="s">
        <v>255</v>
      </c>
      <c r="J205" s="52">
        <v>0</v>
      </c>
      <c r="K205" s="52">
        <f>B205</f>
        <v>1912</v>
      </c>
      <c r="L205" s="52">
        <v>0</v>
      </c>
      <c r="M205" s="25">
        <v>0</v>
      </c>
      <c r="N205" s="52">
        <v>0</v>
      </c>
      <c r="O205" s="52">
        <v>25000</v>
      </c>
      <c r="P205" s="52">
        <v>1</v>
      </c>
      <c r="Q205" s="52">
        <v>0</v>
      </c>
      <c r="R205" s="52" t="s">
        <v>335</v>
      </c>
      <c r="S205" s="52" t="s">
        <v>421</v>
      </c>
      <c r="T205" s="52">
        <v>2435</v>
      </c>
      <c r="U205" s="28">
        <v>24</v>
      </c>
      <c r="V205" s="52">
        <v>1</v>
      </c>
      <c r="W205" s="48">
        <v>1</v>
      </c>
      <c r="X205" s="48">
        <v>99</v>
      </c>
      <c r="Y205" s="48">
        <v>80</v>
      </c>
    </row>
    <row r="206" spans="1:25" s="48" customFormat="1" x14ac:dyDescent="0.3">
      <c r="A206" s="47"/>
      <c r="B206" s="48">
        <v>1913</v>
      </c>
      <c r="C206" s="25" t="s">
        <v>396</v>
      </c>
      <c r="D206" s="48" t="s">
        <v>504</v>
      </c>
      <c r="E206" s="25" t="s">
        <v>205</v>
      </c>
      <c r="F206" s="52" t="s">
        <v>497</v>
      </c>
      <c r="G206" s="25" t="s">
        <v>263</v>
      </c>
      <c r="H206" s="52">
        <v>0</v>
      </c>
      <c r="I206" s="52" t="s">
        <v>255</v>
      </c>
      <c r="J206" s="52">
        <v>0</v>
      </c>
      <c r="K206" s="52">
        <f t="shared" ref="K206:K210" si="31">B206</f>
        <v>1913</v>
      </c>
      <c r="L206" s="52">
        <v>0</v>
      </c>
      <c r="M206" s="25">
        <v>0</v>
      </c>
      <c r="N206" s="52">
        <v>0</v>
      </c>
      <c r="O206" s="52">
        <v>25000</v>
      </c>
      <c r="P206" s="52">
        <v>1</v>
      </c>
      <c r="Q206" s="52">
        <v>0</v>
      </c>
      <c r="R206" s="52" t="s">
        <v>335</v>
      </c>
      <c r="S206" s="52" t="s">
        <v>421</v>
      </c>
      <c r="T206" s="52">
        <v>2435</v>
      </c>
      <c r="U206" s="28">
        <v>24</v>
      </c>
      <c r="V206" s="52">
        <v>2</v>
      </c>
      <c r="W206" s="48">
        <v>1</v>
      </c>
      <c r="X206" s="48">
        <v>99</v>
      </c>
      <c r="Y206" s="48">
        <v>80</v>
      </c>
    </row>
    <row r="207" spans="1:25" s="48" customFormat="1" x14ac:dyDescent="0.3">
      <c r="A207" s="47"/>
      <c r="B207" s="48">
        <v>1914</v>
      </c>
      <c r="C207" s="25" t="s">
        <v>396</v>
      </c>
      <c r="D207" s="48" t="s">
        <v>504</v>
      </c>
      <c r="E207" s="25" t="s">
        <v>205</v>
      </c>
      <c r="F207" s="52" t="s">
        <v>498</v>
      </c>
      <c r="G207" s="25" t="s">
        <v>263</v>
      </c>
      <c r="H207" s="52">
        <v>0</v>
      </c>
      <c r="I207" s="52" t="s">
        <v>255</v>
      </c>
      <c r="J207" s="52">
        <v>0</v>
      </c>
      <c r="K207" s="52">
        <f t="shared" si="31"/>
        <v>1914</v>
      </c>
      <c r="L207" s="52">
        <v>0</v>
      </c>
      <c r="M207" s="25">
        <v>0</v>
      </c>
      <c r="N207" s="52">
        <v>0</v>
      </c>
      <c r="O207" s="52">
        <v>25000</v>
      </c>
      <c r="P207" s="52">
        <v>1</v>
      </c>
      <c r="Q207" s="52">
        <v>0</v>
      </c>
      <c r="R207" s="52" t="s">
        <v>335</v>
      </c>
      <c r="S207" s="52" t="s">
        <v>421</v>
      </c>
      <c r="T207" s="52">
        <v>395.00000000000006</v>
      </c>
      <c r="U207" s="28">
        <v>24</v>
      </c>
      <c r="V207" s="52">
        <v>3</v>
      </c>
      <c r="W207" s="48">
        <v>1</v>
      </c>
      <c r="X207" s="48">
        <v>99</v>
      </c>
      <c r="Y207" s="48">
        <v>80</v>
      </c>
    </row>
    <row r="208" spans="1:25" s="48" customFormat="1" x14ac:dyDescent="0.3">
      <c r="A208" s="47"/>
      <c r="B208" s="48">
        <v>1915</v>
      </c>
      <c r="C208" s="25" t="s">
        <v>396</v>
      </c>
      <c r="D208" s="48" t="s">
        <v>504</v>
      </c>
      <c r="E208" s="25" t="s">
        <v>205</v>
      </c>
      <c r="F208" s="52" t="s">
        <v>499</v>
      </c>
      <c r="G208" s="25" t="s">
        <v>263</v>
      </c>
      <c r="H208" s="52">
        <v>0</v>
      </c>
      <c r="I208" s="52" t="s">
        <v>255</v>
      </c>
      <c r="J208" s="52">
        <v>0</v>
      </c>
      <c r="K208" s="52">
        <f t="shared" si="31"/>
        <v>1915</v>
      </c>
      <c r="L208" s="52">
        <v>0</v>
      </c>
      <c r="M208" s="25">
        <v>0</v>
      </c>
      <c r="N208" s="52">
        <v>0</v>
      </c>
      <c r="O208" s="52">
        <v>25000</v>
      </c>
      <c r="P208" s="52">
        <v>1</v>
      </c>
      <c r="Q208" s="52">
        <v>0</v>
      </c>
      <c r="R208" s="52" t="s">
        <v>335</v>
      </c>
      <c r="S208" s="52" t="s">
        <v>421</v>
      </c>
      <c r="T208" s="52">
        <v>2425</v>
      </c>
      <c r="U208" s="28">
        <v>24</v>
      </c>
      <c r="V208" s="52">
        <v>4</v>
      </c>
      <c r="W208" s="48">
        <v>1</v>
      </c>
      <c r="X208" s="48">
        <v>99</v>
      </c>
      <c r="Y208" s="48">
        <v>80</v>
      </c>
    </row>
    <row r="209" spans="1:28" s="48" customFormat="1" x14ac:dyDescent="0.3">
      <c r="A209" s="47"/>
      <c r="B209" s="48">
        <v>1916</v>
      </c>
      <c r="C209" s="28" t="s">
        <v>396</v>
      </c>
      <c r="D209" s="48" t="s">
        <v>504</v>
      </c>
      <c r="E209" s="28" t="s">
        <v>205</v>
      </c>
      <c r="F209" s="46" t="s">
        <v>500</v>
      </c>
      <c r="G209" s="28" t="s">
        <v>263</v>
      </c>
      <c r="H209" s="46">
        <v>0</v>
      </c>
      <c r="I209" s="48" t="s">
        <v>256</v>
      </c>
      <c r="J209" s="46">
        <v>0</v>
      </c>
      <c r="K209" s="46">
        <f t="shared" si="31"/>
        <v>1916</v>
      </c>
      <c r="L209" s="46">
        <v>0</v>
      </c>
      <c r="M209" s="28">
        <v>0</v>
      </c>
      <c r="N209" s="46">
        <v>0</v>
      </c>
      <c r="O209" s="46">
        <v>40000</v>
      </c>
      <c r="P209" s="48">
        <v>1</v>
      </c>
      <c r="Q209" s="18">
        <v>0</v>
      </c>
      <c r="R209" s="48" t="s">
        <v>336</v>
      </c>
      <c r="S209" s="48" t="s">
        <v>423</v>
      </c>
      <c r="T209" s="46">
        <v>2425</v>
      </c>
      <c r="U209" s="28">
        <v>25</v>
      </c>
      <c r="V209" s="46">
        <v>1</v>
      </c>
      <c r="W209" s="48">
        <v>1</v>
      </c>
      <c r="X209" s="48">
        <v>99</v>
      </c>
      <c r="Y209" s="48">
        <v>80</v>
      </c>
    </row>
    <row r="210" spans="1:28" s="48" customFormat="1" x14ac:dyDescent="0.3">
      <c r="A210" s="47"/>
      <c r="B210" s="48">
        <v>1917</v>
      </c>
      <c r="C210" s="28" t="s">
        <v>396</v>
      </c>
      <c r="D210" s="48" t="s">
        <v>504</v>
      </c>
      <c r="E210" s="28" t="s">
        <v>205</v>
      </c>
      <c r="F210" s="46" t="s">
        <v>501</v>
      </c>
      <c r="G210" s="28" t="s">
        <v>263</v>
      </c>
      <c r="H210" s="46">
        <v>0</v>
      </c>
      <c r="I210" s="48" t="s">
        <v>256</v>
      </c>
      <c r="J210" s="46">
        <v>0</v>
      </c>
      <c r="K210" s="46">
        <f t="shared" si="31"/>
        <v>1917</v>
      </c>
      <c r="L210" s="46">
        <v>0</v>
      </c>
      <c r="M210" s="28">
        <v>0</v>
      </c>
      <c r="N210" s="46">
        <v>0</v>
      </c>
      <c r="O210" s="46">
        <v>40000</v>
      </c>
      <c r="P210" s="48">
        <v>1</v>
      </c>
      <c r="Q210" s="18">
        <v>0</v>
      </c>
      <c r="R210" s="48" t="s">
        <v>336</v>
      </c>
      <c r="S210" s="48" t="s">
        <v>423</v>
      </c>
      <c r="T210" s="46">
        <v>2425</v>
      </c>
      <c r="U210" s="28">
        <v>25</v>
      </c>
      <c r="V210" s="46">
        <v>2</v>
      </c>
      <c r="W210" s="48">
        <v>1</v>
      </c>
      <c r="X210" s="48">
        <v>99</v>
      </c>
      <c r="Y210" s="48">
        <v>80</v>
      </c>
    </row>
    <row r="211" spans="1:28" s="48" customFormat="1" x14ac:dyDescent="0.3">
      <c r="A211" s="47"/>
      <c r="B211" s="48">
        <v>1918</v>
      </c>
      <c r="C211" s="28" t="s">
        <v>396</v>
      </c>
      <c r="D211" s="48" t="s">
        <v>504</v>
      </c>
      <c r="E211" s="28" t="s">
        <v>205</v>
      </c>
      <c r="F211" s="46" t="s">
        <v>502</v>
      </c>
      <c r="G211" s="28" t="s">
        <v>263</v>
      </c>
      <c r="H211" s="46">
        <v>0</v>
      </c>
      <c r="I211" s="48" t="s">
        <v>256</v>
      </c>
      <c r="J211" s="46">
        <v>0</v>
      </c>
      <c r="K211" s="46">
        <f>B211</f>
        <v>1918</v>
      </c>
      <c r="L211" s="46">
        <v>0</v>
      </c>
      <c r="M211" s="28">
        <v>0</v>
      </c>
      <c r="N211" s="46">
        <v>0</v>
      </c>
      <c r="O211" s="46">
        <v>40000</v>
      </c>
      <c r="P211" s="48">
        <v>1</v>
      </c>
      <c r="Q211" s="18">
        <v>0</v>
      </c>
      <c r="R211" s="48" t="s">
        <v>336</v>
      </c>
      <c r="S211" s="48" t="s">
        <v>423</v>
      </c>
      <c r="T211" s="46">
        <v>2425</v>
      </c>
      <c r="U211" s="28">
        <v>25</v>
      </c>
      <c r="V211" s="46">
        <v>3</v>
      </c>
      <c r="W211" s="48">
        <v>1</v>
      </c>
      <c r="X211" s="48">
        <v>99</v>
      </c>
      <c r="Y211" s="48">
        <v>80</v>
      </c>
    </row>
    <row r="212" spans="1:28" s="48" customFormat="1" x14ac:dyDescent="0.3">
      <c r="A212" s="47"/>
      <c r="B212" s="48">
        <v>1919</v>
      </c>
      <c r="C212" s="28" t="s">
        <v>396</v>
      </c>
      <c r="D212" s="48" t="s">
        <v>504</v>
      </c>
      <c r="E212" s="28" t="s">
        <v>205</v>
      </c>
      <c r="F212" s="46" t="s">
        <v>503</v>
      </c>
      <c r="G212" s="28" t="s">
        <v>263</v>
      </c>
      <c r="H212" s="46">
        <v>0</v>
      </c>
      <c r="I212" s="48" t="s">
        <v>256</v>
      </c>
      <c r="J212" s="46">
        <v>0</v>
      </c>
      <c r="K212" s="46">
        <f t="shared" ref="K212" si="32">B212</f>
        <v>1919</v>
      </c>
      <c r="L212" s="46">
        <v>0</v>
      </c>
      <c r="M212" s="28">
        <v>0</v>
      </c>
      <c r="N212" s="46">
        <v>0</v>
      </c>
      <c r="O212" s="46">
        <v>40000</v>
      </c>
      <c r="P212" s="48">
        <v>1</v>
      </c>
      <c r="Q212" s="18">
        <v>0</v>
      </c>
      <c r="R212" s="48" t="s">
        <v>336</v>
      </c>
      <c r="S212" s="48" t="s">
        <v>423</v>
      </c>
      <c r="T212" s="46">
        <v>395.00000000000006</v>
      </c>
      <c r="U212" s="28">
        <v>25</v>
      </c>
      <c r="V212" s="46">
        <v>4</v>
      </c>
      <c r="W212" s="48">
        <v>1</v>
      </c>
      <c r="X212" s="48">
        <v>99</v>
      </c>
      <c r="Y212" s="48">
        <v>80</v>
      </c>
    </row>
    <row r="213" spans="1:28" s="6" customFormat="1" x14ac:dyDescent="0.3">
      <c r="A213" s="10" t="s">
        <v>329</v>
      </c>
      <c r="B213" s="10" t="s">
        <v>108</v>
      </c>
      <c r="C213" s="10" t="s">
        <v>109</v>
      </c>
      <c r="D213" s="10" t="s">
        <v>67</v>
      </c>
      <c r="E213" s="10" t="s">
        <v>107</v>
      </c>
      <c r="F213" s="10" t="s">
        <v>92</v>
      </c>
      <c r="G213" s="10" t="s">
        <v>110</v>
      </c>
      <c r="H213" s="10" t="s">
        <v>94</v>
      </c>
      <c r="I213" s="10" t="s">
        <v>111</v>
      </c>
      <c r="J213" s="10" t="s">
        <v>112</v>
      </c>
      <c r="K213" s="10" t="s">
        <v>113</v>
      </c>
      <c r="L213" s="10" t="s">
        <v>114</v>
      </c>
      <c r="M213" s="10" t="s">
        <v>243</v>
      </c>
      <c r="N213" s="10" t="s">
        <v>115</v>
      </c>
      <c r="O213" s="10" t="s">
        <v>116</v>
      </c>
      <c r="P213" s="10" t="s">
        <v>117</v>
      </c>
      <c r="Q213" s="10" t="s">
        <v>119</v>
      </c>
      <c r="R213" s="10" t="s">
        <v>118</v>
      </c>
      <c r="S213" s="10" t="s">
        <v>414</v>
      </c>
      <c r="T213" s="10" t="s">
        <v>425</v>
      </c>
      <c r="U213" s="10" t="s">
        <v>431</v>
      </c>
      <c r="V213" s="10" t="s">
        <v>432</v>
      </c>
      <c r="W213" s="10" t="s">
        <v>435</v>
      </c>
      <c r="X213" s="10" t="s">
        <v>436</v>
      </c>
      <c r="Y213" s="10" t="s">
        <v>845</v>
      </c>
      <c r="Z213" s="10"/>
      <c r="AA213" s="10"/>
      <c r="AB213" s="10"/>
    </row>
    <row r="214" spans="1:28" s="48" customFormat="1" x14ac:dyDescent="0.3">
      <c r="A214" s="47"/>
      <c r="B214" s="48">
        <v>2000</v>
      </c>
      <c r="C214" s="28" t="s">
        <v>396</v>
      </c>
      <c r="D214" s="48" t="s">
        <v>505</v>
      </c>
      <c r="E214" s="28" t="s">
        <v>205</v>
      </c>
      <c r="F214" s="46" t="s">
        <v>785</v>
      </c>
      <c r="G214" s="28" t="s">
        <v>263</v>
      </c>
      <c r="H214" s="46">
        <v>0</v>
      </c>
      <c r="I214" s="48" t="s">
        <v>747</v>
      </c>
      <c r="J214" s="46">
        <v>0</v>
      </c>
      <c r="K214" s="46">
        <f>B214</f>
        <v>2000</v>
      </c>
      <c r="L214" s="46">
        <v>0</v>
      </c>
      <c r="M214" s="28">
        <v>0</v>
      </c>
      <c r="N214" s="46">
        <v>0</v>
      </c>
      <c r="O214" s="46">
        <v>0</v>
      </c>
      <c r="P214" s="48">
        <v>1</v>
      </c>
      <c r="Q214" s="18">
        <v>0</v>
      </c>
      <c r="R214" s="48" t="s">
        <v>764</v>
      </c>
      <c r="S214" s="48" t="s">
        <v>765</v>
      </c>
      <c r="T214" s="46">
        <v>2435</v>
      </c>
      <c r="U214" s="28">
        <v>26</v>
      </c>
      <c r="V214" s="46">
        <v>1</v>
      </c>
      <c r="W214" s="48">
        <v>1</v>
      </c>
      <c r="X214" s="48">
        <v>99</v>
      </c>
      <c r="Y214" s="48">
        <v>80</v>
      </c>
    </row>
    <row r="215" spans="1:28" s="48" customFormat="1" x14ac:dyDescent="0.3">
      <c r="A215" s="47"/>
      <c r="B215" s="48">
        <v>2001</v>
      </c>
      <c r="C215" s="28" t="s">
        <v>396</v>
      </c>
      <c r="D215" s="48" t="s">
        <v>505</v>
      </c>
      <c r="E215" s="28" t="s">
        <v>205</v>
      </c>
      <c r="F215" s="46" t="s">
        <v>786</v>
      </c>
      <c r="G215" s="28" t="s">
        <v>263</v>
      </c>
      <c r="H215" s="46">
        <v>0</v>
      </c>
      <c r="I215" s="48" t="s">
        <v>747</v>
      </c>
      <c r="J215" s="46">
        <v>0</v>
      </c>
      <c r="K215" s="46">
        <f t="shared" ref="K215:K219" si="33">B215</f>
        <v>2001</v>
      </c>
      <c r="L215" s="46">
        <v>0</v>
      </c>
      <c r="M215" s="28">
        <v>0</v>
      </c>
      <c r="N215" s="46">
        <v>0</v>
      </c>
      <c r="O215" s="46">
        <v>0</v>
      </c>
      <c r="P215" s="48">
        <v>1</v>
      </c>
      <c r="Q215" s="18">
        <v>0</v>
      </c>
      <c r="R215" s="48" t="s">
        <v>764</v>
      </c>
      <c r="S215" s="48" t="s">
        <v>765</v>
      </c>
      <c r="T215" s="46">
        <v>2435</v>
      </c>
      <c r="U215" s="28">
        <v>26</v>
      </c>
      <c r="V215" s="46">
        <v>2</v>
      </c>
      <c r="W215" s="48">
        <v>1</v>
      </c>
      <c r="X215" s="48">
        <v>99</v>
      </c>
      <c r="Y215" s="48">
        <v>80</v>
      </c>
    </row>
    <row r="216" spans="1:28" s="48" customFormat="1" x14ac:dyDescent="0.3">
      <c r="A216" s="47"/>
      <c r="B216" s="48">
        <v>2002</v>
      </c>
      <c r="C216" s="28" t="s">
        <v>396</v>
      </c>
      <c r="D216" s="48" t="s">
        <v>505</v>
      </c>
      <c r="E216" s="28" t="s">
        <v>205</v>
      </c>
      <c r="F216" s="46" t="s">
        <v>787</v>
      </c>
      <c r="G216" s="28" t="s">
        <v>263</v>
      </c>
      <c r="H216" s="46">
        <v>0</v>
      </c>
      <c r="I216" s="48" t="s">
        <v>747</v>
      </c>
      <c r="J216" s="46">
        <v>0</v>
      </c>
      <c r="K216" s="46">
        <f t="shared" si="33"/>
        <v>2002</v>
      </c>
      <c r="L216" s="46">
        <v>0</v>
      </c>
      <c r="M216" s="28">
        <v>0</v>
      </c>
      <c r="N216" s="46">
        <v>0</v>
      </c>
      <c r="O216" s="46">
        <v>0</v>
      </c>
      <c r="P216" s="48">
        <v>1</v>
      </c>
      <c r="Q216" s="18">
        <v>0</v>
      </c>
      <c r="R216" s="48" t="s">
        <v>764</v>
      </c>
      <c r="S216" s="48" t="s">
        <v>765</v>
      </c>
      <c r="T216" s="46">
        <v>2435</v>
      </c>
      <c r="U216" s="28">
        <v>26</v>
      </c>
      <c r="V216" s="46">
        <v>3</v>
      </c>
      <c r="W216" s="48">
        <v>1</v>
      </c>
      <c r="X216" s="48">
        <v>99</v>
      </c>
      <c r="Y216" s="48">
        <v>80</v>
      </c>
    </row>
    <row r="217" spans="1:28" s="48" customFormat="1" x14ac:dyDescent="0.3">
      <c r="A217" s="47"/>
      <c r="B217" s="48">
        <v>2003</v>
      </c>
      <c r="C217" s="28" t="s">
        <v>396</v>
      </c>
      <c r="D217" s="48" t="s">
        <v>505</v>
      </c>
      <c r="E217" s="28" t="s">
        <v>205</v>
      </c>
      <c r="F217" s="46" t="s">
        <v>788</v>
      </c>
      <c r="G217" s="28" t="s">
        <v>263</v>
      </c>
      <c r="H217" s="46">
        <v>0</v>
      </c>
      <c r="I217" s="48" t="s">
        <v>747</v>
      </c>
      <c r="J217" s="46">
        <v>0</v>
      </c>
      <c r="K217" s="46">
        <f t="shared" si="33"/>
        <v>2003</v>
      </c>
      <c r="L217" s="46">
        <v>0</v>
      </c>
      <c r="M217" s="28">
        <v>0</v>
      </c>
      <c r="N217" s="46">
        <v>0</v>
      </c>
      <c r="O217" s="46">
        <v>0</v>
      </c>
      <c r="P217" s="48">
        <v>1</v>
      </c>
      <c r="Q217" s="18">
        <v>0</v>
      </c>
      <c r="R217" s="48" t="s">
        <v>764</v>
      </c>
      <c r="S217" s="48" t="s">
        <v>765</v>
      </c>
      <c r="T217" s="46">
        <v>395.00000000000006</v>
      </c>
      <c r="U217" s="28">
        <v>26</v>
      </c>
      <c r="V217" s="46">
        <v>4</v>
      </c>
      <c r="W217" s="48">
        <v>1</v>
      </c>
      <c r="X217" s="48">
        <v>99</v>
      </c>
      <c r="Y217" s="48">
        <v>80</v>
      </c>
    </row>
    <row r="218" spans="1:28" s="48" customFormat="1" x14ac:dyDescent="0.3">
      <c r="A218" s="47"/>
      <c r="B218" s="48">
        <v>2004</v>
      </c>
      <c r="C218" s="53" t="s">
        <v>396</v>
      </c>
      <c r="D218" s="48" t="s">
        <v>505</v>
      </c>
      <c r="E218" s="53" t="s">
        <v>205</v>
      </c>
      <c r="F218" s="16" t="s">
        <v>512</v>
      </c>
      <c r="G218" s="53" t="s">
        <v>263</v>
      </c>
      <c r="H218" s="16">
        <v>0</v>
      </c>
      <c r="I218" s="16" t="s">
        <v>253</v>
      </c>
      <c r="J218" s="16">
        <v>0</v>
      </c>
      <c r="K218" s="16">
        <f t="shared" si="33"/>
        <v>2004</v>
      </c>
      <c r="L218" s="16">
        <v>0</v>
      </c>
      <c r="M218" s="53">
        <v>0</v>
      </c>
      <c r="N218" s="16">
        <v>0</v>
      </c>
      <c r="O218" s="16">
        <v>1000</v>
      </c>
      <c r="P218" s="16">
        <v>1</v>
      </c>
      <c r="Q218" s="16">
        <v>0</v>
      </c>
      <c r="R218" s="16" t="s">
        <v>333</v>
      </c>
      <c r="S218" s="16" t="s">
        <v>417</v>
      </c>
      <c r="T218" s="16">
        <v>2425</v>
      </c>
      <c r="U218" s="28">
        <v>27</v>
      </c>
      <c r="V218" s="16">
        <v>1</v>
      </c>
      <c r="W218" s="48">
        <v>1</v>
      </c>
      <c r="X218" s="48">
        <v>99</v>
      </c>
      <c r="Y218" s="48">
        <v>80</v>
      </c>
    </row>
    <row r="219" spans="1:28" s="48" customFormat="1" x14ac:dyDescent="0.3">
      <c r="A219" s="47"/>
      <c r="B219" s="48">
        <v>2005</v>
      </c>
      <c r="C219" s="53" t="s">
        <v>396</v>
      </c>
      <c r="D219" s="48" t="s">
        <v>505</v>
      </c>
      <c r="E219" s="53" t="s">
        <v>205</v>
      </c>
      <c r="F219" s="16" t="s">
        <v>513</v>
      </c>
      <c r="G219" s="53" t="s">
        <v>263</v>
      </c>
      <c r="H219" s="16">
        <v>0</v>
      </c>
      <c r="I219" s="16" t="s">
        <v>253</v>
      </c>
      <c r="J219" s="16">
        <v>0</v>
      </c>
      <c r="K219" s="16">
        <f t="shared" si="33"/>
        <v>2005</v>
      </c>
      <c r="L219" s="16">
        <v>0</v>
      </c>
      <c r="M219" s="53">
        <v>0</v>
      </c>
      <c r="N219" s="16">
        <v>0</v>
      </c>
      <c r="O219" s="16">
        <v>1000</v>
      </c>
      <c r="P219" s="16">
        <v>1</v>
      </c>
      <c r="Q219" s="16">
        <v>0</v>
      </c>
      <c r="R219" s="16" t="s">
        <v>333</v>
      </c>
      <c r="S219" s="16" t="s">
        <v>417</v>
      </c>
      <c r="T219" s="16">
        <v>2425</v>
      </c>
      <c r="U219" s="28">
        <v>27</v>
      </c>
      <c r="V219" s="16">
        <v>2</v>
      </c>
      <c r="W219" s="48">
        <v>1</v>
      </c>
      <c r="X219" s="48">
        <v>99</v>
      </c>
      <c r="Y219" s="48">
        <v>80</v>
      </c>
    </row>
    <row r="220" spans="1:28" s="48" customFormat="1" x14ac:dyDescent="0.3">
      <c r="A220" s="47"/>
      <c r="B220" s="48">
        <v>2006</v>
      </c>
      <c r="C220" s="53" t="s">
        <v>396</v>
      </c>
      <c r="D220" s="48" t="s">
        <v>505</v>
      </c>
      <c r="E220" s="53" t="s">
        <v>205</v>
      </c>
      <c r="F220" s="16" t="s">
        <v>514</v>
      </c>
      <c r="G220" s="53" t="s">
        <v>263</v>
      </c>
      <c r="H220" s="16">
        <v>0</v>
      </c>
      <c r="I220" s="16" t="s">
        <v>253</v>
      </c>
      <c r="J220" s="16">
        <v>0</v>
      </c>
      <c r="K220" s="16">
        <f>B220</f>
        <v>2006</v>
      </c>
      <c r="L220" s="16">
        <v>0</v>
      </c>
      <c r="M220" s="53">
        <v>0</v>
      </c>
      <c r="N220" s="16">
        <v>0</v>
      </c>
      <c r="O220" s="16">
        <v>1000</v>
      </c>
      <c r="P220" s="16">
        <v>1</v>
      </c>
      <c r="Q220" s="16">
        <v>0</v>
      </c>
      <c r="R220" s="16" t="s">
        <v>333</v>
      </c>
      <c r="S220" s="16" t="s">
        <v>417</v>
      </c>
      <c r="T220" s="16">
        <v>2425</v>
      </c>
      <c r="U220" s="28">
        <v>27</v>
      </c>
      <c r="V220" s="16">
        <v>3</v>
      </c>
      <c r="W220" s="48">
        <v>1</v>
      </c>
      <c r="X220" s="48">
        <v>99</v>
      </c>
      <c r="Y220" s="48">
        <v>80</v>
      </c>
    </row>
    <row r="221" spans="1:28" s="48" customFormat="1" x14ac:dyDescent="0.3">
      <c r="A221" s="47"/>
      <c r="B221" s="48">
        <v>2007</v>
      </c>
      <c r="C221" s="53" t="s">
        <v>396</v>
      </c>
      <c r="D221" s="48" t="s">
        <v>505</v>
      </c>
      <c r="E221" s="53" t="s">
        <v>205</v>
      </c>
      <c r="F221" s="16" t="s">
        <v>515</v>
      </c>
      <c r="G221" s="53" t="s">
        <v>263</v>
      </c>
      <c r="H221" s="16">
        <v>0</v>
      </c>
      <c r="I221" s="16" t="s">
        <v>253</v>
      </c>
      <c r="J221" s="16">
        <v>0</v>
      </c>
      <c r="K221" s="16">
        <f t="shared" ref="K221:K225" si="34">B221</f>
        <v>2007</v>
      </c>
      <c r="L221" s="16">
        <v>0</v>
      </c>
      <c r="M221" s="53">
        <v>0</v>
      </c>
      <c r="N221" s="16">
        <v>0</v>
      </c>
      <c r="O221" s="16">
        <v>1000</v>
      </c>
      <c r="P221" s="16">
        <v>1</v>
      </c>
      <c r="Q221" s="16">
        <v>0</v>
      </c>
      <c r="R221" s="16" t="s">
        <v>333</v>
      </c>
      <c r="S221" s="16" t="s">
        <v>417</v>
      </c>
      <c r="T221" s="16">
        <v>395.00000000000006</v>
      </c>
      <c r="U221" s="28">
        <v>27</v>
      </c>
      <c r="V221" s="16">
        <v>4</v>
      </c>
      <c r="W221" s="48">
        <v>1</v>
      </c>
      <c r="X221" s="48">
        <v>99</v>
      </c>
      <c r="Y221" s="48">
        <v>80</v>
      </c>
    </row>
    <row r="222" spans="1:28" s="48" customFormat="1" x14ac:dyDescent="0.3">
      <c r="A222" s="47"/>
      <c r="B222" s="48">
        <v>2008</v>
      </c>
      <c r="C222" s="28" t="s">
        <v>396</v>
      </c>
      <c r="D222" s="48" t="s">
        <v>505</v>
      </c>
      <c r="E222" s="28" t="s">
        <v>205</v>
      </c>
      <c r="F222" s="46" t="s">
        <v>516</v>
      </c>
      <c r="G222" s="28" t="s">
        <v>263</v>
      </c>
      <c r="H222" s="46">
        <v>0</v>
      </c>
      <c r="I222" s="48" t="s">
        <v>254</v>
      </c>
      <c r="J222" s="46">
        <v>0</v>
      </c>
      <c r="K222" s="46">
        <f t="shared" si="34"/>
        <v>2008</v>
      </c>
      <c r="L222" s="46">
        <v>0</v>
      </c>
      <c r="M222" s="28">
        <v>0</v>
      </c>
      <c r="N222" s="46">
        <v>0</v>
      </c>
      <c r="O222" s="46">
        <v>10000</v>
      </c>
      <c r="P222" s="48">
        <v>1</v>
      </c>
      <c r="Q222" s="18">
        <v>0</v>
      </c>
      <c r="R222" s="48" t="s">
        <v>334</v>
      </c>
      <c r="S222" s="48" t="s">
        <v>419</v>
      </c>
      <c r="T222" s="46">
        <v>2425</v>
      </c>
      <c r="U222" s="28">
        <v>28</v>
      </c>
      <c r="V222" s="46">
        <v>1</v>
      </c>
      <c r="W222" s="48">
        <v>1</v>
      </c>
      <c r="X222" s="48">
        <v>99</v>
      </c>
      <c r="Y222" s="48">
        <v>80</v>
      </c>
    </row>
    <row r="223" spans="1:28" s="48" customFormat="1" x14ac:dyDescent="0.3">
      <c r="A223" s="47"/>
      <c r="B223" s="48">
        <v>2009</v>
      </c>
      <c r="C223" s="28" t="s">
        <v>396</v>
      </c>
      <c r="D223" s="48" t="s">
        <v>505</v>
      </c>
      <c r="E223" s="28" t="s">
        <v>205</v>
      </c>
      <c r="F223" s="46" t="s">
        <v>517</v>
      </c>
      <c r="G223" s="28" t="s">
        <v>263</v>
      </c>
      <c r="H223" s="46">
        <v>0</v>
      </c>
      <c r="I223" s="48" t="s">
        <v>254</v>
      </c>
      <c r="J223" s="46">
        <v>0</v>
      </c>
      <c r="K223" s="46">
        <f t="shared" si="34"/>
        <v>2009</v>
      </c>
      <c r="L223" s="46">
        <v>0</v>
      </c>
      <c r="M223" s="28">
        <v>0</v>
      </c>
      <c r="N223" s="46">
        <v>0</v>
      </c>
      <c r="O223" s="46">
        <v>10000</v>
      </c>
      <c r="P223" s="48">
        <v>1</v>
      </c>
      <c r="Q223" s="18">
        <v>0</v>
      </c>
      <c r="R223" s="48" t="s">
        <v>334</v>
      </c>
      <c r="S223" s="48" t="s">
        <v>419</v>
      </c>
      <c r="T223" s="46">
        <v>2425</v>
      </c>
      <c r="U223" s="28">
        <v>28</v>
      </c>
      <c r="V223" s="46">
        <v>2</v>
      </c>
      <c r="W223" s="48">
        <v>1</v>
      </c>
      <c r="X223" s="48">
        <v>99</v>
      </c>
      <c r="Y223" s="48">
        <v>80</v>
      </c>
    </row>
    <row r="224" spans="1:28" s="48" customFormat="1" x14ac:dyDescent="0.3">
      <c r="A224" s="47"/>
      <c r="B224" s="48">
        <v>2010</v>
      </c>
      <c r="C224" s="28" t="s">
        <v>396</v>
      </c>
      <c r="D224" s="48" t="s">
        <v>505</v>
      </c>
      <c r="E224" s="28" t="s">
        <v>205</v>
      </c>
      <c r="F224" s="46" t="s">
        <v>518</v>
      </c>
      <c r="G224" s="28" t="s">
        <v>263</v>
      </c>
      <c r="H224" s="46">
        <v>0</v>
      </c>
      <c r="I224" s="48" t="s">
        <v>254</v>
      </c>
      <c r="J224" s="46">
        <v>0</v>
      </c>
      <c r="K224" s="46">
        <f t="shared" si="34"/>
        <v>2010</v>
      </c>
      <c r="L224" s="46">
        <v>0</v>
      </c>
      <c r="M224" s="28">
        <v>0</v>
      </c>
      <c r="N224" s="46">
        <v>0</v>
      </c>
      <c r="O224" s="46">
        <v>10000</v>
      </c>
      <c r="P224" s="48">
        <v>1</v>
      </c>
      <c r="Q224" s="18">
        <v>0</v>
      </c>
      <c r="R224" s="48" t="s">
        <v>334</v>
      </c>
      <c r="S224" s="48" t="s">
        <v>419</v>
      </c>
      <c r="T224" s="46">
        <v>2425</v>
      </c>
      <c r="U224" s="28">
        <v>28</v>
      </c>
      <c r="V224" s="46">
        <v>3</v>
      </c>
      <c r="W224" s="48">
        <v>1</v>
      </c>
      <c r="X224" s="48">
        <v>99</v>
      </c>
      <c r="Y224" s="48">
        <v>80</v>
      </c>
    </row>
    <row r="225" spans="1:28" s="48" customFormat="1" x14ac:dyDescent="0.3">
      <c r="A225" s="47"/>
      <c r="B225" s="48">
        <v>2011</v>
      </c>
      <c r="C225" s="28" t="s">
        <v>396</v>
      </c>
      <c r="D225" s="48" t="s">
        <v>505</v>
      </c>
      <c r="E225" s="28" t="s">
        <v>205</v>
      </c>
      <c r="F225" s="46" t="s">
        <v>519</v>
      </c>
      <c r="G225" s="28" t="s">
        <v>263</v>
      </c>
      <c r="H225" s="46">
        <v>0</v>
      </c>
      <c r="I225" s="48" t="s">
        <v>254</v>
      </c>
      <c r="J225" s="46">
        <v>0</v>
      </c>
      <c r="K225" s="46">
        <f t="shared" si="34"/>
        <v>2011</v>
      </c>
      <c r="L225" s="46">
        <v>0</v>
      </c>
      <c r="M225" s="28">
        <v>0</v>
      </c>
      <c r="N225" s="46">
        <v>0</v>
      </c>
      <c r="O225" s="46">
        <v>10000</v>
      </c>
      <c r="P225" s="48">
        <v>1</v>
      </c>
      <c r="Q225" s="18">
        <v>0</v>
      </c>
      <c r="R225" s="48" t="s">
        <v>334</v>
      </c>
      <c r="S225" s="48" t="s">
        <v>419</v>
      </c>
      <c r="T225" s="46">
        <v>395.00000000000006</v>
      </c>
      <c r="U225" s="28">
        <v>28</v>
      </c>
      <c r="V225" s="46">
        <v>4</v>
      </c>
      <c r="W225" s="48">
        <v>1</v>
      </c>
      <c r="X225" s="48">
        <v>99</v>
      </c>
      <c r="Y225" s="48">
        <v>80</v>
      </c>
    </row>
    <row r="226" spans="1:28" s="48" customFormat="1" x14ac:dyDescent="0.3">
      <c r="A226" s="47"/>
      <c r="B226" s="48">
        <v>2012</v>
      </c>
      <c r="C226" s="25" t="s">
        <v>396</v>
      </c>
      <c r="D226" s="48" t="s">
        <v>505</v>
      </c>
      <c r="E226" s="25" t="s">
        <v>205</v>
      </c>
      <c r="F226" s="52" t="s">
        <v>520</v>
      </c>
      <c r="G226" s="25" t="s">
        <v>263</v>
      </c>
      <c r="H226" s="52">
        <v>0</v>
      </c>
      <c r="I226" s="52" t="s">
        <v>255</v>
      </c>
      <c r="J226" s="52">
        <v>0</v>
      </c>
      <c r="K226" s="52">
        <f>B226</f>
        <v>2012</v>
      </c>
      <c r="L226" s="52">
        <v>0</v>
      </c>
      <c r="M226" s="25">
        <v>0</v>
      </c>
      <c r="N226" s="52">
        <v>0</v>
      </c>
      <c r="O226" s="52">
        <v>25000</v>
      </c>
      <c r="P226" s="52">
        <v>1</v>
      </c>
      <c r="Q226" s="52">
        <v>0</v>
      </c>
      <c r="R226" s="52" t="s">
        <v>335</v>
      </c>
      <c r="S226" s="52" t="s">
        <v>421</v>
      </c>
      <c r="T226" s="52">
        <v>2435</v>
      </c>
      <c r="U226" s="28">
        <v>29</v>
      </c>
      <c r="V226" s="52">
        <v>1</v>
      </c>
      <c r="W226" s="48">
        <v>1</v>
      </c>
      <c r="X226" s="48">
        <v>99</v>
      </c>
      <c r="Y226" s="48">
        <v>80</v>
      </c>
    </row>
    <row r="227" spans="1:28" s="48" customFormat="1" x14ac:dyDescent="0.3">
      <c r="A227" s="47"/>
      <c r="B227" s="48">
        <v>2013</v>
      </c>
      <c r="C227" s="25" t="s">
        <v>396</v>
      </c>
      <c r="D227" s="48" t="s">
        <v>505</v>
      </c>
      <c r="E227" s="25" t="s">
        <v>205</v>
      </c>
      <c r="F227" s="52" t="s">
        <v>521</v>
      </c>
      <c r="G227" s="25" t="s">
        <v>263</v>
      </c>
      <c r="H227" s="52">
        <v>0</v>
      </c>
      <c r="I227" s="52" t="s">
        <v>255</v>
      </c>
      <c r="J227" s="52">
        <v>0</v>
      </c>
      <c r="K227" s="52">
        <f t="shared" ref="K227:K231" si="35">B227</f>
        <v>2013</v>
      </c>
      <c r="L227" s="52">
        <v>0</v>
      </c>
      <c r="M227" s="25">
        <v>0</v>
      </c>
      <c r="N227" s="52">
        <v>0</v>
      </c>
      <c r="O227" s="52">
        <v>25000</v>
      </c>
      <c r="P227" s="52">
        <v>1</v>
      </c>
      <c r="Q227" s="52">
        <v>0</v>
      </c>
      <c r="R227" s="52" t="s">
        <v>335</v>
      </c>
      <c r="S227" s="52" t="s">
        <v>421</v>
      </c>
      <c r="T227" s="52">
        <v>2435</v>
      </c>
      <c r="U227" s="28">
        <v>29</v>
      </c>
      <c r="V227" s="52">
        <v>2</v>
      </c>
      <c r="W227" s="48">
        <v>1</v>
      </c>
      <c r="X227" s="48">
        <v>99</v>
      </c>
      <c r="Y227" s="48">
        <v>80</v>
      </c>
    </row>
    <row r="228" spans="1:28" s="48" customFormat="1" x14ac:dyDescent="0.3">
      <c r="A228" s="47"/>
      <c r="B228" s="48">
        <v>2014</v>
      </c>
      <c r="C228" s="25" t="s">
        <v>396</v>
      </c>
      <c r="D228" s="48" t="s">
        <v>505</v>
      </c>
      <c r="E228" s="25" t="s">
        <v>205</v>
      </c>
      <c r="F228" s="52" t="s">
        <v>522</v>
      </c>
      <c r="G228" s="25" t="s">
        <v>263</v>
      </c>
      <c r="H228" s="52">
        <v>0</v>
      </c>
      <c r="I228" s="52" t="s">
        <v>255</v>
      </c>
      <c r="J228" s="52">
        <v>0</v>
      </c>
      <c r="K228" s="52">
        <f t="shared" si="35"/>
        <v>2014</v>
      </c>
      <c r="L228" s="52">
        <v>0</v>
      </c>
      <c r="M228" s="25">
        <v>0</v>
      </c>
      <c r="N228" s="52">
        <v>0</v>
      </c>
      <c r="O228" s="52">
        <v>25000</v>
      </c>
      <c r="P228" s="52">
        <v>1</v>
      </c>
      <c r="Q228" s="52">
        <v>0</v>
      </c>
      <c r="R228" s="52" t="s">
        <v>335</v>
      </c>
      <c r="S228" s="52" t="s">
        <v>421</v>
      </c>
      <c r="T228" s="52">
        <v>395.00000000000006</v>
      </c>
      <c r="U228" s="28">
        <v>29</v>
      </c>
      <c r="V228" s="52">
        <v>3</v>
      </c>
      <c r="W228" s="48">
        <v>1</v>
      </c>
      <c r="X228" s="48">
        <v>99</v>
      </c>
      <c r="Y228" s="48">
        <v>80</v>
      </c>
    </row>
    <row r="229" spans="1:28" s="48" customFormat="1" x14ac:dyDescent="0.3">
      <c r="A229" s="47"/>
      <c r="B229" s="48">
        <v>2015</v>
      </c>
      <c r="C229" s="25" t="s">
        <v>396</v>
      </c>
      <c r="D229" s="48" t="s">
        <v>505</v>
      </c>
      <c r="E229" s="25" t="s">
        <v>205</v>
      </c>
      <c r="F229" s="52" t="s">
        <v>523</v>
      </c>
      <c r="G229" s="25" t="s">
        <v>263</v>
      </c>
      <c r="H229" s="52">
        <v>0</v>
      </c>
      <c r="I229" s="52" t="s">
        <v>255</v>
      </c>
      <c r="J229" s="52">
        <v>0</v>
      </c>
      <c r="K229" s="52">
        <f t="shared" si="35"/>
        <v>2015</v>
      </c>
      <c r="L229" s="52">
        <v>0</v>
      </c>
      <c r="M229" s="25">
        <v>0</v>
      </c>
      <c r="N229" s="52">
        <v>0</v>
      </c>
      <c r="O229" s="52">
        <v>25000</v>
      </c>
      <c r="P229" s="52">
        <v>1</v>
      </c>
      <c r="Q229" s="52">
        <v>0</v>
      </c>
      <c r="R229" s="52" t="s">
        <v>335</v>
      </c>
      <c r="S229" s="52" t="s">
        <v>421</v>
      </c>
      <c r="T229" s="52">
        <v>2425</v>
      </c>
      <c r="U229" s="28">
        <v>29</v>
      </c>
      <c r="V229" s="52">
        <v>4</v>
      </c>
      <c r="W229" s="48">
        <v>1</v>
      </c>
      <c r="X229" s="48">
        <v>99</v>
      </c>
      <c r="Y229" s="48">
        <v>80</v>
      </c>
    </row>
    <row r="230" spans="1:28" s="48" customFormat="1" x14ac:dyDescent="0.3">
      <c r="A230" s="47"/>
      <c r="B230" s="48">
        <v>2016</v>
      </c>
      <c r="C230" s="28" t="s">
        <v>396</v>
      </c>
      <c r="D230" s="48" t="s">
        <v>505</v>
      </c>
      <c r="E230" s="28" t="s">
        <v>205</v>
      </c>
      <c r="F230" s="46" t="s">
        <v>524</v>
      </c>
      <c r="G230" s="28" t="s">
        <v>263</v>
      </c>
      <c r="H230" s="46">
        <v>0</v>
      </c>
      <c r="I230" s="48" t="s">
        <v>256</v>
      </c>
      <c r="J230" s="46">
        <v>0</v>
      </c>
      <c r="K230" s="46">
        <f t="shared" si="35"/>
        <v>2016</v>
      </c>
      <c r="L230" s="46">
        <v>0</v>
      </c>
      <c r="M230" s="28">
        <v>0</v>
      </c>
      <c r="N230" s="46">
        <v>0</v>
      </c>
      <c r="O230" s="46">
        <v>40000</v>
      </c>
      <c r="P230" s="48">
        <v>1</v>
      </c>
      <c r="Q230" s="18">
        <v>0</v>
      </c>
      <c r="R230" s="48" t="s">
        <v>336</v>
      </c>
      <c r="S230" s="48" t="s">
        <v>423</v>
      </c>
      <c r="T230" s="46">
        <v>2425</v>
      </c>
      <c r="U230" s="28">
        <v>30</v>
      </c>
      <c r="V230" s="46">
        <v>1</v>
      </c>
      <c r="W230" s="48">
        <v>1</v>
      </c>
      <c r="X230" s="48">
        <v>99</v>
      </c>
      <c r="Y230" s="48">
        <v>80</v>
      </c>
    </row>
    <row r="231" spans="1:28" s="48" customFormat="1" x14ac:dyDescent="0.3">
      <c r="A231" s="47"/>
      <c r="B231" s="48">
        <v>2017</v>
      </c>
      <c r="C231" s="28" t="s">
        <v>396</v>
      </c>
      <c r="D231" s="48" t="s">
        <v>505</v>
      </c>
      <c r="E231" s="28" t="s">
        <v>205</v>
      </c>
      <c r="F231" s="46" t="s">
        <v>525</v>
      </c>
      <c r="G231" s="28" t="s">
        <v>263</v>
      </c>
      <c r="H231" s="46">
        <v>0</v>
      </c>
      <c r="I231" s="48" t="s">
        <v>256</v>
      </c>
      <c r="J231" s="46">
        <v>0</v>
      </c>
      <c r="K231" s="46">
        <f t="shared" si="35"/>
        <v>2017</v>
      </c>
      <c r="L231" s="46">
        <v>0</v>
      </c>
      <c r="M231" s="28">
        <v>0</v>
      </c>
      <c r="N231" s="46">
        <v>0</v>
      </c>
      <c r="O231" s="46">
        <v>40000</v>
      </c>
      <c r="P231" s="48">
        <v>1</v>
      </c>
      <c r="Q231" s="18">
        <v>0</v>
      </c>
      <c r="R231" s="48" t="s">
        <v>336</v>
      </c>
      <c r="S231" s="48" t="s">
        <v>423</v>
      </c>
      <c r="T231" s="46">
        <v>2425</v>
      </c>
      <c r="U231" s="28">
        <v>30</v>
      </c>
      <c r="V231" s="46">
        <v>2</v>
      </c>
      <c r="W231" s="48">
        <v>1</v>
      </c>
      <c r="X231" s="48">
        <v>99</v>
      </c>
      <c r="Y231" s="48">
        <v>80</v>
      </c>
    </row>
    <row r="232" spans="1:28" s="48" customFormat="1" x14ac:dyDescent="0.3">
      <c r="A232" s="47"/>
      <c r="B232" s="48">
        <v>2018</v>
      </c>
      <c r="C232" s="28" t="s">
        <v>396</v>
      </c>
      <c r="D232" s="48" t="s">
        <v>505</v>
      </c>
      <c r="E232" s="28" t="s">
        <v>205</v>
      </c>
      <c r="F232" s="46" t="s">
        <v>526</v>
      </c>
      <c r="G232" s="28" t="s">
        <v>263</v>
      </c>
      <c r="H232" s="46">
        <v>0</v>
      </c>
      <c r="I232" s="48" t="s">
        <v>256</v>
      </c>
      <c r="J232" s="46">
        <v>0</v>
      </c>
      <c r="K232" s="46">
        <f>B232</f>
        <v>2018</v>
      </c>
      <c r="L232" s="46">
        <v>0</v>
      </c>
      <c r="M232" s="28">
        <v>0</v>
      </c>
      <c r="N232" s="46">
        <v>0</v>
      </c>
      <c r="O232" s="46">
        <v>40000</v>
      </c>
      <c r="P232" s="48">
        <v>1</v>
      </c>
      <c r="Q232" s="18">
        <v>0</v>
      </c>
      <c r="R232" s="48" t="s">
        <v>336</v>
      </c>
      <c r="S232" s="48" t="s">
        <v>423</v>
      </c>
      <c r="T232" s="46">
        <v>2425</v>
      </c>
      <c r="U232" s="28">
        <v>30</v>
      </c>
      <c r="V232" s="46">
        <v>3</v>
      </c>
      <c r="W232" s="48">
        <v>1</v>
      </c>
      <c r="X232" s="48">
        <v>99</v>
      </c>
      <c r="Y232" s="48">
        <v>80</v>
      </c>
    </row>
    <row r="233" spans="1:28" s="48" customFormat="1" x14ac:dyDescent="0.3">
      <c r="A233" s="47"/>
      <c r="B233" s="48">
        <v>2019</v>
      </c>
      <c r="C233" s="28" t="s">
        <v>396</v>
      </c>
      <c r="D233" s="48" t="s">
        <v>505</v>
      </c>
      <c r="E233" s="28" t="s">
        <v>205</v>
      </c>
      <c r="F233" s="46" t="s">
        <v>527</v>
      </c>
      <c r="G233" s="28" t="s">
        <v>263</v>
      </c>
      <c r="H233" s="46">
        <v>0</v>
      </c>
      <c r="I233" s="48" t="s">
        <v>256</v>
      </c>
      <c r="J233" s="46">
        <v>0</v>
      </c>
      <c r="K233" s="46">
        <f t="shared" ref="K233" si="36">B233</f>
        <v>2019</v>
      </c>
      <c r="L233" s="46">
        <v>0</v>
      </c>
      <c r="M233" s="28">
        <v>0</v>
      </c>
      <c r="N233" s="46">
        <v>0</v>
      </c>
      <c r="O233" s="46">
        <v>40000</v>
      </c>
      <c r="P233" s="48">
        <v>1</v>
      </c>
      <c r="Q233" s="18">
        <v>0</v>
      </c>
      <c r="R233" s="48" t="s">
        <v>336</v>
      </c>
      <c r="S233" s="48" t="s">
        <v>423</v>
      </c>
      <c r="T233" s="46">
        <v>395.00000000000006</v>
      </c>
      <c r="U233" s="28">
        <v>30</v>
      </c>
      <c r="V233" s="46">
        <v>4</v>
      </c>
      <c r="W233" s="48">
        <v>1</v>
      </c>
      <c r="X233" s="48">
        <v>99</v>
      </c>
      <c r="Y233" s="48">
        <v>80</v>
      </c>
    </row>
    <row r="234" spans="1:28" s="6" customFormat="1" x14ac:dyDescent="0.3">
      <c r="A234" s="10" t="s">
        <v>329</v>
      </c>
      <c r="B234" s="10" t="s">
        <v>108</v>
      </c>
      <c r="C234" s="10" t="s">
        <v>109</v>
      </c>
      <c r="D234" s="10" t="s">
        <v>67</v>
      </c>
      <c r="E234" s="10" t="s">
        <v>107</v>
      </c>
      <c r="F234" s="10" t="s">
        <v>92</v>
      </c>
      <c r="G234" s="10" t="s">
        <v>110</v>
      </c>
      <c r="H234" s="10" t="s">
        <v>94</v>
      </c>
      <c r="I234" s="10" t="s">
        <v>111</v>
      </c>
      <c r="J234" s="10" t="s">
        <v>112</v>
      </c>
      <c r="K234" s="10" t="s">
        <v>113</v>
      </c>
      <c r="L234" s="10" t="s">
        <v>114</v>
      </c>
      <c r="M234" s="10" t="s">
        <v>243</v>
      </c>
      <c r="N234" s="10" t="s">
        <v>115</v>
      </c>
      <c r="O234" s="10" t="s">
        <v>116</v>
      </c>
      <c r="P234" s="10" t="s">
        <v>117</v>
      </c>
      <c r="Q234" s="10" t="s">
        <v>119</v>
      </c>
      <c r="R234" s="10" t="s">
        <v>118</v>
      </c>
      <c r="S234" s="10" t="s">
        <v>414</v>
      </c>
      <c r="T234" s="10" t="s">
        <v>425</v>
      </c>
      <c r="U234" s="10" t="s">
        <v>431</v>
      </c>
      <c r="V234" s="10" t="s">
        <v>432</v>
      </c>
      <c r="W234" s="10" t="s">
        <v>435</v>
      </c>
      <c r="X234" s="10" t="s">
        <v>436</v>
      </c>
      <c r="Y234" s="10" t="s">
        <v>845</v>
      </c>
      <c r="Z234" s="10"/>
      <c r="AA234" s="10"/>
      <c r="AB234" s="10"/>
    </row>
    <row r="235" spans="1:28" s="48" customFormat="1" x14ac:dyDescent="0.3">
      <c r="A235" s="47"/>
      <c r="B235" s="48">
        <v>2100</v>
      </c>
      <c r="C235" s="28" t="s">
        <v>396</v>
      </c>
      <c r="D235" s="48" t="s">
        <v>506</v>
      </c>
      <c r="E235" s="28" t="s">
        <v>205</v>
      </c>
      <c r="F235" s="46" t="s">
        <v>789</v>
      </c>
      <c r="G235" s="28" t="s">
        <v>263</v>
      </c>
      <c r="H235" s="46">
        <v>0</v>
      </c>
      <c r="I235" s="48" t="s">
        <v>747</v>
      </c>
      <c r="J235" s="46">
        <v>0</v>
      </c>
      <c r="K235" s="46">
        <f>B235</f>
        <v>2100</v>
      </c>
      <c r="L235" s="46">
        <v>0</v>
      </c>
      <c r="M235" s="28">
        <v>0</v>
      </c>
      <c r="N235" s="46">
        <v>0</v>
      </c>
      <c r="O235" s="46">
        <v>0</v>
      </c>
      <c r="P235" s="48">
        <v>1</v>
      </c>
      <c r="Q235" s="18">
        <v>0</v>
      </c>
      <c r="R235" s="48" t="s">
        <v>764</v>
      </c>
      <c r="S235" s="48" t="s">
        <v>765</v>
      </c>
      <c r="T235" s="46">
        <v>2435</v>
      </c>
      <c r="U235" s="28">
        <v>31</v>
      </c>
      <c r="V235" s="46">
        <v>1</v>
      </c>
      <c r="W235" s="48">
        <v>1</v>
      </c>
      <c r="X235" s="48">
        <v>99</v>
      </c>
      <c r="Y235" s="48">
        <v>80</v>
      </c>
    </row>
    <row r="236" spans="1:28" s="48" customFormat="1" x14ac:dyDescent="0.3">
      <c r="A236" s="47"/>
      <c r="B236" s="48">
        <v>2101</v>
      </c>
      <c r="C236" s="28" t="s">
        <v>396</v>
      </c>
      <c r="D236" s="48" t="s">
        <v>506</v>
      </c>
      <c r="E236" s="28" t="s">
        <v>205</v>
      </c>
      <c r="F236" s="46" t="s">
        <v>790</v>
      </c>
      <c r="G236" s="28" t="s">
        <v>263</v>
      </c>
      <c r="H236" s="46">
        <v>0</v>
      </c>
      <c r="I236" s="48" t="s">
        <v>747</v>
      </c>
      <c r="J236" s="46">
        <v>0</v>
      </c>
      <c r="K236" s="46">
        <f t="shared" ref="K236:K240" si="37">B236</f>
        <v>2101</v>
      </c>
      <c r="L236" s="46">
        <v>0</v>
      </c>
      <c r="M236" s="28">
        <v>0</v>
      </c>
      <c r="N236" s="46">
        <v>0</v>
      </c>
      <c r="O236" s="46">
        <v>0</v>
      </c>
      <c r="P236" s="48">
        <v>1</v>
      </c>
      <c r="Q236" s="18">
        <v>0</v>
      </c>
      <c r="R236" s="48" t="s">
        <v>764</v>
      </c>
      <c r="S236" s="48" t="s">
        <v>765</v>
      </c>
      <c r="T236" s="46">
        <v>2435</v>
      </c>
      <c r="U236" s="28">
        <v>31</v>
      </c>
      <c r="V236" s="46">
        <v>2</v>
      </c>
      <c r="W236" s="48">
        <v>1</v>
      </c>
      <c r="X236" s="48">
        <v>99</v>
      </c>
      <c r="Y236" s="48">
        <v>80</v>
      </c>
    </row>
    <row r="237" spans="1:28" s="48" customFormat="1" x14ac:dyDescent="0.3">
      <c r="A237" s="47"/>
      <c r="B237" s="48">
        <v>2102</v>
      </c>
      <c r="C237" s="28" t="s">
        <v>396</v>
      </c>
      <c r="D237" s="48" t="s">
        <v>506</v>
      </c>
      <c r="E237" s="28" t="s">
        <v>205</v>
      </c>
      <c r="F237" s="46" t="s">
        <v>791</v>
      </c>
      <c r="G237" s="28" t="s">
        <v>263</v>
      </c>
      <c r="H237" s="46">
        <v>0</v>
      </c>
      <c r="I237" s="48" t="s">
        <v>747</v>
      </c>
      <c r="J237" s="46">
        <v>0</v>
      </c>
      <c r="K237" s="46">
        <f t="shared" si="37"/>
        <v>2102</v>
      </c>
      <c r="L237" s="46">
        <v>0</v>
      </c>
      <c r="M237" s="28">
        <v>0</v>
      </c>
      <c r="N237" s="46">
        <v>0</v>
      </c>
      <c r="O237" s="46">
        <v>0</v>
      </c>
      <c r="P237" s="48">
        <v>1</v>
      </c>
      <c r="Q237" s="18">
        <v>0</v>
      </c>
      <c r="R237" s="48" t="s">
        <v>764</v>
      </c>
      <c r="S237" s="48" t="s">
        <v>765</v>
      </c>
      <c r="T237" s="46">
        <v>2435</v>
      </c>
      <c r="U237" s="28">
        <v>31</v>
      </c>
      <c r="V237" s="46">
        <v>3</v>
      </c>
      <c r="W237" s="48">
        <v>1</v>
      </c>
      <c r="X237" s="48">
        <v>99</v>
      </c>
      <c r="Y237" s="48">
        <v>80</v>
      </c>
    </row>
    <row r="238" spans="1:28" s="48" customFormat="1" x14ac:dyDescent="0.3">
      <c r="A238" s="47"/>
      <c r="B238" s="48">
        <v>2103</v>
      </c>
      <c r="C238" s="28" t="s">
        <v>396</v>
      </c>
      <c r="D238" s="48" t="s">
        <v>506</v>
      </c>
      <c r="E238" s="28" t="s">
        <v>205</v>
      </c>
      <c r="F238" s="46" t="s">
        <v>792</v>
      </c>
      <c r="G238" s="28" t="s">
        <v>263</v>
      </c>
      <c r="H238" s="46">
        <v>0</v>
      </c>
      <c r="I238" s="48" t="s">
        <v>747</v>
      </c>
      <c r="J238" s="46">
        <v>0</v>
      </c>
      <c r="K238" s="46">
        <f t="shared" si="37"/>
        <v>2103</v>
      </c>
      <c r="L238" s="46">
        <v>0</v>
      </c>
      <c r="M238" s="28">
        <v>0</v>
      </c>
      <c r="N238" s="46">
        <v>0</v>
      </c>
      <c r="O238" s="46">
        <v>0</v>
      </c>
      <c r="P238" s="48">
        <v>1</v>
      </c>
      <c r="Q238" s="18">
        <v>0</v>
      </c>
      <c r="R238" s="48" t="s">
        <v>764</v>
      </c>
      <c r="S238" s="48" t="s">
        <v>765</v>
      </c>
      <c r="T238" s="46">
        <v>395.00000000000006</v>
      </c>
      <c r="U238" s="28">
        <v>31</v>
      </c>
      <c r="V238" s="46">
        <v>4</v>
      </c>
      <c r="W238" s="48">
        <v>1</v>
      </c>
      <c r="X238" s="48">
        <v>99</v>
      </c>
      <c r="Y238" s="48">
        <v>80</v>
      </c>
    </row>
    <row r="239" spans="1:28" s="48" customFormat="1" x14ac:dyDescent="0.3">
      <c r="A239" s="47"/>
      <c r="B239" s="48">
        <v>2104</v>
      </c>
      <c r="C239" s="53" t="s">
        <v>396</v>
      </c>
      <c r="D239" s="48" t="s">
        <v>506</v>
      </c>
      <c r="E239" s="53" t="s">
        <v>205</v>
      </c>
      <c r="F239" s="16" t="s">
        <v>528</v>
      </c>
      <c r="G239" s="53" t="s">
        <v>263</v>
      </c>
      <c r="H239" s="16">
        <v>0</v>
      </c>
      <c r="I239" s="16" t="s">
        <v>253</v>
      </c>
      <c r="J239" s="16">
        <v>0</v>
      </c>
      <c r="K239" s="16">
        <f t="shared" si="37"/>
        <v>2104</v>
      </c>
      <c r="L239" s="16">
        <v>0</v>
      </c>
      <c r="M239" s="53">
        <v>0</v>
      </c>
      <c r="N239" s="16">
        <v>0</v>
      </c>
      <c r="O239" s="16">
        <v>1000</v>
      </c>
      <c r="P239" s="16">
        <v>1</v>
      </c>
      <c r="Q239" s="16">
        <v>0</v>
      </c>
      <c r="R239" s="16" t="s">
        <v>333</v>
      </c>
      <c r="S239" s="16" t="s">
        <v>417</v>
      </c>
      <c r="T239" s="16">
        <v>2425</v>
      </c>
      <c r="U239" s="28">
        <v>32</v>
      </c>
      <c r="V239" s="16">
        <v>1</v>
      </c>
      <c r="W239" s="48">
        <v>1</v>
      </c>
      <c r="X239" s="48">
        <v>99</v>
      </c>
      <c r="Y239" s="48">
        <v>80</v>
      </c>
    </row>
    <row r="240" spans="1:28" s="48" customFormat="1" x14ac:dyDescent="0.3">
      <c r="A240" s="47"/>
      <c r="B240" s="48">
        <v>2105</v>
      </c>
      <c r="C240" s="53" t="s">
        <v>396</v>
      </c>
      <c r="D240" s="48" t="s">
        <v>506</v>
      </c>
      <c r="E240" s="53" t="s">
        <v>205</v>
      </c>
      <c r="F240" s="16" t="s">
        <v>529</v>
      </c>
      <c r="G240" s="53" t="s">
        <v>263</v>
      </c>
      <c r="H240" s="16">
        <v>0</v>
      </c>
      <c r="I240" s="16" t="s">
        <v>253</v>
      </c>
      <c r="J240" s="16">
        <v>0</v>
      </c>
      <c r="K240" s="16">
        <f t="shared" si="37"/>
        <v>2105</v>
      </c>
      <c r="L240" s="16">
        <v>0</v>
      </c>
      <c r="M240" s="53">
        <v>0</v>
      </c>
      <c r="N240" s="16">
        <v>0</v>
      </c>
      <c r="O240" s="16">
        <v>1000</v>
      </c>
      <c r="P240" s="16">
        <v>1</v>
      </c>
      <c r="Q240" s="16">
        <v>0</v>
      </c>
      <c r="R240" s="16" t="s">
        <v>333</v>
      </c>
      <c r="S240" s="16" t="s">
        <v>417</v>
      </c>
      <c r="T240" s="16">
        <v>2425</v>
      </c>
      <c r="U240" s="28">
        <v>32</v>
      </c>
      <c r="V240" s="16">
        <v>2</v>
      </c>
      <c r="W240" s="48">
        <v>1</v>
      </c>
      <c r="X240" s="48">
        <v>99</v>
      </c>
      <c r="Y240" s="48">
        <v>80</v>
      </c>
    </row>
    <row r="241" spans="1:28" s="48" customFormat="1" x14ac:dyDescent="0.3">
      <c r="A241" s="47"/>
      <c r="B241" s="48">
        <v>2106</v>
      </c>
      <c r="C241" s="53" t="s">
        <v>396</v>
      </c>
      <c r="D241" s="48" t="s">
        <v>506</v>
      </c>
      <c r="E241" s="53" t="s">
        <v>205</v>
      </c>
      <c r="F241" s="16" t="s">
        <v>530</v>
      </c>
      <c r="G241" s="53" t="s">
        <v>263</v>
      </c>
      <c r="H241" s="16">
        <v>0</v>
      </c>
      <c r="I241" s="16" t="s">
        <v>253</v>
      </c>
      <c r="J241" s="16">
        <v>0</v>
      </c>
      <c r="K241" s="16">
        <f>B241</f>
        <v>2106</v>
      </c>
      <c r="L241" s="16">
        <v>0</v>
      </c>
      <c r="M241" s="53">
        <v>0</v>
      </c>
      <c r="N241" s="16">
        <v>0</v>
      </c>
      <c r="O241" s="16">
        <v>1000</v>
      </c>
      <c r="P241" s="16">
        <v>1</v>
      </c>
      <c r="Q241" s="16">
        <v>0</v>
      </c>
      <c r="R241" s="16" t="s">
        <v>333</v>
      </c>
      <c r="S241" s="16" t="s">
        <v>417</v>
      </c>
      <c r="T241" s="16">
        <v>2425</v>
      </c>
      <c r="U241" s="28">
        <v>32</v>
      </c>
      <c r="V241" s="16">
        <v>3</v>
      </c>
      <c r="W241" s="48">
        <v>1</v>
      </c>
      <c r="X241" s="48">
        <v>99</v>
      </c>
      <c r="Y241" s="48">
        <v>80</v>
      </c>
    </row>
    <row r="242" spans="1:28" s="48" customFormat="1" x14ac:dyDescent="0.3">
      <c r="A242" s="47"/>
      <c r="B242" s="48">
        <v>2107</v>
      </c>
      <c r="C242" s="53" t="s">
        <v>396</v>
      </c>
      <c r="D242" s="48" t="s">
        <v>506</v>
      </c>
      <c r="E242" s="53" t="s">
        <v>205</v>
      </c>
      <c r="F242" s="16" t="s">
        <v>531</v>
      </c>
      <c r="G242" s="53" t="s">
        <v>263</v>
      </c>
      <c r="H242" s="16">
        <v>0</v>
      </c>
      <c r="I242" s="16" t="s">
        <v>253</v>
      </c>
      <c r="J242" s="16">
        <v>0</v>
      </c>
      <c r="K242" s="16">
        <f t="shared" ref="K242:K246" si="38">B242</f>
        <v>2107</v>
      </c>
      <c r="L242" s="16">
        <v>0</v>
      </c>
      <c r="M242" s="53">
        <v>0</v>
      </c>
      <c r="N242" s="16">
        <v>0</v>
      </c>
      <c r="O242" s="16">
        <v>1000</v>
      </c>
      <c r="P242" s="16">
        <v>1</v>
      </c>
      <c r="Q242" s="16">
        <v>0</v>
      </c>
      <c r="R242" s="16" t="s">
        <v>333</v>
      </c>
      <c r="S242" s="16" t="s">
        <v>417</v>
      </c>
      <c r="T242" s="16">
        <v>395.00000000000006</v>
      </c>
      <c r="U242" s="28">
        <v>32</v>
      </c>
      <c r="V242" s="16">
        <v>4</v>
      </c>
      <c r="W242" s="48">
        <v>1</v>
      </c>
      <c r="X242" s="48">
        <v>99</v>
      </c>
      <c r="Y242" s="48">
        <v>80</v>
      </c>
    </row>
    <row r="243" spans="1:28" s="48" customFormat="1" x14ac:dyDescent="0.3">
      <c r="A243" s="47"/>
      <c r="B243" s="48">
        <v>2108</v>
      </c>
      <c r="C243" s="28" t="s">
        <v>396</v>
      </c>
      <c r="D243" s="48" t="s">
        <v>506</v>
      </c>
      <c r="E243" s="28" t="s">
        <v>205</v>
      </c>
      <c r="F243" s="46" t="s">
        <v>532</v>
      </c>
      <c r="G243" s="28" t="s">
        <v>263</v>
      </c>
      <c r="H243" s="46">
        <v>0</v>
      </c>
      <c r="I243" s="48" t="s">
        <v>254</v>
      </c>
      <c r="J243" s="46">
        <v>0</v>
      </c>
      <c r="K243" s="46">
        <f t="shared" si="38"/>
        <v>2108</v>
      </c>
      <c r="L243" s="46">
        <v>0</v>
      </c>
      <c r="M243" s="28">
        <v>0</v>
      </c>
      <c r="N243" s="46">
        <v>0</v>
      </c>
      <c r="O243" s="46">
        <v>10000</v>
      </c>
      <c r="P243" s="48">
        <v>1</v>
      </c>
      <c r="Q243" s="18">
        <v>0</v>
      </c>
      <c r="R243" s="48" t="s">
        <v>334</v>
      </c>
      <c r="S243" s="48" t="s">
        <v>419</v>
      </c>
      <c r="T243" s="46">
        <v>2425</v>
      </c>
      <c r="U243" s="28">
        <v>33</v>
      </c>
      <c r="V243" s="46">
        <v>1</v>
      </c>
      <c r="W243" s="48">
        <v>1</v>
      </c>
      <c r="X243" s="48">
        <v>99</v>
      </c>
      <c r="Y243" s="48">
        <v>80</v>
      </c>
    </row>
    <row r="244" spans="1:28" s="48" customFormat="1" x14ac:dyDescent="0.3">
      <c r="A244" s="47"/>
      <c r="B244" s="48">
        <v>2109</v>
      </c>
      <c r="C244" s="28" t="s">
        <v>396</v>
      </c>
      <c r="D244" s="48" t="s">
        <v>506</v>
      </c>
      <c r="E244" s="28" t="s">
        <v>205</v>
      </c>
      <c r="F244" s="46" t="s">
        <v>533</v>
      </c>
      <c r="G244" s="28" t="s">
        <v>263</v>
      </c>
      <c r="H244" s="46">
        <v>0</v>
      </c>
      <c r="I244" s="48" t="s">
        <v>254</v>
      </c>
      <c r="J244" s="46">
        <v>0</v>
      </c>
      <c r="K244" s="46">
        <f t="shared" si="38"/>
        <v>2109</v>
      </c>
      <c r="L244" s="46">
        <v>0</v>
      </c>
      <c r="M244" s="28">
        <v>0</v>
      </c>
      <c r="N244" s="46">
        <v>0</v>
      </c>
      <c r="O244" s="46">
        <v>10000</v>
      </c>
      <c r="P244" s="48">
        <v>1</v>
      </c>
      <c r="Q244" s="18">
        <v>0</v>
      </c>
      <c r="R244" s="48" t="s">
        <v>334</v>
      </c>
      <c r="S244" s="48" t="s">
        <v>419</v>
      </c>
      <c r="T244" s="46">
        <v>2425</v>
      </c>
      <c r="U244" s="28">
        <v>33</v>
      </c>
      <c r="V244" s="46">
        <v>2</v>
      </c>
      <c r="W244" s="48">
        <v>1</v>
      </c>
      <c r="X244" s="48">
        <v>99</v>
      </c>
      <c r="Y244" s="48">
        <v>80</v>
      </c>
    </row>
    <row r="245" spans="1:28" s="48" customFormat="1" x14ac:dyDescent="0.3">
      <c r="A245" s="47"/>
      <c r="B245" s="48">
        <v>2110</v>
      </c>
      <c r="C245" s="28" t="s">
        <v>396</v>
      </c>
      <c r="D245" s="48" t="s">
        <v>506</v>
      </c>
      <c r="E245" s="28" t="s">
        <v>205</v>
      </c>
      <c r="F245" s="46" t="s">
        <v>534</v>
      </c>
      <c r="G245" s="28" t="s">
        <v>263</v>
      </c>
      <c r="H245" s="46">
        <v>0</v>
      </c>
      <c r="I245" s="48" t="s">
        <v>254</v>
      </c>
      <c r="J245" s="46">
        <v>0</v>
      </c>
      <c r="K245" s="46">
        <f t="shared" si="38"/>
        <v>2110</v>
      </c>
      <c r="L245" s="46">
        <v>0</v>
      </c>
      <c r="M245" s="28">
        <v>0</v>
      </c>
      <c r="N245" s="46">
        <v>0</v>
      </c>
      <c r="O245" s="46">
        <v>10000</v>
      </c>
      <c r="P245" s="48">
        <v>1</v>
      </c>
      <c r="Q245" s="18">
        <v>0</v>
      </c>
      <c r="R245" s="48" t="s">
        <v>334</v>
      </c>
      <c r="S245" s="48" t="s">
        <v>419</v>
      </c>
      <c r="T245" s="46">
        <v>2425</v>
      </c>
      <c r="U245" s="28">
        <v>33</v>
      </c>
      <c r="V245" s="46">
        <v>3</v>
      </c>
      <c r="W245" s="48">
        <v>1</v>
      </c>
      <c r="X245" s="48">
        <v>99</v>
      </c>
      <c r="Y245" s="48">
        <v>80</v>
      </c>
    </row>
    <row r="246" spans="1:28" s="48" customFormat="1" x14ac:dyDescent="0.3">
      <c r="A246" s="47"/>
      <c r="B246" s="48">
        <v>2111</v>
      </c>
      <c r="C246" s="28" t="s">
        <v>396</v>
      </c>
      <c r="D246" s="48" t="s">
        <v>506</v>
      </c>
      <c r="E246" s="28" t="s">
        <v>205</v>
      </c>
      <c r="F246" s="46" t="s">
        <v>535</v>
      </c>
      <c r="G246" s="28" t="s">
        <v>263</v>
      </c>
      <c r="H246" s="46">
        <v>0</v>
      </c>
      <c r="I246" s="48" t="s">
        <v>254</v>
      </c>
      <c r="J246" s="46">
        <v>0</v>
      </c>
      <c r="K246" s="46">
        <f t="shared" si="38"/>
        <v>2111</v>
      </c>
      <c r="L246" s="46">
        <v>0</v>
      </c>
      <c r="M246" s="28">
        <v>0</v>
      </c>
      <c r="N246" s="46">
        <v>0</v>
      </c>
      <c r="O246" s="46">
        <v>10000</v>
      </c>
      <c r="P246" s="48">
        <v>1</v>
      </c>
      <c r="Q246" s="18">
        <v>0</v>
      </c>
      <c r="R246" s="48" t="s">
        <v>334</v>
      </c>
      <c r="S246" s="48" t="s">
        <v>419</v>
      </c>
      <c r="T246" s="46">
        <v>395.00000000000006</v>
      </c>
      <c r="U246" s="28">
        <v>33</v>
      </c>
      <c r="V246" s="46">
        <v>4</v>
      </c>
      <c r="W246" s="48">
        <v>1</v>
      </c>
      <c r="X246" s="48">
        <v>99</v>
      </c>
      <c r="Y246" s="48">
        <v>80</v>
      </c>
    </row>
    <row r="247" spans="1:28" s="48" customFormat="1" x14ac:dyDescent="0.3">
      <c r="A247" s="47"/>
      <c r="B247" s="48">
        <v>2112</v>
      </c>
      <c r="C247" s="25" t="s">
        <v>396</v>
      </c>
      <c r="D247" s="48" t="s">
        <v>506</v>
      </c>
      <c r="E247" s="25" t="s">
        <v>205</v>
      </c>
      <c r="F247" s="52" t="s">
        <v>536</v>
      </c>
      <c r="G247" s="25" t="s">
        <v>263</v>
      </c>
      <c r="H247" s="52">
        <v>0</v>
      </c>
      <c r="I247" s="52" t="s">
        <v>255</v>
      </c>
      <c r="J247" s="52">
        <v>0</v>
      </c>
      <c r="K247" s="52">
        <f>B247</f>
        <v>2112</v>
      </c>
      <c r="L247" s="52">
        <v>0</v>
      </c>
      <c r="M247" s="25">
        <v>0</v>
      </c>
      <c r="N247" s="52">
        <v>0</v>
      </c>
      <c r="O247" s="52">
        <v>25000</v>
      </c>
      <c r="P247" s="52">
        <v>1</v>
      </c>
      <c r="Q247" s="52">
        <v>0</v>
      </c>
      <c r="R247" s="52" t="s">
        <v>335</v>
      </c>
      <c r="S247" s="52" t="s">
        <v>421</v>
      </c>
      <c r="T247" s="52">
        <v>2435</v>
      </c>
      <c r="U247" s="28">
        <v>34</v>
      </c>
      <c r="V247" s="52">
        <v>1</v>
      </c>
      <c r="W247" s="48">
        <v>1</v>
      </c>
      <c r="X247" s="48">
        <v>99</v>
      </c>
      <c r="Y247" s="48">
        <v>80</v>
      </c>
    </row>
    <row r="248" spans="1:28" s="48" customFormat="1" x14ac:dyDescent="0.3">
      <c r="A248" s="47"/>
      <c r="B248" s="48">
        <v>2113</v>
      </c>
      <c r="C248" s="25" t="s">
        <v>396</v>
      </c>
      <c r="D248" s="48" t="s">
        <v>506</v>
      </c>
      <c r="E248" s="25" t="s">
        <v>205</v>
      </c>
      <c r="F248" s="52" t="s">
        <v>537</v>
      </c>
      <c r="G248" s="25" t="s">
        <v>263</v>
      </c>
      <c r="H248" s="52">
        <v>0</v>
      </c>
      <c r="I248" s="52" t="s">
        <v>255</v>
      </c>
      <c r="J248" s="52">
        <v>0</v>
      </c>
      <c r="K248" s="52">
        <f t="shared" ref="K248:K252" si="39">B248</f>
        <v>2113</v>
      </c>
      <c r="L248" s="52">
        <v>0</v>
      </c>
      <c r="M248" s="25">
        <v>0</v>
      </c>
      <c r="N248" s="52">
        <v>0</v>
      </c>
      <c r="O248" s="52">
        <v>25000</v>
      </c>
      <c r="P248" s="52">
        <v>1</v>
      </c>
      <c r="Q248" s="52">
        <v>0</v>
      </c>
      <c r="R248" s="52" t="s">
        <v>335</v>
      </c>
      <c r="S248" s="52" t="s">
        <v>421</v>
      </c>
      <c r="T248" s="52">
        <v>2435</v>
      </c>
      <c r="U248" s="28">
        <v>34</v>
      </c>
      <c r="V248" s="52">
        <v>2</v>
      </c>
      <c r="W248" s="48">
        <v>1</v>
      </c>
      <c r="X248" s="48">
        <v>99</v>
      </c>
      <c r="Y248" s="48">
        <v>80</v>
      </c>
    </row>
    <row r="249" spans="1:28" s="48" customFormat="1" x14ac:dyDescent="0.3">
      <c r="A249" s="47"/>
      <c r="B249" s="48">
        <v>2114</v>
      </c>
      <c r="C249" s="25" t="s">
        <v>396</v>
      </c>
      <c r="D249" s="48" t="s">
        <v>506</v>
      </c>
      <c r="E249" s="25" t="s">
        <v>205</v>
      </c>
      <c r="F249" s="52" t="s">
        <v>538</v>
      </c>
      <c r="G249" s="25" t="s">
        <v>263</v>
      </c>
      <c r="H249" s="52">
        <v>0</v>
      </c>
      <c r="I249" s="52" t="s">
        <v>255</v>
      </c>
      <c r="J249" s="52">
        <v>0</v>
      </c>
      <c r="K249" s="52">
        <f t="shared" si="39"/>
        <v>2114</v>
      </c>
      <c r="L249" s="52">
        <v>0</v>
      </c>
      <c r="M249" s="25">
        <v>0</v>
      </c>
      <c r="N249" s="52">
        <v>0</v>
      </c>
      <c r="O249" s="52">
        <v>25000</v>
      </c>
      <c r="P249" s="52">
        <v>1</v>
      </c>
      <c r="Q249" s="52">
        <v>0</v>
      </c>
      <c r="R249" s="52" t="s">
        <v>335</v>
      </c>
      <c r="S249" s="52" t="s">
        <v>421</v>
      </c>
      <c r="T249" s="52">
        <v>395.00000000000006</v>
      </c>
      <c r="U249" s="28">
        <v>34</v>
      </c>
      <c r="V249" s="52">
        <v>3</v>
      </c>
      <c r="W249" s="48">
        <v>1</v>
      </c>
      <c r="X249" s="48">
        <v>99</v>
      </c>
      <c r="Y249" s="48">
        <v>80</v>
      </c>
    </row>
    <row r="250" spans="1:28" s="48" customFormat="1" x14ac:dyDescent="0.3">
      <c r="A250" s="47"/>
      <c r="B250" s="48">
        <v>2115</v>
      </c>
      <c r="C250" s="25" t="s">
        <v>396</v>
      </c>
      <c r="D250" s="48" t="s">
        <v>506</v>
      </c>
      <c r="E250" s="25" t="s">
        <v>205</v>
      </c>
      <c r="F250" s="52" t="s">
        <v>539</v>
      </c>
      <c r="G250" s="25" t="s">
        <v>263</v>
      </c>
      <c r="H250" s="52">
        <v>0</v>
      </c>
      <c r="I250" s="52" t="s">
        <v>255</v>
      </c>
      <c r="J250" s="52">
        <v>0</v>
      </c>
      <c r="K250" s="52">
        <f t="shared" si="39"/>
        <v>2115</v>
      </c>
      <c r="L250" s="52">
        <v>0</v>
      </c>
      <c r="M250" s="25">
        <v>0</v>
      </c>
      <c r="N250" s="52">
        <v>0</v>
      </c>
      <c r="O250" s="52">
        <v>25000</v>
      </c>
      <c r="P250" s="52">
        <v>1</v>
      </c>
      <c r="Q250" s="52">
        <v>0</v>
      </c>
      <c r="R250" s="52" t="s">
        <v>335</v>
      </c>
      <c r="S250" s="52" t="s">
        <v>421</v>
      </c>
      <c r="T250" s="52">
        <v>2425</v>
      </c>
      <c r="U250" s="28">
        <v>34</v>
      </c>
      <c r="V250" s="52">
        <v>4</v>
      </c>
      <c r="W250" s="48">
        <v>1</v>
      </c>
      <c r="X250" s="48">
        <v>99</v>
      </c>
      <c r="Y250" s="48">
        <v>80</v>
      </c>
    </row>
    <row r="251" spans="1:28" s="48" customFormat="1" x14ac:dyDescent="0.3">
      <c r="A251" s="47"/>
      <c r="B251" s="48">
        <v>2116</v>
      </c>
      <c r="C251" s="28" t="s">
        <v>396</v>
      </c>
      <c r="D251" s="48" t="s">
        <v>506</v>
      </c>
      <c r="E251" s="28" t="s">
        <v>205</v>
      </c>
      <c r="F251" s="46" t="s">
        <v>540</v>
      </c>
      <c r="G251" s="28" t="s">
        <v>263</v>
      </c>
      <c r="H251" s="46">
        <v>0</v>
      </c>
      <c r="I251" s="48" t="s">
        <v>256</v>
      </c>
      <c r="J251" s="46">
        <v>0</v>
      </c>
      <c r="K251" s="46">
        <f t="shared" si="39"/>
        <v>2116</v>
      </c>
      <c r="L251" s="46">
        <v>0</v>
      </c>
      <c r="M251" s="28">
        <v>0</v>
      </c>
      <c r="N251" s="46">
        <v>0</v>
      </c>
      <c r="O251" s="46">
        <v>40000</v>
      </c>
      <c r="P251" s="48">
        <v>1</v>
      </c>
      <c r="Q251" s="18">
        <v>0</v>
      </c>
      <c r="R251" s="48" t="s">
        <v>336</v>
      </c>
      <c r="S251" s="48" t="s">
        <v>423</v>
      </c>
      <c r="T251" s="46">
        <v>2425</v>
      </c>
      <c r="U251" s="28">
        <v>35</v>
      </c>
      <c r="V251" s="46">
        <v>1</v>
      </c>
      <c r="W251" s="48">
        <v>1</v>
      </c>
      <c r="X251" s="48">
        <v>99</v>
      </c>
      <c r="Y251" s="48">
        <v>80</v>
      </c>
    </row>
    <row r="252" spans="1:28" s="48" customFormat="1" x14ac:dyDescent="0.3">
      <c r="A252" s="47"/>
      <c r="B252" s="48">
        <v>2117</v>
      </c>
      <c r="C252" s="28" t="s">
        <v>396</v>
      </c>
      <c r="D252" s="48" t="s">
        <v>506</v>
      </c>
      <c r="E252" s="28" t="s">
        <v>205</v>
      </c>
      <c r="F252" s="46" t="s">
        <v>541</v>
      </c>
      <c r="G252" s="28" t="s">
        <v>263</v>
      </c>
      <c r="H252" s="46">
        <v>0</v>
      </c>
      <c r="I252" s="48" t="s">
        <v>256</v>
      </c>
      <c r="J252" s="46">
        <v>0</v>
      </c>
      <c r="K252" s="46">
        <f t="shared" si="39"/>
        <v>2117</v>
      </c>
      <c r="L252" s="46">
        <v>0</v>
      </c>
      <c r="M252" s="28">
        <v>0</v>
      </c>
      <c r="N252" s="46">
        <v>0</v>
      </c>
      <c r="O252" s="46">
        <v>40000</v>
      </c>
      <c r="P252" s="48">
        <v>1</v>
      </c>
      <c r="Q252" s="18">
        <v>0</v>
      </c>
      <c r="R252" s="48" t="s">
        <v>336</v>
      </c>
      <c r="S252" s="48" t="s">
        <v>423</v>
      </c>
      <c r="T252" s="46">
        <v>2425</v>
      </c>
      <c r="U252" s="28">
        <v>35</v>
      </c>
      <c r="V252" s="46">
        <v>2</v>
      </c>
      <c r="W252" s="48">
        <v>1</v>
      </c>
      <c r="X252" s="48">
        <v>99</v>
      </c>
      <c r="Y252" s="48">
        <v>80</v>
      </c>
    </row>
    <row r="253" spans="1:28" s="48" customFormat="1" x14ac:dyDescent="0.3">
      <c r="A253" s="47"/>
      <c r="B253" s="48">
        <v>2118</v>
      </c>
      <c r="C253" s="28" t="s">
        <v>396</v>
      </c>
      <c r="D253" s="48" t="s">
        <v>506</v>
      </c>
      <c r="E253" s="28" t="s">
        <v>205</v>
      </c>
      <c r="F253" s="46" t="s">
        <v>542</v>
      </c>
      <c r="G253" s="28" t="s">
        <v>263</v>
      </c>
      <c r="H253" s="46">
        <v>0</v>
      </c>
      <c r="I253" s="48" t="s">
        <v>256</v>
      </c>
      <c r="J253" s="46">
        <v>0</v>
      </c>
      <c r="K253" s="46">
        <f>B253</f>
        <v>2118</v>
      </c>
      <c r="L253" s="46">
        <v>0</v>
      </c>
      <c r="M253" s="28">
        <v>0</v>
      </c>
      <c r="N253" s="46">
        <v>0</v>
      </c>
      <c r="O253" s="46">
        <v>40000</v>
      </c>
      <c r="P253" s="48">
        <v>1</v>
      </c>
      <c r="Q253" s="18">
        <v>0</v>
      </c>
      <c r="R253" s="48" t="s">
        <v>336</v>
      </c>
      <c r="S253" s="48" t="s">
        <v>423</v>
      </c>
      <c r="T253" s="46">
        <v>2425</v>
      </c>
      <c r="U253" s="28">
        <v>35</v>
      </c>
      <c r="V253" s="46">
        <v>3</v>
      </c>
      <c r="W253" s="48">
        <v>1</v>
      </c>
      <c r="X253" s="48">
        <v>99</v>
      </c>
      <c r="Y253" s="48">
        <v>80</v>
      </c>
    </row>
    <row r="254" spans="1:28" s="48" customFormat="1" x14ac:dyDescent="0.3">
      <c r="A254" s="47"/>
      <c r="B254" s="48">
        <v>2119</v>
      </c>
      <c r="C254" s="28" t="s">
        <v>396</v>
      </c>
      <c r="D254" s="48" t="s">
        <v>506</v>
      </c>
      <c r="E254" s="28" t="s">
        <v>205</v>
      </c>
      <c r="F254" s="46" t="s">
        <v>543</v>
      </c>
      <c r="G254" s="28" t="s">
        <v>263</v>
      </c>
      <c r="H254" s="46">
        <v>0</v>
      </c>
      <c r="I254" s="48" t="s">
        <v>256</v>
      </c>
      <c r="J254" s="46">
        <v>0</v>
      </c>
      <c r="K254" s="46">
        <f t="shared" ref="K254" si="40">B254</f>
        <v>2119</v>
      </c>
      <c r="L254" s="46">
        <v>0</v>
      </c>
      <c r="M254" s="28">
        <v>0</v>
      </c>
      <c r="N254" s="46">
        <v>0</v>
      </c>
      <c r="O254" s="46">
        <v>40000</v>
      </c>
      <c r="P254" s="48">
        <v>1</v>
      </c>
      <c r="Q254" s="18">
        <v>0</v>
      </c>
      <c r="R254" s="48" t="s">
        <v>336</v>
      </c>
      <c r="S254" s="48" t="s">
        <v>423</v>
      </c>
      <c r="T254" s="46">
        <v>395.00000000000006</v>
      </c>
      <c r="U254" s="28">
        <v>35</v>
      </c>
      <c r="V254" s="46">
        <v>4</v>
      </c>
      <c r="W254" s="48">
        <v>1</v>
      </c>
      <c r="X254" s="48">
        <v>99</v>
      </c>
      <c r="Y254" s="48">
        <v>80</v>
      </c>
    </row>
    <row r="255" spans="1:28" s="6" customFormat="1" x14ac:dyDescent="0.3">
      <c r="A255" s="10" t="s">
        <v>329</v>
      </c>
      <c r="B255" s="10" t="s">
        <v>108</v>
      </c>
      <c r="C255" s="10" t="s">
        <v>109</v>
      </c>
      <c r="D255" s="10" t="s">
        <v>67</v>
      </c>
      <c r="E255" s="10" t="s">
        <v>107</v>
      </c>
      <c r="F255" s="10" t="s">
        <v>92</v>
      </c>
      <c r="G255" s="10" t="s">
        <v>110</v>
      </c>
      <c r="H255" s="10" t="s">
        <v>94</v>
      </c>
      <c r="I255" s="10" t="s">
        <v>111</v>
      </c>
      <c r="J255" s="10" t="s">
        <v>112</v>
      </c>
      <c r="K255" s="10" t="s">
        <v>113</v>
      </c>
      <c r="L255" s="10" t="s">
        <v>114</v>
      </c>
      <c r="M255" s="10" t="s">
        <v>243</v>
      </c>
      <c r="N255" s="10" t="s">
        <v>115</v>
      </c>
      <c r="O255" s="10" t="s">
        <v>116</v>
      </c>
      <c r="P255" s="10" t="s">
        <v>117</v>
      </c>
      <c r="Q255" s="10" t="s">
        <v>119</v>
      </c>
      <c r="R255" s="10" t="s">
        <v>118</v>
      </c>
      <c r="S255" s="10" t="s">
        <v>414</v>
      </c>
      <c r="T255" s="10" t="s">
        <v>425</v>
      </c>
      <c r="U255" s="10" t="s">
        <v>431</v>
      </c>
      <c r="V255" s="10" t="s">
        <v>432</v>
      </c>
      <c r="W255" s="10" t="s">
        <v>435</v>
      </c>
      <c r="X255" s="10" t="s">
        <v>436</v>
      </c>
      <c r="Y255" s="10" t="s">
        <v>845</v>
      </c>
      <c r="Z255" s="10"/>
      <c r="AA255" s="10"/>
      <c r="AB255" s="10"/>
    </row>
    <row r="256" spans="1:28" s="48" customFormat="1" x14ac:dyDescent="0.3">
      <c r="A256" s="47"/>
      <c r="B256" s="48">
        <v>2200</v>
      </c>
      <c r="C256" s="28" t="s">
        <v>396</v>
      </c>
      <c r="D256" s="48" t="s">
        <v>507</v>
      </c>
      <c r="E256" s="28" t="s">
        <v>205</v>
      </c>
      <c r="F256" s="46" t="s">
        <v>793</v>
      </c>
      <c r="G256" s="28" t="s">
        <v>263</v>
      </c>
      <c r="H256" s="46">
        <v>0</v>
      </c>
      <c r="I256" s="48" t="s">
        <v>747</v>
      </c>
      <c r="J256" s="46">
        <v>0</v>
      </c>
      <c r="K256" s="46">
        <f>B256</f>
        <v>2200</v>
      </c>
      <c r="L256" s="46">
        <v>0</v>
      </c>
      <c r="M256" s="28">
        <v>0</v>
      </c>
      <c r="N256" s="46">
        <v>0</v>
      </c>
      <c r="O256" s="46">
        <v>0</v>
      </c>
      <c r="P256" s="48">
        <v>1</v>
      </c>
      <c r="Q256" s="18">
        <v>0</v>
      </c>
      <c r="R256" s="48" t="s">
        <v>764</v>
      </c>
      <c r="S256" s="48" t="s">
        <v>765</v>
      </c>
      <c r="T256" s="46">
        <v>2435</v>
      </c>
      <c r="U256" s="28">
        <v>36</v>
      </c>
      <c r="V256" s="46">
        <v>1</v>
      </c>
      <c r="W256" s="48">
        <v>1</v>
      </c>
      <c r="X256" s="48">
        <v>99</v>
      </c>
      <c r="Y256" s="48">
        <v>80</v>
      </c>
    </row>
    <row r="257" spans="1:25" s="48" customFormat="1" x14ac:dyDescent="0.3">
      <c r="A257" s="47"/>
      <c r="B257" s="48">
        <v>2201</v>
      </c>
      <c r="C257" s="28" t="s">
        <v>396</v>
      </c>
      <c r="D257" s="48" t="s">
        <v>507</v>
      </c>
      <c r="E257" s="28" t="s">
        <v>205</v>
      </c>
      <c r="F257" s="46" t="s">
        <v>794</v>
      </c>
      <c r="G257" s="28" t="s">
        <v>263</v>
      </c>
      <c r="H257" s="46">
        <v>0</v>
      </c>
      <c r="I257" s="48" t="s">
        <v>747</v>
      </c>
      <c r="J257" s="46">
        <v>0</v>
      </c>
      <c r="K257" s="46">
        <f t="shared" ref="K257:K261" si="41">B257</f>
        <v>2201</v>
      </c>
      <c r="L257" s="46">
        <v>0</v>
      </c>
      <c r="M257" s="28">
        <v>0</v>
      </c>
      <c r="N257" s="46">
        <v>0</v>
      </c>
      <c r="O257" s="46">
        <v>0</v>
      </c>
      <c r="P257" s="48">
        <v>1</v>
      </c>
      <c r="Q257" s="18">
        <v>0</v>
      </c>
      <c r="R257" s="48" t="s">
        <v>764</v>
      </c>
      <c r="S257" s="48" t="s">
        <v>765</v>
      </c>
      <c r="T257" s="46">
        <v>2435</v>
      </c>
      <c r="U257" s="28">
        <v>36</v>
      </c>
      <c r="V257" s="46">
        <v>2</v>
      </c>
      <c r="W257" s="48">
        <v>1</v>
      </c>
      <c r="X257" s="48">
        <v>99</v>
      </c>
      <c r="Y257" s="48">
        <v>80</v>
      </c>
    </row>
    <row r="258" spans="1:25" s="48" customFormat="1" x14ac:dyDescent="0.3">
      <c r="A258" s="47"/>
      <c r="B258" s="48">
        <v>2202</v>
      </c>
      <c r="C258" s="28" t="s">
        <v>396</v>
      </c>
      <c r="D258" s="48" t="s">
        <v>507</v>
      </c>
      <c r="E258" s="28" t="s">
        <v>205</v>
      </c>
      <c r="F258" s="46" t="s">
        <v>795</v>
      </c>
      <c r="G258" s="28" t="s">
        <v>263</v>
      </c>
      <c r="H258" s="46">
        <v>0</v>
      </c>
      <c r="I258" s="48" t="s">
        <v>747</v>
      </c>
      <c r="J258" s="46">
        <v>0</v>
      </c>
      <c r="K258" s="46">
        <f t="shared" si="41"/>
        <v>2202</v>
      </c>
      <c r="L258" s="46">
        <v>0</v>
      </c>
      <c r="M258" s="28">
        <v>0</v>
      </c>
      <c r="N258" s="46">
        <v>0</v>
      </c>
      <c r="O258" s="46">
        <v>0</v>
      </c>
      <c r="P258" s="48">
        <v>1</v>
      </c>
      <c r="Q258" s="18">
        <v>0</v>
      </c>
      <c r="R258" s="48" t="s">
        <v>764</v>
      </c>
      <c r="S258" s="48" t="s">
        <v>765</v>
      </c>
      <c r="T258" s="46">
        <v>2435</v>
      </c>
      <c r="U258" s="28">
        <v>36</v>
      </c>
      <c r="V258" s="46">
        <v>3</v>
      </c>
      <c r="W258" s="48">
        <v>1</v>
      </c>
      <c r="X258" s="48">
        <v>99</v>
      </c>
      <c r="Y258" s="48">
        <v>80</v>
      </c>
    </row>
    <row r="259" spans="1:25" s="48" customFormat="1" x14ac:dyDescent="0.3">
      <c r="A259" s="47"/>
      <c r="B259" s="48">
        <v>2203</v>
      </c>
      <c r="C259" s="28" t="s">
        <v>396</v>
      </c>
      <c r="D259" s="48" t="s">
        <v>507</v>
      </c>
      <c r="E259" s="28" t="s">
        <v>205</v>
      </c>
      <c r="F259" s="46" t="s">
        <v>796</v>
      </c>
      <c r="G259" s="28" t="s">
        <v>263</v>
      </c>
      <c r="H259" s="46">
        <v>0</v>
      </c>
      <c r="I259" s="48" t="s">
        <v>747</v>
      </c>
      <c r="J259" s="46">
        <v>0</v>
      </c>
      <c r="K259" s="46">
        <f t="shared" si="41"/>
        <v>2203</v>
      </c>
      <c r="L259" s="46">
        <v>0</v>
      </c>
      <c r="M259" s="28">
        <v>0</v>
      </c>
      <c r="N259" s="46">
        <v>0</v>
      </c>
      <c r="O259" s="46">
        <v>0</v>
      </c>
      <c r="P259" s="48">
        <v>1</v>
      </c>
      <c r="Q259" s="18">
        <v>0</v>
      </c>
      <c r="R259" s="48" t="s">
        <v>764</v>
      </c>
      <c r="S259" s="48" t="s">
        <v>765</v>
      </c>
      <c r="T259" s="46">
        <v>395.00000000000006</v>
      </c>
      <c r="U259" s="28">
        <v>36</v>
      </c>
      <c r="V259" s="46">
        <v>4</v>
      </c>
      <c r="W259" s="48">
        <v>1</v>
      </c>
      <c r="X259" s="48">
        <v>99</v>
      </c>
      <c r="Y259" s="48">
        <v>80</v>
      </c>
    </row>
    <row r="260" spans="1:25" s="48" customFormat="1" x14ac:dyDescent="0.3">
      <c r="A260" s="47"/>
      <c r="B260" s="48">
        <v>2204</v>
      </c>
      <c r="C260" s="53" t="s">
        <v>396</v>
      </c>
      <c r="D260" s="48" t="s">
        <v>507</v>
      </c>
      <c r="E260" s="53" t="s">
        <v>205</v>
      </c>
      <c r="F260" s="16" t="s">
        <v>544</v>
      </c>
      <c r="G260" s="53" t="s">
        <v>263</v>
      </c>
      <c r="H260" s="16">
        <v>0</v>
      </c>
      <c r="I260" s="16" t="s">
        <v>253</v>
      </c>
      <c r="J260" s="16">
        <v>0</v>
      </c>
      <c r="K260" s="16">
        <f t="shared" si="41"/>
        <v>2204</v>
      </c>
      <c r="L260" s="16">
        <v>0</v>
      </c>
      <c r="M260" s="53">
        <v>0</v>
      </c>
      <c r="N260" s="16">
        <v>0</v>
      </c>
      <c r="O260" s="16">
        <v>1000</v>
      </c>
      <c r="P260" s="16">
        <v>1</v>
      </c>
      <c r="Q260" s="16">
        <v>0</v>
      </c>
      <c r="R260" s="16" t="s">
        <v>333</v>
      </c>
      <c r="S260" s="16" t="s">
        <v>417</v>
      </c>
      <c r="T260" s="16">
        <v>2425</v>
      </c>
      <c r="U260" s="28">
        <v>37</v>
      </c>
      <c r="V260" s="16">
        <v>1</v>
      </c>
      <c r="W260" s="48">
        <v>1</v>
      </c>
      <c r="X260" s="48">
        <v>99</v>
      </c>
      <c r="Y260" s="48">
        <v>80</v>
      </c>
    </row>
    <row r="261" spans="1:25" s="48" customFormat="1" x14ac:dyDescent="0.3">
      <c r="A261" s="47"/>
      <c r="B261" s="48">
        <v>2205</v>
      </c>
      <c r="C261" s="53" t="s">
        <v>396</v>
      </c>
      <c r="D261" s="48" t="s">
        <v>507</v>
      </c>
      <c r="E261" s="53" t="s">
        <v>205</v>
      </c>
      <c r="F261" s="16" t="s">
        <v>545</v>
      </c>
      <c r="G261" s="53" t="s">
        <v>263</v>
      </c>
      <c r="H261" s="16">
        <v>0</v>
      </c>
      <c r="I261" s="16" t="s">
        <v>253</v>
      </c>
      <c r="J261" s="16">
        <v>0</v>
      </c>
      <c r="K261" s="16">
        <f t="shared" si="41"/>
        <v>2205</v>
      </c>
      <c r="L261" s="16">
        <v>0</v>
      </c>
      <c r="M261" s="53">
        <v>0</v>
      </c>
      <c r="N261" s="16">
        <v>0</v>
      </c>
      <c r="O261" s="16">
        <v>1000</v>
      </c>
      <c r="P261" s="16">
        <v>1</v>
      </c>
      <c r="Q261" s="16">
        <v>0</v>
      </c>
      <c r="R261" s="16" t="s">
        <v>333</v>
      </c>
      <c r="S261" s="16" t="s">
        <v>417</v>
      </c>
      <c r="T261" s="16">
        <v>2425</v>
      </c>
      <c r="U261" s="28">
        <v>37</v>
      </c>
      <c r="V261" s="16">
        <v>2</v>
      </c>
      <c r="W261" s="48">
        <v>1</v>
      </c>
      <c r="X261" s="48">
        <v>99</v>
      </c>
      <c r="Y261" s="48">
        <v>80</v>
      </c>
    </row>
    <row r="262" spans="1:25" s="48" customFormat="1" x14ac:dyDescent="0.3">
      <c r="A262" s="47"/>
      <c r="B262" s="48">
        <v>2206</v>
      </c>
      <c r="C262" s="53" t="s">
        <v>396</v>
      </c>
      <c r="D262" s="48" t="s">
        <v>507</v>
      </c>
      <c r="E262" s="53" t="s">
        <v>205</v>
      </c>
      <c r="F262" s="16" t="s">
        <v>546</v>
      </c>
      <c r="G262" s="53" t="s">
        <v>263</v>
      </c>
      <c r="H262" s="16">
        <v>0</v>
      </c>
      <c r="I262" s="16" t="s">
        <v>253</v>
      </c>
      <c r="J262" s="16">
        <v>0</v>
      </c>
      <c r="K262" s="16">
        <f>B262</f>
        <v>2206</v>
      </c>
      <c r="L262" s="16">
        <v>0</v>
      </c>
      <c r="M262" s="53">
        <v>0</v>
      </c>
      <c r="N262" s="16">
        <v>0</v>
      </c>
      <c r="O262" s="16">
        <v>1000</v>
      </c>
      <c r="P262" s="16">
        <v>1</v>
      </c>
      <c r="Q262" s="16">
        <v>0</v>
      </c>
      <c r="R262" s="16" t="s">
        <v>333</v>
      </c>
      <c r="S262" s="16" t="s">
        <v>417</v>
      </c>
      <c r="T262" s="16">
        <v>2425</v>
      </c>
      <c r="U262" s="28">
        <v>37</v>
      </c>
      <c r="V262" s="16">
        <v>3</v>
      </c>
      <c r="W262" s="48">
        <v>1</v>
      </c>
      <c r="X262" s="48">
        <v>99</v>
      </c>
      <c r="Y262" s="48">
        <v>80</v>
      </c>
    </row>
    <row r="263" spans="1:25" s="48" customFormat="1" x14ac:dyDescent="0.3">
      <c r="A263" s="47"/>
      <c r="B263" s="48">
        <v>2207</v>
      </c>
      <c r="C263" s="53" t="s">
        <v>396</v>
      </c>
      <c r="D263" s="48" t="s">
        <v>507</v>
      </c>
      <c r="E263" s="53" t="s">
        <v>205</v>
      </c>
      <c r="F263" s="16" t="s">
        <v>547</v>
      </c>
      <c r="G263" s="53" t="s">
        <v>263</v>
      </c>
      <c r="H263" s="16">
        <v>0</v>
      </c>
      <c r="I263" s="16" t="s">
        <v>253</v>
      </c>
      <c r="J263" s="16">
        <v>0</v>
      </c>
      <c r="K263" s="16">
        <f t="shared" ref="K263:K267" si="42">B263</f>
        <v>2207</v>
      </c>
      <c r="L263" s="16">
        <v>0</v>
      </c>
      <c r="M263" s="53">
        <v>0</v>
      </c>
      <c r="N263" s="16">
        <v>0</v>
      </c>
      <c r="O263" s="16">
        <v>1000</v>
      </c>
      <c r="P263" s="16">
        <v>1</v>
      </c>
      <c r="Q263" s="16">
        <v>0</v>
      </c>
      <c r="R263" s="16" t="s">
        <v>333</v>
      </c>
      <c r="S263" s="16" t="s">
        <v>417</v>
      </c>
      <c r="T263" s="16">
        <v>395.00000000000006</v>
      </c>
      <c r="U263" s="28">
        <v>37</v>
      </c>
      <c r="V263" s="16">
        <v>4</v>
      </c>
      <c r="W263" s="48">
        <v>1</v>
      </c>
      <c r="X263" s="48">
        <v>99</v>
      </c>
      <c r="Y263" s="48">
        <v>80</v>
      </c>
    </row>
    <row r="264" spans="1:25" s="48" customFormat="1" x14ac:dyDescent="0.3">
      <c r="A264" s="47"/>
      <c r="B264" s="48">
        <v>2208</v>
      </c>
      <c r="C264" s="28" t="s">
        <v>396</v>
      </c>
      <c r="D264" s="48" t="s">
        <v>507</v>
      </c>
      <c r="E264" s="28" t="s">
        <v>205</v>
      </c>
      <c r="F264" s="46" t="s">
        <v>548</v>
      </c>
      <c r="G264" s="28" t="s">
        <v>263</v>
      </c>
      <c r="H264" s="46">
        <v>0</v>
      </c>
      <c r="I264" s="48" t="s">
        <v>254</v>
      </c>
      <c r="J264" s="46">
        <v>0</v>
      </c>
      <c r="K264" s="46">
        <f t="shared" si="42"/>
        <v>2208</v>
      </c>
      <c r="L264" s="46">
        <v>0</v>
      </c>
      <c r="M264" s="28">
        <v>0</v>
      </c>
      <c r="N264" s="46">
        <v>0</v>
      </c>
      <c r="O264" s="46">
        <v>10000</v>
      </c>
      <c r="P264" s="48">
        <v>1</v>
      </c>
      <c r="Q264" s="18">
        <v>0</v>
      </c>
      <c r="R264" s="48" t="s">
        <v>334</v>
      </c>
      <c r="S264" s="48" t="s">
        <v>419</v>
      </c>
      <c r="T264" s="46">
        <v>2425</v>
      </c>
      <c r="U264" s="28">
        <v>38</v>
      </c>
      <c r="V264" s="46">
        <v>1</v>
      </c>
      <c r="W264" s="48">
        <v>1</v>
      </c>
      <c r="X264" s="48">
        <v>99</v>
      </c>
      <c r="Y264" s="48">
        <v>80</v>
      </c>
    </row>
    <row r="265" spans="1:25" s="48" customFormat="1" x14ac:dyDescent="0.3">
      <c r="A265" s="47"/>
      <c r="B265" s="48">
        <v>2209</v>
      </c>
      <c r="C265" s="28" t="s">
        <v>396</v>
      </c>
      <c r="D265" s="48" t="s">
        <v>507</v>
      </c>
      <c r="E265" s="28" t="s">
        <v>205</v>
      </c>
      <c r="F265" s="46" t="s">
        <v>549</v>
      </c>
      <c r="G265" s="28" t="s">
        <v>263</v>
      </c>
      <c r="H265" s="46">
        <v>0</v>
      </c>
      <c r="I265" s="48" t="s">
        <v>254</v>
      </c>
      <c r="J265" s="46">
        <v>0</v>
      </c>
      <c r="K265" s="46">
        <f t="shared" si="42"/>
        <v>2209</v>
      </c>
      <c r="L265" s="46">
        <v>0</v>
      </c>
      <c r="M265" s="28">
        <v>0</v>
      </c>
      <c r="N265" s="46">
        <v>0</v>
      </c>
      <c r="O265" s="46">
        <v>10000</v>
      </c>
      <c r="P265" s="48">
        <v>1</v>
      </c>
      <c r="Q265" s="18">
        <v>0</v>
      </c>
      <c r="R265" s="48" t="s">
        <v>334</v>
      </c>
      <c r="S265" s="48" t="s">
        <v>419</v>
      </c>
      <c r="T265" s="46">
        <v>2425</v>
      </c>
      <c r="U265" s="28">
        <v>38</v>
      </c>
      <c r="V265" s="46">
        <v>2</v>
      </c>
      <c r="W265" s="48">
        <v>1</v>
      </c>
      <c r="X265" s="48">
        <v>99</v>
      </c>
      <c r="Y265" s="48">
        <v>80</v>
      </c>
    </row>
    <row r="266" spans="1:25" s="48" customFormat="1" x14ac:dyDescent="0.3">
      <c r="A266" s="47"/>
      <c r="B266" s="48">
        <v>2210</v>
      </c>
      <c r="C266" s="28" t="s">
        <v>396</v>
      </c>
      <c r="D266" s="48" t="s">
        <v>507</v>
      </c>
      <c r="E266" s="28" t="s">
        <v>205</v>
      </c>
      <c r="F266" s="46" t="s">
        <v>550</v>
      </c>
      <c r="G266" s="28" t="s">
        <v>263</v>
      </c>
      <c r="H266" s="46">
        <v>0</v>
      </c>
      <c r="I266" s="48" t="s">
        <v>254</v>
      </c>
      <c r="J266" s="46">
        <v>0</v>
      </c>
      <c r="K266" s="46">
        <f t="shared" si="42"/>
        <v>2210</v>
      </c>
      <c r="L266" s="46">
        <v>0</v>
      </c>
      <c r="M266" s="28">
        <v>0</v>
      </c>
      <c r="N266" s="46">
        <v>0</v>
      </c>
      <c r="O266" s="46">
        <v>10000</v>
      </c>
      <c r="P266" s="48">
        <v>1</v>
      </c>
      <c r="Q266" s="18">
        <v>0</v>
      </c>
      <c r="R266" s="48" t="s">
        <v>334</v>
      </c>
      <c r="S266" s="48" t="s">
        <v>419</v>
      </c>
      <c r="T266" s="46">
        <v>2425</v>
      </c>
      <c r="U266" s="28">
        <v>38</v>
      </c>
      <c r="V266" s="46">
        <v>3</v>
      </c>
      <c r="W266" s="48">
        <v>1</v>
      </c>
      <c r="X266" s="48">
        <v>99</v>
      </c>
      <c r="Y266" s="48">
        <v>80</v>
      </c>
    </row>
    <row r="267" spans="1:25" s="48" customFormat="1" x14ac:dyDescent="0.3">
      <c r="A267" s="47"/>
      <c r="B267" s="48">
        <v>2211</v>
      </c>
      <c r="C267" s="28" t="s">
        <v>396</v>
      </c>
      <c r="D267" s="48" t="s">
        <v>507</v>
      </c>
      <c r="E267" s="28" t="s">
        <v>205</v>
      </c>
      <c r="F267" s="46" t="s">
        <v>551</v>
      </c>
      <c r="G267" s="28" t="s">
        <v>263</v>
      </c>
      <c r="H267" s="46">
        <v>0</v>
      </c>
      <c r="I267" s="48" t="s">
        <v>254</v>
      </c>
      <c r="J267" s="46">
        <v>0</v>
      </c>
      <c r="K267" s="46">
        <f t="shared" si="42"/>
        <v>2211</v>
      </c>
      <c r="L267" s="46">
        <v>0</v>
      </c>
      <c r="M267" s="28">
        <v>0</v>
      </c>
      <c r="N267" s="46">
        <v>0</v>
      </c>
      <c r="O267" s="46">
        <v>10000</v>
      </c>
      <c r="P267" s="48">
        <v>1</v>
      </c>
      <c r="Q267" s="18">
        <v>0</v>
      </c>
      <c r="R267" s="48" t="s">
        <v>334</v>
      </c>
      <c r="S267" s="48" t="s">
        <v>419</v>
      </c>
      <c r="T267" s="46">
        <v>395.00000000000006</v>
      </c>
      <c r="U267" s="28">
        <v>38</v>
      </c>
      <c r="V267" s="46">
        <v>4</v>
      </c>
      <c r="W267" s="48">
        <v>1</v>
      </c>
      <c r="X267" s="48">
        <v>99</v>
      </c>
      <c r="Y267" s="48">
        <v>80</v>
      </c>
    </row>
    <row r="268" spans="1:25" s="48" customFormat="1" x14ac:dyDescent="0.3">
      <c r="A268" s="47"/>
      <c r="B268" s="48">
        <v>2212</v>
      </c>
      <c r="C268" s="25" t="s">
        <v>396</v>
      </c>
      <c r="D268" s="48" t="s">
        <v>507</v>
      </c>
      <c r="E268" s="25" t="s">
        <v>205</v>
      </c>
      <c r="F268" s="52" t="s">
        <v>552</v>
      </c>
      <c r="G268" s="25" t="s">
        <v>263</v>
      </c>
      <c r="H268" s="52">
        <v>0</v>
      </c>
      <c r="I268" s="52" t="s">
        <v>255</v>
      </c>
      <c r="J268" s="52">
        <v>0</v>
      </c>
      <c r="K268" s="52">
        <f>B268</f>
        <v>2212</v>
      </c>
      <c r="L268" s="52">
        <v>0</v>
      </c>
      <c r="M268" s="25">
        <v>0</v>
      </c>
      <c r="N268" s="52">
        <v>0</v>
      </c>
      <c r="O268" s="52">
        <v>25000</v>
      </c>
      <c r="P268" s="52">
        <v>1</v>
      </c>
      <c r="Q268" s="52">
        <v>0</v>
      </c>
      <c r="R268" s="52" t="s">
        <v>335</v>
      </c>
      <c r="S268" s="52" t="s">
        <v>421</v>
      </c>
      <c r="T268" s="52">
        <v>2435</v>
      </c>
      <c r="U268" s="28">
        <v>39</v>
      </c>
      <c r="V268" s="52">
        <v>1</v>
      </c>
      <c r="W268" s="48">
        <v>1</v>
      </c>
      <c r="X268" s="48">
        <v>99</v>
      </c>
      <c r="Y268" s="48">
        <v>80</v>
      </c>
    </row>
    <row r="269" spans="1:25" s="48" customFormat="1" x14ac:dyDescent="0.3">
      <c r="A269" s="47"/>
      <c r="B269" s="48">
        <v>2213</v>
      </c>
      <c r="C269" s="25" t="s">
        <v>396</v>
      </c>
      <c r="D269" s="48" t="s">
        <v>507</v>
      </c>
      <c r="E269" s="25" t="s">
        <v>205</v>
      </c>
      <c r="F269" s="52" t="s">
        <v>553</v>
      </c>
      <c r="G269" s="25" t="s">
        <v>263</v>
      </c>
      <c r="H269" s="52">
        <v>0</v>
      </c>
      <c r="I269" s="52" t="s">
        <v>255</v>
      </c>
      <c r="J269" s="52">
        <v>0</v>
      </c>
      <c r="K269" s="52">
        <f t="shared" ref="K269:K273" si="43">B269</f>
        <v>2213</v>
      </c>
      <c r="L269" s="52">
        <v>0</v>
      </c>
      <c r="M269" s="25">
        <v>0</v>
      </c>
      <c r="N269" s="52">
        <v>0</v>
      </c>
      <c r="O269" s="52">
        <v>25000</v>
      </c>
      <c r="P269" s="52">
        <v>1</v>
      </c>
      <c r="Q269" s="52">
        <v>0</v>
      </c>
      <c r="R269" s="52" t="s">
        <v>335</v>
      </c>
      <c r="S269" s="52" t="s">
        <v>421</v>
      </c>
      <c r="T269" s="52">
        <v>2435</v>
      </c>
      <c r="U269" s="28">
        <v>39</v>
      </c>
      <c r="V269" s="52">
        <v>2</v>
      </c>
      <c r="W269" s="48">
        <v>1</v>
      </c>
      <c r="X269" s="48">
        <v>99</v>
      </c>
      <c r="Y269" s="48">
        <v>80</v>
      </c>
    </row>
    <row r="270" spans="1:25" s="48" customFormat="1" x14ac:dyDescent="0.3">
      <c r="A270" s="47"/>
      <c r="B270" s="48">
        <v>2214</v>
      </c>
      <c r="C270" s="25" t="s">
        <v>396</v>
      </c>
      <c r="D270" s="48" t="s">
        <v>507</v>
      </c>
      <c r="E270" s="25" t="s">
        <v>205</v>
      </c>
      <c r="F270" s="52" t="s">
        <v>554</v>
      </c>
      <c r="G270" s="25" t="s">
        <v>263</v>
      </c>
      <c r="H270" s="52">
        <v>0</v>
      </c>
      <c r="I270" s="52" t="s">
        <v>255</v>
      </c>
      <c r="J270" s="52">
        <v>0</v>
      </c>
      <c r="K270" s="52">
        <f t="shared" si="43"/>
        <v>2214</v>
      </c>
      <c r="L270" s="52">
        <v>0</v>
      </c>
      <c r="M270" s="25">
        <v>0</v>
      </c>
      <c r="N270" s="52">
        <v>0</v>
      </c>
      <c r="O270" s="52">
        <v>25000</v>
      </c>
      <c r="P270" s="52">
        <v>1</v>
      </c>
      <c r="Q270" s="52">
        <v>0</v>
      </c>
      <c r="R270" s="52" t="s">
        <v>335</v>
      </c>
      <c r="S270" s="52" t="s">
        <v>421</v>
      </c>
      <c r="T270" s="52">
        <v>395.00000000000006</v>
      </c>
      <c r="U270" s="28">
        <v>39</v>
      </c>
      <c r="V270" s="52">
        <v>3</v>
      </c>
      <c r="W270" s="48">
        <v>1</v>
      </c>
      <c r="X270" s="48">
        <v>99</v>
      </c>
      <c r="Y270" s="48">
        <v>80</v>
      </c>
    </row>
    <row r="271" spans="1:25" s="48" customFormat="1" x14ac:dyDescent="0.3">
      <c r="A271" s="47"/>
      <c r="B271" s="48">
        <v>2215</v>
      </c>
      <c r="C271" s="25" t="s">
        <v>396</v>
      </c>
      <c r="D271" s="48" t="s">
        <v>507</v>
      </c>
      <c r="E271" s="25" t="s">
        <v>205</v>
      </c>
      <c r="F271" s="52" t="s">
        <v>555</v>
      </c>
      <c r="G271" s="25" t="s">
        <v>263</v>
      </c>
      <c r="H271" s="52">
        <v>0</v>
      </c>
      <c r="I271" s="52" t="s">
        <v>255</v>
      </c>
      <c r="J271" s="52">
        <v>0</v>
      </c>
      <c r="K271" s="52">
        <f t="shared" si="43"/>
        <v>2215</v>
      </c>
      <c r="L271" s="52">
        <v>0</v>
      </c>
      <c r="M271" s="25">
        <v>0</v>
      </c>
      <c r="N271" s="52">
        <v>0</v>
      </c>
      <c r="O271" s="52">
        <v>25000</v>
      </c>
      <c r="P271" s="52">
        <v>1</v>
      </c>
      <c r="Q271" s="52">
        <v>0</v>
      </c>
      <c r="R271" s="52" t="s">
        <v>335</v>
      </c>
      <c r="S271" s="52" t="s">
        <v>421</v>
      </c>
      <c r="T271" s="52">
        <v>2425</v>
      </c>
      <c r="U271" s="28">
        <v>39</v>
      </c>
      <c r="V271" s="52">
        <v>4</v>
      </c>
      <c r="W271" s="48">
        <v>1</v>
      </c>
      <c r="X271" s="48">
        <v>99</v>
      </c>
      <c r="Y271" s="48">
        <v>80</v>
      </c>
    </row>
    <row r="272" spans="1:25" s="48" customFormat="1" x14ac:dyDescent="0.3">
      <c r="A272" s="47"/>
      <c r="B272" s="48">
        <v>2216</v>
      </c>
      <c r="C272" s="28" t="s">
        <v>396</v>
      </c>
      <c r="D272" s="48" t="s">
        <v>507</v>
      </c>
      <c r="E272" s="28" t="s">
        <v>205</v>
      </c>
      <c r="F272" s="46" t="s">
        <v>556</v>
      </c>
      <c r="G272" s="28" t="s">
        <v>263</v>
      </c>
      <c r="H272" s="46">
        <v>0</v>
      </c>
      <c r="I272" s="48" t="s">
        <v>256</v>
      </c>
      <c r="J272" s="46">
        <v>0</v>
      </c>
      <c r="K272" s="46">
        <f t="shared" si="43"/>
        <v>2216</v>
      </c>
      <c r="L272" s="46">
        <v>0</v>
      </c>
      <c r="M272" s="28">
        <v>0</v>
      </c>
      <c r="N272" s="46">
        <v>0</v>
      </c>
      <c r="O272" s="46">
        <v>40000</v>
      </c>
      <c r="P272" s="48">
        <v>1</v>
      </c>
      <c r="Q272" s="18">
        <v>0</v>
      </c>
      <c r="R272" s="48" t="s">
        <v>336</v>
      </c>
      <c r="S272" s="48" t="s">
        <v>423</v>
      </c>
      <c r="T272" s="46">
        <v>2425</v>
      </c>
      <c r="U272" s="28">
        <v>40</v>
      </c>
      <c r="V272" s="46">
        <v>1</v>
      </c>
      <c r="W272" s="48">
        <v>1</v>
      </c>
      <c r="X272" s="48">
        <v>99</v>
      </c>
      <c r="Y272" s="48">
        <v>80</v>
      </c>
    </row>
    <row r="273" spans="1:28" s="48" customFormat="1" x14ac:dyDescent="0.3">
      <c r="A273" s="47"/>
      <c r="B273" s="48">
        <v>2217</v>
      </c>
      <c r="C273" s="28" t="s">
        <v>396</v>
      </c>
      <c r="D273" s="48" t="s">
        <v>507</v>
      </c>
      <c r="E273" s="28" t="s">
        <v>205</v>
      </c>
      <c r="F273" s="46" t="s">
        <v>557</v>
      </c>
      <c r="G273" s="28" t="s">
        <v>263</v>
      </c>
      <c r="H273" s="46">
        <v>0</v>
      </c>
      <c r="I273" s="48" t="s">
        <v>256</v>
      </c>
      <c r="J273" s="46">
        <v>0</v>
      </c>
      <c r="K273" s="46">
        <f t="shared" si="43"/>
        <v>2217</v>
      </c>
      <c r="L273" s="46">
        <v>0</v>
      </c>
      <c r="M273" s="28">
        <v>0</v>
      </c>
      <c r="N273" s="46">
        <v>0</v>
      </c>
      <c r="O273" s="46">
        <v>40000</v>
      </c>
      <c r="P273" s="48">
        <v>1</v>
      </c>
      <c r="Q273" s="18">
        <v>0</v>
      </c>
      <c r="R273" s="48" t="s">
        <v>336</v>
      </c>
      <c r="S273" s="48" t="s">
        <v>423</v>
      </c>
      <c r="T273" s="46">
        <v>2425</v>
      </c>
      <c r="U273" s="28">
        <v>40</v>
      </c>
      <c r="V273" s="46">
        <v>2</v>
      </c>
      <c r="W273" s="48">
        <v>1</v>
      </c>
      <c r="X273" s="48">
        <v>99</v>
      </c>
      <c r="Y273" s="48">
        <v>80</v>
      </c>
    </row>
    <row r="274" spans="1:28" s="48" customFormat="1" x14ac:dyDescent="0.3">
      <c r="A274" s="47"/>
      <c r="B274" s="48">
        <v>2218</v>
      </c>
      <c r="C274" s="28" t="s">
        <v>396</v>
      </c>
      <c r="D274" s="48" t="s">
        <v>507</v>
      </c>
      <c r="E274" s="28" t="s">
        <v>205</v>
      </c>
      <c r="F274" s="46" t="s">
        <v>558</v>
      </c>
      <c r="G274" s="28" t="s">
        <v>263</v>
      </c>
      <c r="H274" s="46">
        <v>0</v>
      </c>
      <c r="I274" s="48" t="s">
        <v>256</v>
      </c>
      <c r="J274" s="46">
        <v>0</v>
      </c>
      <c r="K274" s="46">
        <f>B274</f>
        <v>2218</v>
      </c>
      <c r="L274" s="46">
        <v>0</v>
      </c>
      <c r="M274" s="28">
        <v>0</v>
      </c>
      <c r="N274" s="46">
        <v>0</v>
      </c>
      <c r="O274" s="46">
        <v>40000</v>
      </c>
      <c r="P274" s="48">
        <v>1</v>
      </c>
      <c r="Q274" s="18">
        <v>0</v>
      </c>
      <c r="R274" s="48" t="s">
        <v>336</v>
      </c>
      <c r="S274" s="48" t="s">
        <v>423</v>
      </c>
      <c r="T274" s="46">
        <v>2425</v>
      </c>
      <c r="U274" s="28">
        <v>40</v>
      </c>
      <c r="V274" s="46">
        <v>3</v>
      </c>
      <c r="W274" s="48">
        <v>1</v>
      </c>
      <c r="X274" s="48">
        <v>99</v>
      </c>
      <c r="Y274" s="48">
        <v>80</v>
      </c>
    </row>
    <row r="275" spans="1:28" s="48" customFormat="1" x14ac:dyDescent="0.3">
      <c r="A275" s="47"/>
      <c r="B275" s="48">
        <v>2219</v>
      </c>
      <c r="C275" s="28" t="s">
        <v>396</v>
      </c>
      <c r="D275" s="48" t="s">
        <v>507</v>
      </c>
      <c r="E275" s="28" t="s">
        <v>205</v>
      </c>
      <c r="F275" s="46" t="s">
        <v>559</v>
      </c>
      <c r="G275" s="28" t="s">
        <v>263</v>
      </c>
      <c r="H275" s="46">
        <v>0</v>
      </c>
      <c r="I275" s="48" t="s">
        <v>256</v>
      </c>
      <c r="J275" s="46">
        <v>0</v>
      </c>
      <c r="K275" s="46">
        <f t="shared" ref="K275" si="44">B275</f>
        <v>2219</v>
      </c>
      <c r="L275" s="46">
        <v>0</v>
      </c>
      <c r="M275" s="28">
        <v>0</v>
      </c>
      <c r="N275" s="46">
        <v>0</v>
      </c>
      <c r="O275" s="46">
        <v>40000</v>
      </c>
      <c r="P275" s="48">
        <v>1</v>
      </c>
      <c r="Q275" s="18">
        <v>0</v>
      </c>
      <c r="R275" s="48" t="s">
        <v>336</v>
      </c>
      <c r="S275" s="48" t="s">
        <v>423</v>
      </c>
      <c r="T275" s="46">
        <v>395.00000000000006</v>
      </c>
      <c r="U275" s="28">
        <v>40</v>
      </c>
      <c r="V275" s="46">
        <v>4</v>
      </c>
      <c r="W275" s="48">
        <v>1</v>
      </c>
      <c r="X275" s="48">
        <v>99</v>
      </c>
      <c r="Y275" s="48">
        <v>80</v>
      </c>
    </row>
    <row r="276" spans="1:28" s="6" customFormat="1" x14ac:dyDescent="0.3">
      <c r="A276" s="10" t="s">
        <v>329</v>
      </c>
      <c r="B276" s="10" t="s">
        <v>108</v>
      </c>
      <c r="C276" s="10" t="s">
        <v>109</v>
      </c>
      <c r="D276" s="10" t="s">
        <v>67</v>
      </c>
      <c r="E276" s="10" t="s">
        <v>107</v>
      </c>
      <c r="F276" s="10" t="s">
        <v>92</v>
      </c>
      <c r="G276" s="10" t="s">
        <v>110</v>
      </c>
      <c r="H276" s="10" t="s">
        <v>94</v>
      </c>
      <c r="I276" s="10" t="s">
        <v>111</v>
      </c>
      <c r="J276" s="10" t="s">
        <v>112</v>
      </c>
      <c r="K276" s="10" t="s">
        <v>113</v>
      </c>
      <c r="L276" s="10" t="s">
        <v>114</v>
      </c>
      <c r="M276" s="10" t="s">
        <v>243</v>
      </c>
      <c r="N276" s="10" t="s">
        <v>115</v>
      </c>
      <c r="O276" s="10" t="s">
        <v>116</v>
      </c>
      <c r="P276" s="10" t="s">
        <v>117</v>
      </c>
      <c r="Q276" s="10" t="s">
        <v>119</v>
      </c>
      <c r="R276" s="10" t="s">
        <v>118</v>
      </c>
      <c r="S276" s="10" t="s">
        <v>414</v>
      </c>
      <c r="T276" s="10" t="s">
        <v>425</v>
      </c>
      <c r="U276" s="10" t="s">
        <v>431</v>
      </c>
      <c r="V276" s="10" t="s">
        <v>432</v>
      </c>
      <c r="W276" s="10" t="s">
        <v>435</v>
      </c>
      <c r="X276" s="10" t="s">
        <v>436</v>
      </c>
      <c r="Y276" s="10" t="s">
        <v>845</v>
      </c>
      <c r="Z276" s="10"/>
      <c r="AA276" s="10"/>
      <c r="AB276" s="10"/>
    </row>
    <row r="277" spans="1:28" s="48" customFormat="1" x14ac:dyDescent="0.3">
      <c r="A277" s="47"/>
      <c r="B277" s="48">
        <v>2300</v>
      </c>
      <c r="C277" s="28" t="s">
        <v>396</v>
      </c>
      <c r="D277" s="48" t="s">
        <v>509</v>
      </c>
      <c r="E277" s="28" t="s">
        <v>205</v>
      </c>
      <c r="F277" s="46" t="s">
        <v>797</v>
      </c>
      <c r="G277" s="28" t="s">
        <v>263</v>
      </c>
      <c r="H277" s="46">
        <v>0</v>
      </c>
      <c r="I277" s="48" t="s">
        <v>747</v>
      </c>
      <c r="J277" s="46">
        <v>0</v>
      </c>
      <c r="K277" s="46">
        <f>B277</f>
        <v>2300</v>
      </c>
      <c r="L277" s="46">
        <v>0</v>
      </c>
      <c r="M277" s="28">
        <v>0</v>
      </c>
      <c r="N277" s="46">
        <v>0</v>
      </c>
      <c r="O277" s="46">
        <v>0</v>
      </c>
      <c r="P277" s="48">
        <v>1</v>
      </c>
      <c r="Q277" s="18">
        <v>0</v>
      </c>
      <c r="R277" s="48" t="s">
        <v>764</v>
      </c>
      <c r="S277" s="48" t="s">
        <v>765</v>
      </c>
      <c r="T277" s="46">
        <v>2435</v>
      </c>
      <c r="U277" s="28">
        <v>41</v>
      </c>
      <c r="V277" s="46">
        <v>1</v>
      </c>
      <c r="W277" s="48">
        <v>1</v>
      </c>
      <c r="X277" s="48">
        <v>99</v>
      </c>
      <c r="Y277" s="48">
        <v>80</v>
      </c>
    </row>
    <row r="278" spans="1:28" s="48" customFormat="1" x14ac:dyDescent="0.3">
      <c r="A278" s="47"/>
      <c r="B278" s="48">
        <v>2301</v>
      </c>
      <c r="C278" s="28" t="s">
        <v>396</v>
      </c>
      <c r="D278" s="48" t="s">
        <v>509</v>
      </c>
      <c r="E278" s="28" t="s">
        <v>205</v>
      </c>
      <c r="F278" s="46" t="s">
        <v>798</v>
      </c>
      <c r="G278" s="28" t="s">
        <v>263</v>
      </c>
      <c r="H278" s="46">
        <v>0</v>
      </c>
      <c r="I278" s="48" t="s">
        <v>747</v>
      </c>
      <c r="J278" s="46">
        <v>0</v>
      </c>
      <c r="K278" s="46">
        <f t="shared" ref="K278:K282" si="45">B278</f>
        <v>2301</v>
      </c>
      <c r="L278" s="46">
        <v>0</v>
      </c>
      <c r="M278" s="28">
        <v>0</v>
      </c>
      <c r="N278" s="46">
        <v>0</v>
      </c>
      <c r="O278" s="46">
        <v>0</v>
      </c>
      <c r="P278" s="48">
        <v>1</v>
      </c>
      <c r="Q278" s="18">
        <v>0</v>
      </c>
      <c r="R278" s="48" t="s">
        <v>764</v>
      </c>
      <c r="S278" s="48" t="s">
        <v>765</v>
      </c>
      <c r="T278" s="46">
        <v>2435</v>
      </c>
      <c r="U278" s="28">
        <v>41</v>
      </c>
      <c r="V278" s="46">
        <v>2</v>
      </c>
      <c r="W278" s="48">
        <v>1</v>
      </c>
      <c r="X278" s="48">
        <v>99</v>
      </c>
      <c r="Y278" s="48">
        <v>80</v>
      </c>
    </row>
    <row r="279" spans="1:28" s="48" customFormat="1" x14ac:dyDescent="0.3">
      <c r="A279" s="47"/>
      <c r="B279" s="48">
        <v>2302</v>
      </c>
      <c r="C279" s="28" t="s">
        <v>396</v>
      </c>
      <c r="D279" s="48" t="s">
        <v>509</v>
      </c>
      <c r="E279" s="28" t="s">
        <v>205</v>
      </c>
      <c r="F279" s="46" t="s">
        <v>799</v>
      </c>
      <c r="G279" s="28" t="s">
        <v>263</v>
      </c>
      <c r="H279" s="46">
        <v>0</v>
      </c>
      <c r="I279" s="48" t="s">
        <v>747</v>
      </c>
      <c r="J279" s="46">
        <v>0</v>
      </c>
      <c r="K279" s="46">
        <f t="shared" si="45"/>
        <v>2302</v>
      </c>
      <c r="L279" s="46">
        <v>0</v>
      </c>
      <c r="M279" s="28">
        <v>0</v>
      </c>
      <c r="N279" s="46">
        <v>0</v>
      </c>
      <c r="O279" s="46">
        <v>0</v>
      </c>
      <c r="P279" s="48">
        <v>1</v>
      </c>
      <c r="Q279" s="18">
        <v>0</v>
      </c>
      <c r="R279" s="48" t="s">
        <v>764</v>
      </c>
      <c r="S279" s="48" t="s">
        <v>765</v>
      </c>
      <c r="T279" s="46">
        <v>2435</v>
      </c>
      <c r="U279" s="28">
        <v>41</v>
      </c>
      <c r="V279" s="46">
        <v>3</v>
      </c>
      <c r="W279" s="48">
        <v>1</v>
      </c>
      <c r="X279" s="48">
        <v>99</v>
      </c>
      <c r="Y279" s="48">
        <v>80</v>
      </c>
    </row>
    <row r="280" spans="1:28" s="48" customFormat="1" x14ac:dyDescent="0.3">
      <c r="A280" s="47"/>
      <c r="B280" s="48">
        <v>2303</v>
      </c>
      <c r="C280" s="28" t="s">
        <v>396</v>
      </c>
      <c r="D280" s="48" t="s">
        <v>509</v>
      </c>
      <c r="E280" s="28" t="s">
        <v>205</v>
      </c>
      <c r="F280" s="46" t="s">
        <v>800</v>
      </c>
      <c r="G280" s="28" t="s">
        <v>263</v>
      </c>
      <c r="H280" s="46">
        <v>0</v>
      </c>
      <c r="I280" s="48" t="s">
        <v>747</v>
      </c>
      <c r="J280" s="46">
        <v>0</v>
      </c>
      <c r="K280" s="46">
        <f t="shared" si="45"/>
        <v>2303</v>
      </c>
      <c r="L280" s="46">
        <v>0</v>
      </c>
      <c r="M280" s="28">
        <v>0</v>
      </c>
      <c r="N280" s="46">
        <v>0</v>
      </c>
      <c r="O280" s="46">
        <v>0</v>
      </c>
      <c r="P280" s="48">
        <v>1</v>
      </c>
      <c r="Q280" s="18">
        <v>0</v>
      </c>
      <c r="R280" s="48" t="s">
        <v>764</v>
      </c>
      <c r="S280" s="48" t="s">
        <v>765</v>
      </c>
      <c r="T280" s="46">
        <v>395.00000000000006</v>
      </c>
      <c r="U280" s="28">
        <v>41</v>
      </c>
      <c r="V280" s="46">
        <v>4</v>
      </c>
      <c r="W280" s="48">
        <v>1</v>
      </c>
      <c r="X280" s="48">
        <v>99</v>
      </c>
      <c r="Y280" s="48">
        <v>80</v>
      </c>
    </row>
    <row r="281" spans="1:28" s="48" customFormat="1" x14ac:dyDescent="0.3">
      <c r="A281" s="47"/>
      <c r="B281" s="48">
        <v>2304</v>
      </c>
      <c r="C281" s="53" t="s">
        <v>396</v>
      </c>
      <c r="D281" s="48" t="s">
        <v>509</v>
      </c>
      <c r="E281" s="53" t="s">
        <v>205</v>
      </c>
      <c r="F281" s="16" t="s">
        <v>560</v>
      </c>
      <c r="G281" s="53" t="s">
        <v>263</v>
      </c>
      <c r="H281" s="16">
        <v>0</v>
      </c>
      <c r="I281" s="16" t="s">
        <v>253</v>
      </c>
      <c r="J281" s="16">
        <v>0</v>
      </c>
      <c r="K281" s="16">
        <f t="shared" si="45"/>
        <v>2304</v>
      </c>
      <c r="L281" s="16">
        <v>0</v>
      </c>
      <c r="M281" s="53">
        <v>0</v>
      </c>
      <c r="N281" s="16">
        <v>0</v>
      </c>
      <c r="O281" s="16">
        <v>1000</v>
      </c>
      <c r="P281" s="16">
        <v>1</v>
      </c>
      <c r="Q281" s="16">
        <v>0</v>
      </c>
      <c r="R281" s="16" t="s">
        <v>333</v>
      </c>
      <c r="S281" s="16" t="s">
        <v>417</v>
      </c>
      <c r="T281" s="16">
        <v>2425</v>
      </c>
      <c r="U281" s="28">
        <v>42</v>
      </c>
      <c r="V281" s="16">
        <v>1</v>
      </c>
      <c r="W281" s="48">
        <v>1</v>
      </c>
      <c r="X281" s="48">
        <v>99</v>
      </c>
      <c r="Y281" s="48">
        <v>80</v>
      </c>
    </row>
    <row r="282" spans="1:28" s="48" customFormat="1" x14ac:dyDescent="0.3">
      <c r="A282" s="47"/>
      <c r="B282" s="48">
        <v>2305</v>
      </c>
      <c r="C282" s="53" t="s">
        <v>396</v>
      </c>
      <c r="D282" s="48" t="s">
        <v>509</v>
      </c>
      <c r="E282" s="53" t="s">
        <v>205</v>
      </c>
      <c r="F282" s="16" t="s">
        <v>561</v>
      </c>
      <c r="G282" s="53" t="s">
        <v>263</v>
      </c>
      <c r="H282" s="16">
        <v>0</v>
      </c>
      <c r="I282" s="16" t="s">
        <v>253</v>
      </c>
      <c r="J282" s="16">
        <v>0</v>
      </c>
      <c r="K282" s="16">
        <f t="shared" si="45"/>
        <v>2305</v>
      </c>
      <c r="L282" s="16">
        <v>0</v>
      </c>
      <c r="M282" s="53">
        <v>0</v>
      </c>
      <c r="N282" s="16">
        <v>0</v>
      </c>
      <c r="O282" s="16">
        <v>1000</v>
      </c>
      <c r="P282" s="16">
        <v>1</v>
      </c>
      <c r="Q282" s="16">
        <v>0</v>
      </c>
      <c r="R282" s="16" t="s">
        <v>333</v>
      </c>
      <c r="S282" s="16" t="s">
        <v>417</v>
      </c>
      <c r="T282" s="16">
        <v>2425</v>
      </c>
      <c r="U282" s="28">
        <v>42</v>
      </c>
      <c r="V282" s="16">
        <v>2</v>
      </c>
      <c r="W282" s="48">
        <v>1</v>
      </c>
      <c r="X282" s="48">
        <v>99</v>
      </c>
      <c r="Y282" s="48">
        <v>80</v>
      </c>
    </row>
    <row r="283" spans="1:28" s="48" customFormat="1" x14ac:dyDescent="0.3">
      <c r="A283" s="47"/>
      <c r="B283" s="48">
        <v>2306</v>
      </c>
      <c r="C283" s="53" t="s">
        <v>396</v>
      </c>
      <c r="D283" s="48" t="s">
        <v>509</v>
      </c>
      <c r="E283" s="53" t="s">
        <v>205</v>
      </c>
      <c r="F283" s="16" t="s">
        <v>562</v>
      </c>
      <c r="G283" s="53" t="s">
        <v>263</v>
      </c>
      <c r="H283" s="16">
        <v>0</v>
      </c>
      <c r="I283" s="16" t="s">
        <v>253</v>
      </c>
      <c r="J283" s="16">
        <v>0</v>
      </c>
      <c r="K283" s="16">
        <f>B283</f>
        <v>2306</v>
      </c>
      <c r="L283" s="16">
        <v>0</v>
      </c>
      <c r="M283" s="53">
        <v>0</v>
      </c>
      <c r="N283" s="16">
        <v>0</v>
      </c>
      <c r="O283" s="16">
        <v>1000</v>
      </c>
      <c r="P283" s="16">
        <v>1</v>
      </c>
      <c r="Q283" s="16">
        <v>0</v>
      </c>
      <c r="R283" s="16" t="s">
        <v>333</v>
      </c>
      <c r="S283" s="16" t="s">
        <v>417</v>
      </c>
      <c r="T283" s="16">
        <v>2425</v>
      </c>
      <c r="U283" s="28">
        <v>42</v>
      </c>
      <c r="V283" s="16">
        <v>3</v>
      </c>
      <c r="W283" s="48">
        <v>1</v>
      </c>
      <c r="X283" s="48">
        <v>99</v>
      </c>
      <c r="Y283" s="48">
        <v>80</v>
      </c>
    </row>
    <row r="284" spans="1:28" s="48" customFormat="1" x14ac:dyDescent="0.3">
      <c r="A284" s="47"/>
      <c r="B284" s="48">
        <v>2307</v>
      </c>
      <c r="C284" s="53" t="s">
        <v>396</v>
      </c>
      <c r="D284" s="48" t="s">
        <v>509</v>
      </c>
      <c r="E284" s="53" t="s">
        <v>205</v>
      </c>
      <c r="F284" s="16" t="s">
        <v>563</v>
      </c>
      <c r="G284" s="53" t="s">
        <v>263</v>
      </c>
      <c r="H284" s="16">
        <v>0</v>
      </c>
      <c r="I284" s="16" t="s">
        <v>253</v>
      </c>
      <c r="J284" s="16">
        <v>0</v>
      </c>
      <c r="K284" s="16">
        <f t="shared" ref="K284:K288" si="46">B284</f>
        <v>2307</v>
      </c>
      <c r="L284" s="16">
        <v>0</v>
      </c>
      <c r="M284" s="53">
        <v>0</v>
      </c>
      <c r="N284" s="16">
        <v>0</v>
      </c>
      <c r="O284" s="16">
        <v>1000</v>
      </c>
      <c r="P284" s="16">
        <v>1</v>
      </c>
      <c r="Q284" s="16">
        <v>0</v>
      </c>
      <c r="R284" s="16" t="s">
        <v>333</v>
      </c>
      <c r="S284" s="16" t="s">
        <v>417</v>
      </c>
      <c r="T284" s="16">
        <v>395.00000000000006</v>
      </c>
      <c r="U284" s="28">
        <v>42</v>
      </c>
      <c r="V284" s="16">
        <v>4</v>
      </c>
      <c r="W284" s="48">
        <v>1</v>
      </c>
      <c r="X284" s="48">
        <v>99</v>
      </c>
      <c r="Y284" s="48">
        <v>80</v>
      </c>
    </row>
    <row r="285" spans="1:28" s="48" customFormat="1" x14ac:dyDescent="0.3">
      <c r="A285" s="47"/>
      <c r="B285" s="48">
        <v>2308</v>
      </c>
      <c r="C285" s="28" t="s">
        <v>396</v>
      </c>
      <c r="D285" s="48" t="s">
        <v>509</v>
      </c>
      <c r="E285" s="28" t="s">
        <v>205</v>
      </c>
      <c r="F285" s="46" t="s">
        <v>564</v>
      </c>
      <c r="G285" s="28" t="s">
        <v>263</v>
      </c>
      <c r="H285" s="46">
        <v>0</v>
      </c>
      <c r="I285" s="48" t="s">
        <v>254</v>
      </c>
      <c r="J285" s="46">
        <v>0</v>
      </c>
      <c r="K285" s="46">
        <f t="shared" si="46"/>
        <v>2308</v>
      </c>
      <c r="L285" s="46">
        <v>0</v>
      </c>
      <c r="M285" s="28">
        <v>0</v>
      </c>
      <c r="N285" s="46">
        <v>0</v>
      </c>
      <c r="O285" s="46">
        <v>10000</v>
      </c>
      <c r="P285" s="48">
        <v>1</v>
      </c>
      <c r="Q285" s="18">
        <v>0</v>
      </c>
      <c r="R285" s="48" t="s">
        <v>334</v>
      </c>
      <c r="S285" s="48" t="s">
        <v>419</v>
      </c>
      <c r="T285" s="46">
        <v>2425</v>
      </c>
      <c r="U285" s="28">
        <v>43</v>
      </c>
      <c r="V285" s="46">
        <v>1</v>
      </c>
      <c r="W285" s="48">
        <v>1</v>
      </c>
      <c r="X285" s="48">
        <v>99</v>
      </c>
      <c r="Y285" s="48">
        <v>80</v>
      </c>
    </row>
    <row r="286" spans="1:28" s="48" customFormat="1" x14ac:dyDescent="0.3">
      <c r="A286" s="47"/>
      <c r="B286" s="48">
        <v>2309</v>
      </c>
      <c r="C286" s="28" t="s">
        <v>396</v>
      </c>
      <c r="D286" s="48" t="s">
        <v>509</v>
      </c>
      <c r="E286" s="28" t="s">
        <v>205</v>
      </c>
      <c r="F286" s="46" t="s">
        <v>565</v>
      </c>
      <c r="G286" s="28" t="s">
        <v>263</v>
      </c>
      <c r="H286" s="46">
        <v>0</v>
      </c>
      <c r="I286" s="48" t="s">
        <v>254</v>
      </c>
      <c r="J286" s="46">
        <v>0</v>
      </c>
      <c r="K286" s="46">
        <f t="shared" si="46"/>
        <v>2309</v>
      </c>
      <c r="L286" s="46">
        <v>0</v>
      </c>
      <c r="M286" s="28">
        <v>0</v>
      </c>
      <c r="N286" s="46">
        <v>0</v>
      </c>
      <c r="O286" s="46">
        <v>10000</v>
      </c>
      <c r="P286" s="48">
        <v>1</v>
      </c>
      <c r="Q286" s="18">
        <v>0</v>
      </c>
      <c r="R286" s="48" t="s">
        <v>334</v>
      </c>
      <c r="S286" s="48" t="s">
        <v>419</v>
      </c>
      <c r="T286" s="46">
        <v>2425</v>
      </c>
      <c r="U286" s="28">
        <v>43</v>
      </c>
      <c r="V286" s="46">
        <v>2</v>
      </c>
      <c r="W286" s="48">
        <v>1</v>
      </c>
      <c r="X286" s="48">
        <v>99</v>
      </c>
      <c r="Y286" s="48">
        <v>80</v>
      </c>
    </row>
    <row r="287" spans="1:28" s="48" customFormat="1" x14ac:dyDescent="0.3">
      <c r="A287" s="47"/>
      <c r="B287" s="48">
        <v>2310</v>
      </c>
      <c r="C287" s="28" t="s">
        <v>396</v>
      </c>
      <c r="D287" s="48" t="s">
        <v>509</v>
      </c>
      <c r="E287" s="28" t="s">
        <v>205</v>
      </c>
      <c r="F287" s="46" t="s">
        <v>566</v>
      </c>
      <c r="G287" s="28" t="s">
        <v>263</v>
      </c>
      <c r="H287" s="46">
        <v>0</v>
      </c>
      <c r="I287" s="48" t="s">
        <v>254</v>
      </c>
      <c r="J287" s="46">
        <v>0</v>
      </c>
      <c r="K287" s="46">
        <f t="shared" si="46"/>
        <v>2310</v>
      </c>
      <c r="L287" s="46">
        <v>0</v>
      </c>
      <c r="M287" s="28">
        <v>0</v>
      </c>
      <c r="N287" s="46">
        <v>0</v>
      </c>
      <c r="O287" s="46">
        <v>10000</v>
      </c>
      <c r="P287" s="48">
        <v>1</v>
      </c>
      <c r="Q287" s="18">
        <v>0</v>
      </c>
      <c r="R287" s="48" t="s">
        <v>334</v>
      </c>
      <c r="S287" s="48" t="s">
        <v>419</v>
      </c>
      <c r="T287" s="46">
        <v>2425</v>
      </c>
      <c r="U287" s="28">
        <v>43</v>
      </c>
      <c r="V287" s="46">
        <v>3</v>
      </c>
      <c r="W287" s="48">
        <v>1</v>
      </c>
      <c r="X287" s="48">
        <v>99</v>
      </c>
      <c r="Y287" s="48">
        <v>80</v>
      </c>
    </row>
    <row r="288" spans="1:28" s="48" customFormat="1" x14ac:dyDescent="0.3">
      <c r="A288" s="47"/>
      <c r="B288" s="48">
        <v>2311</v>
      </c>
      <c r="C288" s="28" t="s">
        <v>396</v>
      </c>
      <c r="D288" s="48" t="s">
        <v>509</v>
      </c>
      <c r="E288" s="28" t="s">
        <v>205</v>
      </c>
      <c r="F288" s="46" t="s">
        <v>567</v>
      </c>
      <c r="G288" s="28" t="s">
        <v>263</v>
      </c>
      <c r="H288" s="46">
        <v>0</v>
      </c>
      <c r="I288" s="48" t="s">
        <v>254</v>
      </c>
      <c r="J288" s="46">
        <v>0</v>
      </c>
      <c r="K288" s="46">
        <f t="shared" si="46"/>
        <v>2311</v>
      </c>
      <c r="L288" s="46">
        <v>0</v>
      </c>
      <c r="M288" s="28">
        <v>0</v>
      </c>
      <c r="N288" s="46">
        <v>0</v>
      </c>
      <c r="O288" s="46">
        <v>10000</v>
      </c>
      <c r="P288" s="48">
        <v>1</v>
      </c>
      <c r="Q288" s="18">
        <v>0</v>
      </c>
      <c r="R288" s="48" t="s">
        <v>334</v>
      </c>
      <c r="S288" s="48" t="s">
        <v>419</v>
      </c>
      <c r="T288" s="46">
        <v>395.00000000000006</v>
      </c>
      <c r="U288" s="28">
        <v>43</v>
      </c>
      <c r="V288" s="46">
        <v>4</v>
      </c>
      <c r="W288" s="48">
        <v>1</v>
      </c>
      <c r="X288" s="48">
        <v>99</v>
      </c>
      <c r="Y288" s="48">
        <v>80</v>
      </c>
    </row>
    <row r="289" spans="1:28" s="48" customFormat="1" x14ac:dyDescent="0.3">
      <c r="A289" s="47"/>
      <c r="B289" s="48">
        <v>2312</v>
      </c>
      <c r="C289" s="25" t="s">
        <v>396</v>
      </c>
      <c r="D289" s="48" t="s">
        <v>509</v>
      </c>
      <c r="E289" s="25" t="s">
        <v>205</v>
      </c>
      <c r="F289" s="52" t="s">
        <v>568</v>
      </c>
      <c r="G289" s="25" t="s">
        <v>263</v>
      </c>
      <c r="H289" s="52">
        <v>0</v>
      </c>
      <c r="I289" s="52" t="s">
        <v>255</v>
      </c>
      <c r="J289" s="52">
        <v>0</v>
      </c>
      <c r="K289" s="52">
        <f>B289</f>
        <v>2312</v>
      </c>
      <c r="L289" s="52">
        <v>0</v>
      </c>
      <c r="M289" s="25">
        <v>0</v>
      </c>
      <c r="N289" s="52">
        <v>0</v>
      </c>
      <c r="O289" s="52">
        <v>25000</v>
      </c>
      <c r="P289" s="52">
        <v>1</v>
      </c>
      <c r="Q289" s="52">
        <v>0</v>
      </c>
      <c r="R289" s="52" t="s">
        <v>335</v>
      </c>
      <c r="S289" s="52" t="s">
        <v>421</v>
      </c>
      <c r="T289" s="52">
        <v>2435</v>
      </c>
      <c r="U289" s="28">
        <v>44</v>
      </c>
      <c r="V289" s="52">
        <v>1</v>
      </c>
      <c r="W289" s="48">
        <v>1</v>
      </c>
      <c r="X289" s="48">
        <v>99</v>
      </c>
      <c r="Y289" s="48">
        <v>80</v>
      </c>
    </row>
    <row r="290" spans="1:28" s="48" customFormat="1" x14ac:dyDescent="0.3">
      <c r="A290" s="47"/>
      <c r="B290" s="48">
        <v>2313</v>
      </c>
      <c r="C290" s="25" t="s">
        <v>396</v>
      </c>
      <c r="D290" s="48" t="s">
        <v>509</v>
      </c>
      <c r="E290" s="25" t="s">
        <v>205</v>
      </c>
      <c r="F290" s="52" t="s">
        <v>569</v>
      </c>
      <c r="G290" s="25" t="s">
        <v>263</v>
      </c>
      <c r="H290" s="52">
        <v>0</v>
      </c>
      <c r="I290" s="52" t="s">
        <v>255</v>
      </c>
      <c r="J290" s="52">
        <v>0</v>
      </c>
      <c r="K290" s="52">
        <f t="shared" ref="K290:K294" si="47">B290</f>
        <v>2313</v>
      </c>
      <c r="L290" s="52">
        <v>0</v>
      </c>
      <c r="M290" s="25">
        <v>0</v>
      </c>
      <c r="N290" s="52">
        <v>0</v>
      </c>
      <c r="O290" s="52">
        <v>25000</v>
      </c>
      <c r="P290" s="52">
        <v>1</v>
      </c>
      <c r="Q290" s="52">
        <v>0</v>
      </c>
      <c r="R290" s="52" t="s">
        <v>335</v>
      </c>
      <c r="S290" s="52" t="s">
        <v>421</v>
      </c>
      <c r="T290" s="52">
        <v>2435</v>
      </c>
      <c r="U290" s="28">
        <v>44</v>
      </c>
      <c r="V290" s="52">
        <v>2</v>
      </c>
      <c r="W290" s="48">
        <v>1</v>
      </c>
      <c r="X290" s="48">
        <v>99</v>
      </c>
      <c r="Y290" s="48">
        <v>80</v>
      </c>
    </row>
    <row r="291" spans="1:28" s="48" customFormat="1" x14ac:dyDescent="0.3">
      <c r="A291" s="47"/>
      <c r="B291" s="48">
        <v>2314</v>
      </c>
      <c r="C291" s="25" t="s">
        <v>396</v>
      </c>
      <c r="D291" s="48" t="s">
        <v>509</v>
      </c>
      <c r="E291" s="25" t="s">
        <v>205</v>
      </c>
      <c r="F291" s="52" t="s">
        <v>570</v>
      </c>
      <c r="G291" s="25" t="s">
        <v>263</v>
      </c>
      <c r="H291" s="52">
        <v>0</v>
      </c>
      <c r="I291" s="52" t="s">
        <v>255</v>
      </c>
      <c r="J291" s="52">
        <v>0</v>
      </c>
      <c r="K291" s="52">
        <f t="shared" si="47"/>
        <v>2314</v>
      </c>
      <c r="L291" s="52">
        <v>0</v>
      </c>
      <c r="M291" s="25">
        <v>0</v>
      </c>
      <c r="N291" s="52">
        <v>0</v>
      </c>
      <c r="O291" s="52">
        <v>25000</v>
      </c>
      <c r="P291" s="52">
        <v>1</v>
      </c>
      <c r="Q291" s="52">
        <v>0</v>
      </c>
      <c r="R291" s="52" t="s">
        <v>335</v>
      </c>
      <c r="S291" s="52" t="s">
        <v>421</v>
      </c>
      <c r="T291" s="52">
        <v>395.00000000000006</v>
      </c>
      <c r="U291" s="28">
        <v>44</v>
      </c>
      <c r="V291" s="52">
        <v>3</v>
      </c>
      <c r="W291" s="48">
        <v>1</v>
      </c>
      <c r="X291" s="48">
        <v>99</v>
      </c>
      <c r="Y291" s="48">
        <v>80</v>
      </c>
    </row>
    <row r="292" spans="1:28" s="48" customFormat="1" x14ac:dyDescent="0.3">
      <c r="A292" s="47"/>
      <c r="B292" s="48">
        <v>2315</v>
      </c>
      <c r="C292" s="25" t="s">
        <v>396</v>
      </c>
      <c r="D292" s="48" t="s">
        <v>509</v>
      </c>
      <c r="E292" s="25" t="s">
        <v>205</v>
      </c>
      <c r="F292" s="52" t="s">
        <v>571</v>
      </c>
      <c r="G292" s="25" t="s">
        <v>263</v>
      </c>
      <c r="H292" s="52">
        <v>0</v>
      </c>
      <c r="I292" s="52" t="s">
        <v>255</v>
      </c>
      <c r="J292" s="52">
        <v>0</v>
      </c>
      <c r="K292" s="52">
        <f t="shared" si="47"/>
        <v>2315</v>
      </c>
      <c r="L292" s="52">
        <v>0</v>
      </c>
      <c r="M292" s="25">
        <v>0</v>
      </c>
      <c r="N292" s="52">
        <v>0</v>
      </c>
      <c r="O292" s="52">
        <v>25000</v>
      </c>
      <c r="P292" s="52">
        <v>1</v>
      </c>
      <c r="Q292" s="52">
        <v>0</v>
      </c>
      <c r="R292" s="52" t="s">
        <v>335</v>
      </c>
      <c r="S292" s="52" t="s">
        <v>421</v>
      </c>
      <c r="T292" s="52">
        <v>2425</v>
      </c>
      <c r="U292" s="28">
        <v>44</v>
      </c>
      <c r="V292" s="52">
        <v>4</v>
      </c>
      <c r="W292" s="48">
        <v>1</v>
      </c>
      <c r="X292" s="48">
        <v>99</v>
      </c>
      <c r="Y292" s="48">
        <v>80</v>
      </c>
    </row>
    <row r="293" spans="1:28" s="48" customFormat="1" x14ac:dyDescent="0.3">
      <c r="A293" s="47"/>
      <c r="B293" s="48">
        <v>2316</v>
      </c>
      <c r="C293" s="28" t="s">
        <v>396</v>
      </c>
      <c r="D293" s="48" t="s">
        <v>509</v>
      </c>
      <c r="E293" s="28" t="s">
        <v>205</v>
      </c>
      <c r="F293" s="46" t="s">
        <v>572</v>
      </c>
      <c r="G293" s="28" t="s">
        <v>263</v>
      </c>
      <c r="H293" s="46">
        <v>0</v>
      </c>
      <c r="I293" s="48" t="s">
        <v>256</v>
      </c>
      <c r="J293" s="46">
        <v>0</v>
      </c>
      <c r="K293" s="46">
        <f t="shared" si="47"/>
        <v>2316</v>
      </c>
      <c r="L293" s="46">
        <v>0</v>
      </c>
      <c r="M293" s="28">
        <v>0</v>
      </c>
      <c r="N293" s="46">
        <v>0</v>
      </c>
      <c r="O293" s="46">
        <v>40000</v>
      </c>
      <c r="P293" s="48">
        <v>1</v>
      </c>
      <c r="Q293" s="18">
        <v>0</v>
      </c>
      <c r="R293" s="48" t="s">
        <v>336</v>
      </c>
      <c r="S293" s="48" t="s">
        <v>423</v>
      </c>
      <c r="T293" s="46">
        <v>2425</v>
      </c>
      <c r="U293" s="28">
        <v>45</v>
      </c>
      <c r="V293" s="46">
        <v>1</v>
      </c>
      <c r="W293" s="48">
        <v>1</v>
      </c>
      <c r="X293" s="48">
        <v>99</v>
      </c>
      <c r="Y293" s="48">
        <v>80</v>
      </c>
    </row>
    <row r="294" spans="1:28" s="48" customFormat="1" x14ac:dyDescent="0.3">
      <c r="A294" s="47"/>
      <c r="B294" s="48">
        <v>2317</v>
      </c>
      <c r="C294" s="28" t="s">
        <v>396</v>
      </c>
      <c r="D294" s="48" t="s">
        <v>509</v>
      </c>
      <c r="E294" s="28" t="s">
        <v>205</v>
      </c>
      <c r="F294" s="46" t="s">
        <v>573</v>
      </c>
      <c r="G294" s="28" t="s">
        <v>263</v>
      </c>
      <c r="H294" s="46">
        <v>0</v>
      </c>
      <c r="I294" s="48" t="s">
        <v>256</v>
      </c>
      <c r="J294" s="46">
        <v>0</v>
      </c>
      <c r="K294" s="46">
        <f t="shared" si="47"/>
        <v>2317</v>
      </c>
      <c r="L294" s="46">
        <v>0</v>
      </c>
      <c r="M294" s="28">
        <v>0</v>
      </c>
      <c r="N294" s="46">
        <v>0</v>
      </c>
      <c r="O294" s="46">
        <v>40000</v>
      </c>
      <c r="P294" s="48">
        <v>1</v>
      </c>
      <c r="Q294" s="18">
        <v>0</v>
      </c>
      <c r="R294" s="48" t="s">
        <v>336</v>
      </c>
      <c r="S294" s="48" t="s">
        <v>423</v>
      </c>
      <c r="T294" s="46">
        <v>2425</v>
      </c>
      <c r="U294" s="28">
        <v>45</v>
      </c>
      <c r="V294" s="46">
        <v>2</v>
      </c>
      <c r="W294" s="48">
        <v>1</v>
      </c>
      <c r="X294" s="48">
        <v>99</v>
      </c>
      <c r="Y294" s="48">
        <v>80</v>
      </c>
    </row>
    <row r="295" spans="1:28" s="48" customFormat="1" x14ac:dyDescent="0.3">
      <c r="A295" s="47"/>
      <c r="B295" s="48">
        <v>2318</v>
      </c>
      <c r="C295" s="28" t="s">
        <v>396</v>
      </c>
      <c r="D295" s="48" t="s">
        <v>509</v>
      </c>
      <c r="E295" s="28" t="s">
        <v>205</v>
      </c>
      <c r="F295" s="46" t="s">
        <v>574</v>
      </c>
      <c r="G295" s="28" t="s">
        <v>263</v>
      </c>
      <c r="H295" s="46">
        <v>0</v>
      </c>
      <c r="I295" s="48" t="s">
        <v>256</v>
      </c>
      <c r="J295" s="46">
        <v>0</v>
      </c>
      <c r="K295" s="46">
        <f>B295</f>
        <v>2318</v>
      </c>
      <c r="L295" s="46">
        <v>0</v>
      </c>
      <c r="M295" s="28">
        <v>0</v>
      </c>
      <c r="N295" s="46">
        <v>0</v>
      </c>
      <c r="O295" s="46">
        <v>40000</v>
      </c>
      <c r="P295" s="48">
        <v>1</v>
      </c>
      <c r="Q295" s="18">
        <v>0</v>
      </c>
      <c r="R295" s="48" t="s">
        <v>336</v>
      </c>
      <c r="S295" s="48" t="s">
        <v>423</v>
      </c>
      <c r="T295" s="46">
        <v>2425</v>
      </c>
      <c r="U295" s="28">
        <v>45</v>
      </c>
      <c r="V295" s="46">
        <v>3</v>
      </c>
      <c r="W295" s="48">
        <v>1</v>
      </c>
      <c r="X295" s="48">
        <v>99</v>
      </c>
      <c r="Y295" s="48">
        <v>80</v>
      </c>
    </row>
    <row r="296" spans="1:28" s="48" customFormat="1" x14ac:dyDescent="0.3">
      <c r="A296" s="47"/>
      <c r="B296" s="48">
        <v>2319</v>
      </c>
      <c r="C296" s="28" t="s">
        <v>396</v>
      </c>
      <c r="D296" s="48" t="s">
        <v>509</v>
      </c>
      <c r="E296" s="28" t="s">
        <v>205</v>
      </c>
      <c r="F296" s="46" t="s">
        <v>575</v>
      </c>
      <c r="G296" s="28" t="s">
        <v>263</v>
      </c>
      <c r="H296" s="46">
        <v>0</v>
      </c>
      <c r="I296" s="48" t="s">
        <v>256</v>
      </c>
      <c r="J296" s="46">
        <v>0</v>
      </c>
      <c r="K296" s="46">
        <f t="shared" ref="K296" si="48">B296</f>
        <v>2319</v>
      </c>
      <c r="L296" s="46">
        <v>0</v>
      </c>
      <c r="M296" s="28">
        <v>0</v>
      </c>
      <c r="N296" s="46">
        <v>0</v>
      </c>
      <c r="O296" s="46">
        <v>40000</v>
      </c>
      <c r="P296" s="48">
        <v>1</v>
      </c>
      <c r="Q296" s="18">
        <v>0</v>
      </c>
      <c r="R296" s="48" t="s">
        <v>336</v>
      </c>
      <c r="S296" s="48" t="s">
        <v>423</v>
      </c>
      <c r="T296" s="46">
        <v>395.00000000000006</v>
      </c>
      <c r="U296" s="28">
        <v>45</v>
      </c>
      <c r="V296" s="46">
        <v>4</v>
      </c>
      <c r="W296" s="48">
        <v>1</v>
      </c>
      <c r="X296" s="48">
        <v>99</v>
      </c>
      <c r="Y296" s="48">
        <v>80</v>
      </c>
    </row>
    <row r="297" spans="1:28" s="6" customFormat="1" x14ac:dyDescent="0.3">
      <c r="A297" s="10" t="s">
        <v>329</v>
      </c>
      <c r="B297" s="10" t="s">
        <v>108</v>
      </c>
      <c r="C297" s="10" t="s">
        <v>109</v>
      </c>
      <c r="D297" s="10" t="s">
        <v>67</v>
      </c>
      <c r="E297" s="10" t="s">
        <v>107</v>
      </c>
      <c r="F297" s="10" t="s">
        <v>92</v>
      </c>
      <c r="G297" s="10" t="s">
        <v>110</v>
      </c>
      <c r="H297" s="10" t="s">
        <v>94</v>
      </c>
      <c r="I297" s="10" t="s">
        <v>111</v>
      </c>
      <c r="J297" s="10" t="s">
        <v>112</v>
      </c>
      <c r="K297" s="10" t="s">
        <v>113</v>
      </c>
      <c r="L297" s="10" t="s">
        <v>114</v>
      </c>
      <c r="M297" s="10" t="s">
        <v>243</v>
      </c>
      <c r="N297" s="10" t="s">
        <v>115</v>
      </c>
      <c r="O297" s="10" t="s">
        <v>116</v>
      </c>
      <c r="P297" s="10" t="s">
        <v>117</v>
      </c>
      <c r="Q297" s="10" t="s">
        <v>119</v>
      </c>
      <c r="R297" s="10" t="s">
        <v>118</v>
      </c>
      <c r="S297" s="10" t="s">
        <v>414</v>
      </c>
      <c r="T297" s="10" t="s">
        <v>425</v>
      </c>
      <c r="U297" s="10" t="s">
        <v>431</v>
      </c>
      <c r="V297" s="10" t="s">
        <v>432</v>
      </c>
      <c r="W297" s="10" t="s">
        <v>435</v>
      </c>
      <c r="X297" s="10" t="s">
        <v>436</v>
      </c>
      <c r="Y297" s="10" t="s">
        <v>845</v>
      </c>
      <c r="Z297" s="10"/>
      <c r="AA297" s="10"/>
      <c r="AB297" s="10"/>
    </row>
    <row r="298" spans="1:28" s="48" customFormat="1" x14ac:dyDescent="0.3">
      <c r="A298" s="47"/>
      <c r="B298" s="48">
        <v>2400</v>
      </c>
      <c r="C298" s="28" t="s">
        <v>396</v>
      </c>
      <c r="D298" s="48" t="s">
        <v>508</v>
      </c>
      <c r="E298" s="28" t="s">
        <v>205</v>
      </c>
      <c r="F298" s="46" t="s">
        <v>801</v>
      </c>
      <c r="G298" s="28" t="s">
        <v>263</v>
      </c>
      <c r="H298" s="46">
        <v>0</v>
      </c>
      <c r="I298" s="48" t="s">
        <v>747</v>
      </c>
      <c r="J298" s="46">
        <v>0</v>
      </c>
      <c r="K298" s="46">
        <f>B298</f>
        <v>2400</v>
      </c>
      <c r="L298" s="46">
        <v>0</v>
      </c>
      <c r="M298" s="28">
        <v>0</v>
      </c>
      <c r="N298" s="46">
        <v>0</v>
      </c>
      <c r="O298" s="46">
        <v>0</v>
      </c>
      <c r="P298" s="48">
        <v>1</v>
      </c>
      <c r="Q298" s="18">
        <v>0</v>
      </c>
      <c r="R298" s="48" t="s">
        <v>764</v>
      </c>
      <c r="S298" s="48" t="s">
        <v>765</v>
      </c>
      <c r="T298" s="46">
        <v>2435</v>
      </c>
      <c r="U298" s="28">
        <v>46</v>
      </c>
      <c r="V298" s="46">
        <v>1</v>
      </c>
      <c r="W298" s="48">
        <v>1</v>
      </c>
      <c r="X298" s="48">
        <v>99</v>
      </c>
      <c r="Y298" s="48">
        <v>80</v>
      </c>
    </row>
    <row r="299" spans="1:28" s="48" customFormat="1" x14ac:dyDescent="0.3">
      <c r="A299" s="47"/>
      <c r="B299" s="48">
        <v>2401</v>
      </c>
      <c r="C299" s="28" t="s">
        <v>396</v>
      </c>
      <c r="D299" s="48" t="s">
        <v>508</v>
      </c>
      <c r="E299" s="28" t="s">
        <v>205</v>
      </c>
      <c r="F299" s="46" t="s">
        <v>802</v>
      </c>
      <c r="G299" s="28" t="s">
        <v>263</v>
      </c>
      <c r="H299" s="46">
        <v>0</v>
      </c>
      <c r="I299" s="48" t="s">
        <v>747</v>
      </c>
      <c r="J299" s="46">
        <v>0</v>
      </c>
      <c r="K299" s="46">
        <f t="shared" ref="K299:K303" si="49">B299</f>
        <v>2401</v>
      </c>
      <c r="L299" s="46">
        <v>0</v>
      </c>
      <c r="M299" s="28">
        <v>0</v>
      </c>
      <c r="N299" s="46">
        <v>0</v>
      </c>
      <c r="O299" s="46">
        <v>0</v>
      </c>
      <c r="P299" s="48">
        <v>1</v>
      </c>
      <c r="Q299" s="18">
        <v>0</v>
      </c>
      <c r="R299" s="48" t="s">
        <v>764</v>
      </c>
      <c r="S299" s="48" t="s">
        <v>765</v>
      </c>
      <c r="T299" s="46">
        <v>2435</v>
      </c>
      <c r="U299" s="28">
        <v>46</v>
      </c>
      <c r="V299" s="46">
        <v>2</v>
      </c>
      <c r="W299" s="48">
        <v>1</v>
      </c>
      <c r="X299" s="48">
        <v>99</v>
      </c>
      <c r="Y299" s="48">
        <v>80</v>
      </c>
    </row>
    <row r="300" spans="1:28" s="48" customFormat="1" x14ac:dyDescent="0.3">
      <c r="A300" s="47"/>
      <c r="B300" s="48">
        <v>2402</v>
      </c>
      <c r="C300" s="28" t="s">
        <v>396</v>
      </c>
      <c r="D300" s="48" t="s">
        <v>508</v>
      </c>
      <c r="E300" s="28" t="s">
        <v>205</v>
      </c>
      <c r="F300" s="46" t="s">
        <v>803</v>
      </c>
      <c r="G300" s="28" t="s">
        <v>263</v>
      </c>
      <c r="H300" s="46">
        <v>0</v>
      </c>
      <c r="I300" s="48" t="s">
        <v>747</v>
      </c>
      <c r="J300" s="46">
        <v>0</v>
      </c>
      <c r="K300" s="46">
        <f t="shared" si="49"/>
        <v>2402</v>
      </c>
      <c r="L300" s="46">
        <v>0</v>
      </c>
      <c r="M300" s="28">
        <v>0</v>
      </c>
      <c r="N300" s="46">
        <v>0</v>
      </c>
      <c r="O300" s="46">
        <v>0</v>
      </c>
      <c r="P300" s="48">
        <v>1</v>
      </c>
      <c r="Q300" s="18">
        <v>0</v>
      </c>
      <c r="R300" s="48" t="s">
        <v>764</v>
      </c>
      <c r="S300" s="48" t="s">
        <v>765</v>
      </c>
      <c r="T300" s="46">
        <v>2435</v>
      </c>
      <c r="U300" s="28">
        <v>46</v>
      </c>
      <c r="V300" s="46">
        <v>3</v>
      </c>
      <c r="W300" s="48">
        <v>1</v>
      </c>
      <c r="X300" s="48">
        <v>99</v>
      </c>
      <c r="Y300" s="48">
        <v>80</v>
      </c>
    </row>
    <row r="301" spans="1:28" s="48" customFormat="1" x14ac:dyDescent="0.3">
      <c r="A301" s="47"/>
      <c r="B301" s="48">
        <v>2403</v>
      </c>
      <c r="C301" s="28" t="s">
        <v>396</v>
      </c>
      <c r="D301" s="48" t="s">
        <v>508</v>
      </c>
      <c r="E301" s="28" t="s">
        <v>205</v>
      </c>
      <c r="F301" s="46" t="s">
        <v>804</v>
      </c>
      <c r="G301" s="28" t="s">
        <v>263</v>
      </c>
      <c r="H301" s="46">
        <v>0</v>
      </c>
      <c r="I301" s="48" t="s">
        <v>747</v>
      </c>
      <c r="J301" s="46">
        <v>0</v>
      </c>
      <c r="K301" s="46">
        <f t="shared" si="49"/>
        <v>2403</v>
      </c>
      <c r="L301" s="46">
        <v>0</v>
      </c>
      <c r="M301" s="28">
        <v>0</v>
      </c>
      <c r="N301" s="46">
        <v>0</v>
      </c>
      <c r="O301" s="46">
        <v>0</v>
      </c>
      <c r="P301" s="48">
        <v>1</v>
      </c>
      <c r="Q301" s="18">
        <v>0</v>
      </c>
      <c r="R301" s="48" t="s">
        <v>764</v>
      </c>
      <c r="S301" s="48" t="s">
        <v>765</v>
      </c>
      <c r="T301" s="46">
        <v>395.00000000000006</v>
      </c>
      <c r="U301" s="28">
        <v>46</v>
      </c>
      <c r="V301" s="46">
        <v>4</v>
      </c>
      <c r="W301" s="48">
        <v>1</v>
      </c>
      <c r="X301" s="48">
        <v>99</v>
      </c>
      <c r="Y301" s="48">
        <v>80</v>
      </c>
    </row>
    <row r="302" spans="1:28" s="48" customFormat="1" x14ac:dyDescent="0.3">
      <c r="A302" s="47"/>
      <c r="B302" s="48">
        <v>2404</v>
      </c>
      <c r="C302" s="53" t="s">
        <v>396</v>
      </c>
      <c r="D302" s="48" t="s">
        <v>508</v>
      </c>
      <c r="E302" s="53" t="s">
        <v>205</v>
      </c>
      <c r="F302" s="16" t="s">
        <v>576</v>
      </c>
      <c r="G302" s="53" t="s">
        <v>263</v>
      </c>
      <c r="H302" s="16">
        <v>0</v>
      </c>
      <c r="I302" s="16" t="s">
        <v>253</v>
      </c>
      <c r="J302" s="16">
        <v>0</v>
      </c>
      <c r="K302" s="16">
        <f t="shared" si="49"/>
        <v>2404</v>
      </c>
      <c r="L302" s="16">
        <v>0</v>
      </c>
      <c r="M302" s="53">
        <v>0</v>
      </c>
      <c r="N302" s="16">
        <v>0</v>
      </c>
      <c r="O302" s="16">
        <v>1000</v>
      </c>
      <c r="P302" s="16">
        <v>1</v>
      </c>
      <c r="Q302" s="16">
        <v>0</v>
      </c>
      <c r="R302" s="16" t="s">
        <v>333</v>
      </c>
      <c r="S302" s="16" t="s">
        <v>417</v>
      </c>
      <c r="T302" s="16">
        <v>2425</v>
      </c>
      <c r="U302" s="28">
        <v>47</v>
      </c>
      <c r="V302" s="16">
        <v>1</v>
      </c>
      <c r="W302" s="48">
        <v>1</v>
      </c>
      <c r="X302" s="48">
        <v>99</v>
      </c>
      <c r="Y302" s="48">
        <v>80</v>
      </c>
    </row>
    <row r="303" spans="1:28" s="48" customFormat="1" x14ac:dyDescent="0.3">
      <c r="A303" s="47"/>
      <c r="B303" s="48">
        <v>2405</v>
      </c>
      <c r="C303" s="53" t="s">
        <v>396</v>
      </c>
      <c r="D303" s="48" t="s">
        <v>508</v>
      </c>
      <c r="E303" s="53" t="s">
        <v>205</v>
      </c>
      <c r="F303" s="16" t="s">
        <v>577</v>
      </c>
      <c r="G303" s="53" t="s">
        <v>263</v>
      </c>
      <c r="H303" s="16">
        <v>0</v>
      </c>
      <c r="I303" s="16" t="s">
        <v>253</v>
      </c>
      <c r="J303" s="16">
        <v>0</v>
      </c>
      <c r="K303" s="16">
        <f t="shared" si="49"/>
        <v>2405</v>
      </c>
      <c r="L303" s="16">
        <v>0</v>
      </c>
      <c r="M303" s="53">
        <v>0</v>
      </c>
      <c r="N303" s="16">
        <v>0</v>
      </c>
      <c r="O303" s="16">
        <v>1000</v>
      </c>
      <c r="P303" s="16">
        <v>1</v>
      </c>
      <c r="Q303" s="16">
        <v>0</v>
      </c>
      <c r="R303" s="16" t="s">
        <v>333</v>
      </c>
      <c r="S303" s="16" t="s">
        <v>417</v>
      </c>
      <c r="T303" s="16">
        <v>2425</v>
      </c>
      <c r="U303" s="28">
        <v>47</v>
      </c>
      <c r="V303" s="16">
        <v>2</v>
      </c>
      <c r="W303" s="48">
        <v>1</v>
      </c>
      <c r="X303" s="48">
        <v>99</v>
      </c>
      <c r="Y303" s="48">
        <v>80</v>
      </c>
    </row>
    <row r="304" spans="1:28" s="48" customFormat="1" x14ac:dyDescent="0.3">
      <c r="A304" s="47"/>
      <c r="B304" s="48">
        <v>2406</v>
      </c>
      <c r="C304" s="53" t="s">
        <v>396</v>
      </c>
      <c r="D304" s="48" t="s">
        <v>508</v>
      </c>
      <c r="E304" s="53" t="s">
        <v>205</v>
      </c>
      <c r="F304" s="16" t="s">
        <v>578</v>
      </c>
      <c r="G304" s="53" t="s">
        <v>263</v>
      </c>
      <c r="H304" s="16">
        <v>0</v>
      </c>
      <c r="I304" s="16" t="s">
        <v>253</v>
      </c>
      <c r="J304" s="16">
        <v>0</v>
      </c>
      <c r="K304" s="16">
        <f>B304</f>
        <v>2406</v>
      </c>
      <c r="L304" s="16">
        <v>0</v>
      </c>
      <c r="M304" s="53">
        <v>0</v>
      </c>
      <c r="N304" s="16">
        <v>0</v>
      </c>
      <c r="O304" s="16">
        <v>1000</v>
      </c>
      <c r="P304" s="16">
        <v>1</v>
      </c>
      <c r="Q304" s="16">
        <v>0</v>
      </c>
      <c r="R304" s="16" t="s">
        <v>333</v>
      </c>
      <c r="S304" s="16" t="s">
        <v>417</v>
      </c>
      <c r="T304" s="16">
        <v>2425</v>
      </c>
      <c r="U304" s="28">
        <v>47</v>
      </c>
      <c r="V304" s="16">
        <v>3</v>
      </c>
      <c r="W304" s="48">
        <v>1</v>
      </c>
      <c r="X304" s="48">
        <v>99</v>
      </c>
      <c r="Y304" s="48">
        <v>80</v>
      </c>
    </row>
    <row r="305" spans="1:28" s="48" customFormat="1" x14ac:dyDescent="0.3">
      <c r="A305" s="47"/>
      <c r="B305" s="48">
        <v>2407</v>
      </c>
      <c r="C305" s="53" t="s">
        <v>396</v>
      </c>
      <c r="D305" s="48" t="s">
        <v>508</v>
      </c>
      <c r="E305" s="53" t="s">
        <v>205</v>
      </c>
      <c r="F305" s="16" t="s">
        <v>579</v>
      </c>
      <c r="G305" s="53" t="s">
        <v>263</v>
      </c>
      <c r="H305" s="16">
        <v>0</v>
      </c>
      <c r="I305" s="16" t="s">
        <v>253</v>
      </c>
      <c r="J305" s="16">
        <v>0</v>
      </c>
      <c r="K305" s="16">
        <f t="shared" ref="K305:K309" si="50">B305</f>
        <v>2407</v>
      </c>
      <c r="L305" s="16">
        <v>0</v>
      </c>
      <c r="M305" s="53">
        <v>0</v>
      </c>
      <c r="N305" s="16">
        <v>0</v>
      </c>
      <c r="O305" s="16">
        <v>1000</v>
      </c>
      <c r="P305" s="16">
        <v>1</v>
      </c>
      <c r="Q305" s="16">
        <v>0</v>
      </c>
      <c r="R305" s="16" t="s">
        <v>333</v>
      </c>
      <c r="S305" s="16" t="s">
        <v>417</v>
      </c>
      <c r="T305" s="16">
        <v>395.00000000000006</v>
      </c>
      <c r="U305" s="28">
        <v>47</v>
      </c>
      <c r="V305" s="16">
        <v>4</v>
      </c>
      <c r="W305" s="48">
        <v>1</v>
      </c>
      <c r="X305" s="48">
        <v>99</v>
      </c>
      <c r="Y305" s="48">
        <v>80</v>
      </c>
    </row>
    <row r="306" spans="1:28" s="48" customFormat="1" x14ac:dyDescent="0.3">
      <c r="A306" s="47"/>
      <c r="B306" s="48">
        <v>2408</v>
      </c>
      <c r="C306" s="28" t="s">
        <v>396</v>
      </c>
      <c r="D306" s="48" t="s">
        <v>508</v>
      </c>
      <c r="E306" s="28" t="s">
        <v>205</v>
      </c>
      <c r="F306" s="46" t="s">
        <v>580</v>
      </c>
      <c r="G306" s="28" t="s">
        <v>263</v>
      </c>
      <c r="H306" s="46">
        <v>0</v>
      </c>
      <c r="I306" s="48" t="s">
        <v>254</v>
      </c>
      <c r="J306" s="46">
        <v>0</v>
      </c>
      <c r="K306" s="46">
        <f t="shared" si="50"/>
        <v>2408</v>
      </c>
      <c r="L306" s="46">
        <v>0</v>
      </c>
      <c r="M306" s="28">
        <v>0</v>
      </c>
      <c r="N306" s="46">
        <v>0</v>
      </c>
      <c r="O306" s="46">
        <v>10000</v>
      </c>
      <c r="P306" s="48">
        <v>1</v>
      </c>
      <c r="Q306" s="18">
        <v>0</v>
      </c>
      <c r="R306" s="48" t="s">
        <v>334</v>
      </c>
      <c r="S306" s="48" t="s">
        <v>419</v>
      </c>
      <c r="T306" s="46">
        <v>2425</v>
      </c>
      <c r="U306" s="28">
        <v>48</v>
      </c>
      <c r="V306" s="46">
        <v>1</v>
      </c>
      <c r="W306" s="48">
        <v>1</v>
      </c>
      <c r="X306" s="48">
        <v>99</v>
      </c>
      <c r="Y306" s="48">
        <v>80</v>
      </c>
    </row>
    <row r="307" spans="1:28" s="48" customFormat="1" x14ac:dyDescent="0.3">
      <c r="A307" s="47"/>
      <c r="B307" s="48">
        <v>2409</v>
      </c>
      <c r="C307" s="28" t="s">
        <v>396</v>
      </c>
      <c r="D307" s="48" t="s">
        <v>508</v>
      </c>
      <c r="E307" s="28" t="s">
        <v>205</v>
      </c>
      <c r="F307" s="46" t="s">
        <v>581</v>
      </c>
      <c r="G307" s="28" t="s">
        <v>263</v>
      </c>
      <c r="H307" s="46">
        <v>0</v>
      </c>
      <c r="I307" s="48" t="s">
        <v>254</v>
      </c>
      <c r="J307" s="46">
        <v>0</v>
      </c>
      <c r="K307" s="46">
        <f t="shared" si="50"/>
        <v>2409</v>
      </c>
      <c r="L307" s="46">
        <v>0</v>
      </c>
      <c r="M307" s="28">
        <v>0</v>
      </c>
      <c r="N307" s="46">
        <v>0</v>
      </c>
      <c r="O307" s="46">
        <v>10000</v>
      </c>
      <c r="P307" s="48">
        <v>1</v>
      </c>
      <c r="Q307" s="18">
        <v>0</v>
      </c>
      <c r="R307" s="48" t="s">
        <v>334</v>
      </c>
      <c r="S307" s="48" t="s">
        <v>419</v>
      </c>
      <c r="T307" s="46">
        <v>2425</v>
      </c>
      <c r="U307" s="28">
        <v>48</v>
      </c>
      <c r="V307" s="46">
        <v>2</v>
      </c>
      <c r="W307" s="48">
        <v>1</v>
      </c>
      <c r="X307" s="48">
        <v>99</v>
      </c>
      <c r="Y307" s="48">
        <v>80</v>
      </c>
    </row>
    <row r="308" spans="1:28" s="48" customFormat="1" x14ac:dyDescent="0.3">
      <c r="A308" s="47"/>
      <c r="B308" s="48">
        <v>2410</v>
      </c>
      <c r="C308" s="28" t="s">
        <v>396</v>
      </c>
      <c r="D308" s="48" t="s">
        <v>508</v>
      </c>
      <c r="E308" s="28" t="s">
        <v>205</v>
      </c>
      <c r="F308" s="46" t="s">
        <v>582</v>
      </c>
      <c r="G308" s="28" t="s">
        <v>263</v>
      </c>
      <c r="H308" s="46">
        <v>0</v>
      </c>
      <c r="I308" s="48" t="s">
        <v>254</v>
      </c>
      <c r="J308" s="46">
        <v>0</v>
      </c>
      <c r="K308" s="46">
        <f t="shared" si="50"/>
        <v>2410</v>
      </c>
      <c r="L308" s="46">
        <v>0</v>
      </c>
      <c r="M308" s="28">
        <v>0</v>
      </c>
      <c r="N308" s="46">
        <v>0</v>
      </c>
      <c r="O308" s="46">
        <v>10000</v>
      </c>
      <c r="P308" s="48">
        <v>1</v>
      </c>
      <c r="Q308" s="18">
        <v>0</v>
      </c>
      <c r="R308" s="48" t="s">
        <v>334</v>
      </c>
      <c r="S308" s="48" t="s">
        <v>419</v>
      </c>
      <c r="T308" s="46">
        <v>2425</v>
      </c>
      <c r="U308" s="28">
        <v>48</v>
      </c>
      <c r="V308" s="46">
        <v>3</v>
      </c>
      <c r="W308" s="48">
        <v>1</v>
      </c>
      <c r="X308" s="48">
        <v>99</v>
      </c>
      <c r="Y308" s="48">
        <v>80</v>
      </c>
    </row>
    <row r="309" spans="1:28" s="48" customFormat="1" x14ac:dyDescent="0.3">
      <c r="A309" s="47"/>
      <c r="B309" s="48">
        <v>2411</v>
      </c>
      <c r="C309" s="28" t="s">
        <v>396</v>
      </c>
      <c r="D309" s="48" t="s">
        <v>508</v>
      </c>
      <c r="E309" s="28" t="s">
        <v>205</v>
      </c>
      <c r="F309" s="46" t="s">
        <v>583</v>
      </c>
      <c r="G309" s="28" t="s">
        <v>263</v>
      </c>
      <c r="H309" s="46">
        <v>0</v>
      </c>
      <c r="I309" s="48" t="s">
        <v>254</v>
      </c>
      <c r="J309" s="46">
        <v>0</v>
      </c>
      <c r="K309" s="46">
        <f t="shared" si="50"/>
        <v>2411</v>
      </c>
      <c r="L309" s="46">
        <v>0</v>
      </c>
      <c r="M309" s="28">
        <v>0</v>
      </c>
      <c r="N309" s="46">
        <v>0</v>
      </c>
      <c r="O309" s="46">
        <v>10000</v>
      </c>
      <c r="P309" s="48">
        <v>1</v>
      </c>
      <c r="Q309" s="18">
        <v>0</v>
      </c>
      <c r="R309" s="48" t="s">
        <v>334</v>
      </c>
      <c r="S309" s="48" t="s">
        <v>419</v>
      </c>
      <c r="T309" s="46">
        <v>395.00000000000006</v>
      </c>
      <c r="U309" s="28">
        <v>48</v>
      </c>
      <c r="V309" s="46">
        <v>4</v>
      </c>
      <c r="W309" s="48">
        <v>1</v>
      </c>
      <c r="X309" s="48">
        <v>99</v>
      </c>
      <c r="Y309" s="48">
        <v>80</v>
      </c>
    </row>
    <row r="310" spans="1:28" s="48" customFormat="1" x14ac:dyDescent="0.3">
      <c r="A310" s="47"/>
      <c r="B310" s="48">
        <v>2412</v>
      </c>
      <c r="C310" s="25" t="s">
        <v>396</v>
      </c>
      <c r="D310" s="48" t="s">
        <v>508</v>
      </c>
      <c r="E310" s="25" t="s">
        <v>205</v>
      </c>
      <c r="F310" s="52" t="s">
        <v>584</v>
      </c>
      <c r="G310" s="25" t="s">
        <v>263</v>
      </c>
      <c r="H310" s="52">
        <v>0</v>
      </c>
      <c r="I310" s="52" t="s">
        <v>255</v>
      </c>
      <c r="J310" s="52">
        <v>0</v>
      </c>
      <c r="K310" s="52">
        <f>B310</f>
        <v>2412</v>
      </c>
      <c r="L310" s="52">
        <v>0</v>
      </c>
      <c r="M310" s="25">
        <v>0</v>
      </c>
      <c r="N310" s="52">
        <v>0</v>
      </c>
      <c r="O310" s="52">
        <v>25000</v>
      </c>
      <c r="P310" s="52">
        <v>1</v>
      </c>
      <c r="Q310" s="52">
        <v>0</v>
      </c>
      <c r="R310" s="52" t="s">
        <v>335</v>
      </c>
      <c r="S310" s="52" t="s">
        <v>421</v>
      </c>
      <c r="T310" s="52">
        <v>2435</v>
      </c>
      <c r="U310" s="28">
        <v>49</v>
      </c>
      <c r="V310" s="52">
        <v>1</v>
      </c>
      <c r="W310" s="48">
        <v>1</v>
      </c>
      <c r="X310" s="48">
        <v>99</v>
      </c>
      <c r="Y310" s="48">
        <v>80</v>
      </c>
    </row>
    <row r="311" spans="1:28" s="48" customFormat="1" x14ac:dyDescent="0.3">
      <c r="A311" s="47"/>
      <c r="B311" s="48">
        <v>2413</v>
      </c>
      <c r="C311" s="25" t="s">
        <v>396</v>
      </c>
      <c r="D311" s="48" t="s">
        <v>508</v>
      </c>
      <c r="E311" s="25" t="s">
        <v>205</v>
      </c>
      <c r="F311" s="52" t="s">
        <v>585</v>
      </c>
      <c r="G311" s="25" t="s">
        <v>263</v>
      </c>
      <c r="H311" s="52">
        <v>0</v>
      </c>
      <c r="I311" s="52" t="s">
        <v>255</v>
      </c>
      <c r="J311" s="52">
        <v>0</v>
      </c>
      <c r="K311" s="52">
        <f t="shared" ref="K311:K315" si="51">B311</f>
        <v>2413</v>
      </c>
      <c r="L311" s="52">
        <v>0</v>
      </c>
      <c r="M311" s="25">
        <v>0</v>
      </c>
      <c r="N311" s="52">
        <v>0</v>
      </c>
      <c r="O311" s="52">
        <v>25000</v>
      </c>
      <c r="P311" s="52">
        <v>1</v>
      </c>
      <c r="Q311" s="52">
        <v>0</v>
      </c>
      <c r="R311" s="52" t="s">
        <v>335</v>
      </c>
      <c r="S311" s="52" t="s">
        <v>421</v>
      </c>
      <c r="T311" s="52">
        <v>2435</v>
      </c>
      <c r="U311" s="28">
        <v>49</v>
      </c>
      <c r="V311" s="52">
        <v>2</v>
      </c>
      <c r="W311" s="48">
        <v>1</v>
      </c>
      <c r="X311" s="48">
        <v>99</v>
      </c>
      <c r="Y311" s="48">
        <v>80</v>
      </c>
    </row>
    <row r="312" spans="1:28" s="48" customFormat="1" x14ac:dyDescent="0.3">
      <c r="A312" s="47"/>
      <c r="B312" s="48">
        <v>2414</v>
      </c>
      <c r="C312" s="25" t="s">
        <v>396</v>
      </c>
      <c r="D312" s="48" t="s">
        <v>508</v>
      </c>
      <c r="E312" s="25" t="s">
        <v>205</v>
      </c>
      <c r="F312" s="52" t="s">
        <v>586</v>
      </c>
      <c r="G312" s="25" t="s">
        <v>263</v>
      </c>
      <c r="H312" s="52">
        <v>0</v>
      </c>
      <c r="I312" s="52" t="s">
        <v>255</v>
      </c>
      <c r="J312" s="52">
        <v>0</v>
      </c>
      <c r="K312" s="52">
        <f t="shared" si="51"/>
        <v>2414</v>
      </c>
      <c r="L312" s="52">
        <v>0</v>
      </c>
      <c r="M312" s="25">
        <v>0</v>
      </c>
      <c r="N312" s="52">
        <v>0</v>
      </c>
      <c r="O312" s="52">
        <v>25000</v>
      </c>
      <c r="P312" s="52">
        <v>1</v>
      </c>
      <c r="Q312" s="52">
        <v>0</v>
      </c>
      <c r="R312" s="52" t="s">
        <v>335</v>
      </c>
      <c r="S312" s="52" t="s">
        <v>421</v>
      </c>
      <c r="T312" s="52">
        <v>395.00000000000006</v>
      </c>
      <c r="U312" s="28">
        <v>49</v>
      </c>
      <c r="V312" s="52">
        <v>3</v>
      </c>
      <c r="W312" s="48">
        <v>1</v>
      </c>
      <c r="X312" s="48">
        <v>99</v>
      </c>
      <c r="Y312" s="48">
        <v>80</v>
      </c>
    </row>
    <row r="313" spans="1:28" s="48" customFormat="1" x14ac:dyDescent="0.3">
      <c r="A313" s="47"/>
      <c r="B313" s="48">
        <v>2415</v>
      </c>
      <c r="C313" s="25" t="s">
        <v>396</v>
      </c>
      <c r="D313" s="48" t="s">
        <v>508</v>
      </c>
      <c r="E313" s="25" t="s">
        <v>205</v>
      </c>
      <c r="F313" s="52" t="s">
        <v>587</v>
      </c>
      <c r="G313" s="25" t="s">
        <v>263</v>
      </c>
      <c r="H313" s="52">
        <v>0</v>
      </c>
      <c r="I313" s="52" t="s">
        <v>255</v>
      </c>
      <c r="J313" s="52">
        <v>0</v>
      </c>
      <c r="K313" s="52">
        <f t="shared" si="51"/>
        <v>2415</v>
      </c>
      <c r="L313" s="52">
        <v>0</v>
      </c>
      <c r="M313" s="25">
        <v>0</v>
      </c>
      <c r="N313" s="52">
        <v>0</v>
      </c>
      <c r="O313" s="52">
        <v>25000</v>
      </c>
      <c r="P313" s="52">
        <v>1</v>
      </c>
      <c r="Q313" s="52">
        <v>0</v>
      </c>
      <c r="R313" s="52" t="s">
        <v>335</v>
      </c>
      <c r="S313" s="52" t="s">
        <v>421</v>
      </c>
      <c r="T313" s="52">
        <v>2425</v>
      </c>
      <c r="U313" s="28">
        <v>49</v>
      </c>
      <c r="V313" s="52">
        <v>4</v>
      </c>
      <c r="W313" s="48">
        <v>1</v>
      </c>
      <c r="X313" s="48">
        <v>99</v>
      </c>
      <c r="Y313" s="48">
        <v>80</v>
      </c>
    </row>
    <row r="314" spans="1:28" s="48" customFormat="1" x14ac:dyDescent="0.3">
      <c r="A314" s="47"/>
      <c r="B314" s="48">
        <v>2416</v>
      </c>
      <c r="C314" s="28" t="s">
        <v>396</v>
      </c>
      <c r="D314" s="48" t="s">
        <v>508</v>
      </c>
      <c r="E314" s="28" t="s">
        <v>205</v>
      </c>
      <c r="F314" s="46" t="s">
        <v>588</v>
      </c>
      <c r="G314" s="28" t="s">
        <v>263</v>
      </c>
      <c r="H314" s="46">
        <v>0</v>
      </c>
      <c r="I314" s="48" t="s">
        <v>256</v>
      </c>
      <c r="J314" s="46">
        <v>0</v>
      </c>
      <c r="K314" s="46">
        <f t="shared" si="51"/>
        <v>2416</v>
      </c>
      <c r="L314" s="46">
        <v>0</v>
      </c>
      <c r="M314" s="28">
        <v>0</v>
      </c>
      <c r="N314" s="46">
        <v>0</v>
      </c>
      <c r="O314" s="46">
        <v>40000</v>
      </c>
      <c r="P314" s="48">
        <v>1</v>
      </c>
      <c r="Q314" s="18">
        <v>0</v>
      </c>
      <c r="R314" s="48" t="s">
        <v>336</v>
      </c>
      <c r="S314" s="48" t="s">
        <v>423</v>
      </c>
      <c r="T314" s="46">
        <v>2425</v>
      </c>
      <c r="U314" s="28">
        <v>50</v>
      </c>
      <c r="V314" s="46">
        <v>1</v>
      </c>
      <c r="W314" s="48">
        <v>1</v>
      </c>
      <c r="X314" s="48">
        <v>99</v>
      </c>
      <c r="Y314" s="48">
        <v>80</v>
      </c>
    </row>
    <row r="315" spans="1:28" s="48" customFormat="1" x14ac:dyDescent="0.3">
      <c r="A315" s="47"/>
      <c r="B315" s="48">
        <v>2417</v>
      </c>
      <c r="C315" s="28" t="s">
        <v>396</v>
      </c>
      <c r="D315" s="48" t="s">
        <v>508</v>
      </c>
      <c r="E315" s="28" t="s">
        <v>205</v>
      </c>
      <c r="F315" s="46" t="s">
        <v>589</v>
      </c>
      <c r="G315" s="28" t="s">
        <v>263</v>
      </c>
      <c r="H315" s="46">
        <v>0</v>
      </c>
      <c r="I315" s="48" t="s">
        <v>256</v>
      </c>
      <c r="J315" s="46">
        <v>0</v>
      </c>
      <c r="K315" s="46">
        <f t="shared" si="51"/>
        <v>2417</v>
      </c>
      <c r="L315" s="46">
        <v>0</v>
      </c>
      <c r="M315" s="28">
        <v>0</v>
      </c>
      <c r="N315" s="46">
        <v>0</v>
      </c>
      <c r="O315" s="46">
        <v>40000</v>
      </c>
      <c r="P315" s="48">
        <v>1</v>
      </c>
      <c r="Q315" s="18">
        <v>0</v>
      </c>
      <c r="R315" s="48" t="s">
        <v>336</v>
      </c>
      <c r="S315" s="48" t="s">
        <v>423</v>
      </c>
      <c r="T315" s="46">
        <v>2425</v>
      </c>
      <c r="U315" s="28">
        <v>50</v>
      </c>
      <c r="V315" s="46">
        <v>2</v>
      </c>
      <c r="W315" s="48">
        <v>1</v>
      </c>
      <c r="X315" s="48">
        <v>99</v>
      </c>
      <c r="Y315" s="48">
        <v>80</v>
      </c>
    </row>
    <row r="316" spans="1:28" s="48" customFormat="1" x14ac:dyDescent="0.3">
      <c r="A316" s="47"/>
      <c r="B316" s="48">
        <v>2418</v>
      </c>
      <c r="C316" s="28" t="s">
        <v>396</v>
      </c>
      <c r="D316" s="48" t="s">
        <v>508</v>
      </c>
      <c r="E316" s="28" t="s">
        <v>205</v>
      </c>
      <c r="F316" s="46" t="s">
        <v>590</v>
      </c>
      <c r="G316" s="28" t="s">
        <v>263</v>
      </c>
      <c r="H316" s="46">
        <v>0</v>
      </c>
      <c r="I316" s="48" t="s">
        <v>256</v>
      </c>
      <c r="J316" s="46">
        <v>0</v>
      </c>
      <c r="K316" s="46">
        <f>B316</f>
        <v>2418</v>
      </c>
      <c r="L316" s="46">
        <v>0</v>
      </c>
      <c r="M316" s="28">
        <v>0</v>
      </c>
      <c r="N316" s="46">
        <v>0</v>
      </c>
      <c r="O316" s="46">
        <v>40000</v>
      </c>
      <c r="P316" s="48">
        <v>1</v>
      </c>
      <c r="Q316" s="18">
        <v>0</v>
      </c>
      <c r="R316" s="48" t="s">
        <v>336</v>
      </c>
      <c r="S316" s="48" t="s">
        <v>423</v>
      </c>
      <c r="T316" s="46">
        <v>2425</v>
      </c>
      <c r="U316" s="28">
        <v>50</v>
      </c>
      <c r="V316" s="46">
        <v>3</v>
      </c>
      <c r="W316" s="48">
        <v>1</v>
      </c>
      <c r="X316" s="48">
        <v>99</v>
      </c>
      <c r="Y316" s="48">
        <v>80</v>
      </c>
    </row>
    <row r="317" spans="1:28" s="48" customFormat="1" x14ac:dyDescent="0.3">
      <c r="A317" s="47"/>
      <c r="B317" s="48">
        <v>2419</v>
      </c>
      <c r="C317" s="28" t="s">
        <v>396</v>
      </c>
      <c r="D317" s="48" t="s">
        <v>508</v>
      </c>
      <c r="E317" s="28" t="s">
        <v>205</v>
      </c>
      <c r="F317" s="46" t="s">
        <v>591</v>
      </c>
      <c r="G317" s="28" t="s">
        <v>263</v>
      </c>
      <c r="H317" s="46">
        <v>0</v>
      </c>
      <c r="I317" s="48" t="s">
        <v>256</v>
      </c>
      <c r="J317" s="46">
        <v>0</v>
      </c>
      <c r="K317" s="46">
        <f t="shared" ref="K317" si="52">B317</f>
        <v>2419</v>
      </c>
      <c r="L317" s="46">
        <v>0</v>
      </c>
      <c r="M317" s="28">
        <v>0</v>
      </c>
      <c r="N317" s="46">
        <v>0</v>
      </c>
      <c r="O317" s="46">
        <v>40000</v>
      </c>
      <c r="P317" s="48">
        <v>1</v>
      </c>
      <c r="Q317" s="18">
        <v>0</v>
      </c>
      <c r="R317" s="48" t="s">
        <v>336</v>
      </c>
      <c r="S317" s="48" t="s">
        <v>423</v>
      </c>
      <c r="T317" s="46">
        <v>395.00000000000006</v>
      </c>
      <c r="U317" s="28">
        <v>50</v>
      </c>
      <c r="V317" s="46">
        <v>4</v>
      </c>
      <c r="W317" s="48">
        <v>1</v>
      </c>
      <c r="X317" s="48">
        <v>99</v>
      </c>
      <c r="Y317" s="48">
        <v>80</v>
      </c>
    </row>
    <row r="318" spans="1:28" s="6" customFormat="1" x14ac:dyDescent="0.3">
      <c r="A318" s="10" t="s">
        <v>329</v>
      </c>
      <c r="B318" s="10" t="s">
        <v>108</v>
      </c>
      <c r="C318" s="10" t="s">
        <v>109</v>
      </c>
      <c r="D318" s="10" t="s">
        <v>67</v>
      </c>
      <c r="E318" s="10" t="s">
        <v>107</v>
      </c>
      <c r="F318" s="10" t="s">
        <v>92</v>
      </c>
      <c r="G318" s="10" t="s">
        <v>110</v>
      </c>
      <c r="H318" s="10" t="s">
        <v>94</v>
      </c>
      <c r="I318" s="10" t="s">
        <v>111</v>
      </c>
      <c r="J318" s="10" t="s">
        <v>112</v>
      </c>
      <c r="K318" s="10" t="s">
        <v>113</v>
      </c>
      <c r="L318" s="10" t="s">
        <v>114</v>
      </c>
      <c r="M318" s="10" t="s">
        <v>243</v>
      </c>
      <c r="N318" s="10" t="s">
        <v>115</v>
      </c>
      <c r="O318" s="10" t="s">
        <v>116</v>
      </c>
      <c r="P318" s="10" t="s">
        <v>117</v>
      </c>
      <c r="Q318" s="10" t="s">
        <v>119</v>
      </c>
      <c r="R318" s="10" t="s">
        <v>118</v>
      </c>
      <c r="S318" s="10" t="s">
        <v>414</v>
      </c>
      <c r="T318" s="10" t="s">
        <v>425</v>
      </c>
      <c r="U318" s="10" t="s">
        <v>431</v>
      </c>
      <c r="V318" s="10" t="s">
        <v>432</v>
      </c>
      <c r="W318" s="10" t="s">
        <v>435</v>
      </c>
      <c r="X318" s="10" t="s">
        <v>436</v>
      </c>
      <c r="Y318" s="10" t="s">
        <v>845</v>
      </c>
      <c r="Z318" s="10"/>
      <c r="AA318" s="10"/>
      <c r="AB318" s="10"/>
    </row>
    <row r="319" spans="1:28" s="48" customFormat="1" x14ac:dyDescent="0.3">
      <c r="A319" s="47"/>
      <c r="B319" s="48">
        <v>2500</v>
      </c>
      <c r="C319" s="28" t="s">
        <v>396</v>
      </c>
      <c r="D319" s="48" t="s">
        <v>510</v>
      </c>
      <c r="E319" s="28" t="s">
        <v>205</v>
      </c>
      <c r="F319" s="46" t="s">
        <v>805</v>
      </c>
      <c r="G319" s="28" t="s">
        <v>263</v>
      </c>
      <c r="H319" s="46">
        <v>0</v>
      </c>
      <c r="I319" s="48" t="s">
        <v>747</v>
      </c>
      <c r="J319" s="46">
        <v>0</v>
      </c>
      <c r="K319" s="46">
        <f>B319</f>
        <v>2500</v>
      </c>
      <c r="L319" s="46">
        <v>0</v>
      </c>
      <c r="M319" s="28">
        <v>0</v>
      </c>
      <c r="N319" s="46">
        <v>0</v>
      </c>
      <c r="O319" s="46">
        <v>0</v>
      </c>
      <c r="P319" s="48">
        <v>1</v>
      </c>
      <c r="Q319" s="18">
        <v>0</v>
      </c>
      <c r="R319" s="48" t="s">
        <v>764</v>
      </c>
      <c r="S319" s="48" t="s">
        <v>765</v>
      </c>
      <c r="T319" s="46">
        <v>2435</v>
      </c>
      <c r="U319" s="28">
        <v>51</v>
      </c>
      <c r="V319" s="46">
        <v>1</v>
      </c>
      <c r="W319" s="48">
        <v>1</v>
      </c>
      <c r="X319" s="48">
        <v>99</v>
      </c>
      <c r="Y319" s="48">
        <v>80</v>
      </c>
    </row>
    <row r="320" spans="1:28" s="48" customFormat="1" x14ac:dyDescent="0.3">
      <c r="A320" s="47"/>
      <c r="B320" s="48">
        <v>2501</v>
      </c>
      <c r="C320" s="28" t="s">
        <v>396</v>
      </c>
      <c r="D320" s="48" t="s">
        <v>510</v>
      </c>
      <c r="E320" s="28" t="s">
        <v>205</v>
      </c>
      <c r="F320" s="46" t="s">
        <v>806</v>
      </c>
      <c r="G320" s="28" t="s">
        <v>263</v>
      </c>
      <c r="H320" s="46">
        <v>0</v>
      </c>
      <c r="I320" s="48" t="s">
        <v>747</v>
      </c>
      <c r="J320" s="46">
        <v>0</v>
      </c>
      <c r="K320" s="46">
        <f t="shared" ref="K320:K324" si="53">B320</f>
        <v>2501</v>
      </c>
      <c r="L320" s="46">
        <v>0</v>
      </c>
      <c r="M320" s="28">
        <v>0</v>
      </c>
      <c r="N320" s="46">
        <v>0</v>
      </c>
      <c r="O320" s="46">
        <v>0</v>
      </c>
      <c r="P320" s="48">
        <v>1</v>
      </c>
      <c r="Q320" s="18">
        <v>0</v>
      </c>
      <c r="R320" s="48" t="s">
        <v>764</v>
      </c>
      <c r="S320" s="48" t="s">
        <v>765</v>
      </c>
      <c r="T320" s="46">
        <v>2435</v>
      </c>
      <c r="U320" s="28">
        <v>51</v>
      </c>
      <c r="V320" s="46">
        <v>2</v>
      </c>
      <c r="W320" s="48">
        <v>1</v>
      </c>
      <c r="X320" s="48">
        <v>99</v>
      </c>
      <c r="Y320" s="48">
        <v>80</v>
      </c>
    </row>
    <row r="321" spans="1:25" s="48" customFormat="1" x14ac:dyDescent="0.3">
      <c r="A321" s="47"/>
      <c r="B321" s="48">
        <v>2502</v>
      </c>
      <c r="C321" s="28" t="s">
        <v>396</v>
      </c>
      <c r="D321" s="48" t="s">
        <v>510</v>
      </c>
      <c r="E321" s="28" t="s">
        <v>205</v>
      </c>
      <c r="F321" s="46" t="s">
        <v>807</v>
      </c>
      <c r="G321" s="28" t="s">
        <v>263</v>
      </c>
      <c r="H321" s="46">
        <v>0</v>
      </c>
      <c r="I321" s="48" t="s">
        <v>747</v>
      </c>
      <c r="J321" s="46">
        <v>0</v>
      </c>
      <c r="K321" s="46">
        <f t="shared" si="53"/>
        <v>2502</v>
      </c>
      <c r="L321" s="46">
        <v>0</v>
      </c>
      <c r="M321" s="28">
        <v>0</v>
      </c>
      <c r="N321" s="46">
        <v>0</v>
      </c>
      <c r="O321" s="46">
        <v>0</v>
      </c>
      <c r="P321" s="48">
        <v>1</v>
      </c>
      <c r="Q321" s="18">
        <v>0</v>
      </c>
      <c r="R321" s="48" t="s">
        <v>764</v>
      </c>
      <c r="S321" s="48" t="s">
        <v>765</v>
      </c>
      <c r="T321" s="46">
        <v>2435</v>
      </c>
      <c r="U321" s="28">
        <v>51</v>
      </c>
      <c r="V321" s="46">
        <v>3</v>
      </c>
      <c r="W321" s="48">
        <v>1</v>
      </c>
      <c r="X321" s="48">
        <v>99</v>
      </c>
      <c r="Y321" s="48">
        <v>80</v>
      </c>
    </row>
    <row r="322" spans="1:25" s="48" customFormat="1" x14ac:dyDescent="0.3">
      <c r="A322" s="47"/>
      <c r="B322" s="48">
        <v>2503</v>
      </c>
      <c r="C322" s="28" t="s">
        <v>396</v>
      </c>
      <c r="D322" s="48" t="s">
        <v>510</v>
      </c>
      <c r="E322" s="28" t="s">
        <v>205</v>
      </c>
      <c r="F322" s="46" t="s">
        <v>808</v>
      </c>
      <c r="G322" s="28" t="s">
        <v>263</v>
      </c>
      <c r="H322" s="46">
        <v>0</v>
      </c>
      <c r="I322" s="48" t="s">
        <v>747</v>
      </c>
      <c r="J322" s="46">
        <v>0</v>
      </c>
      <c r="K322" s="46">
        <f t="shared" si="53"/>
        <v>2503</v>
      </c>
      <c r="L322" s="46">
        <v>0</v>
      </c>
      <c r="M322" s="28">
        <v>0</v>
      </c>
      <c r="N322" s="46">
        <v>0</v>
      </c>
      <c r="O322" s="46">
        <v>0</v>
      </c>
      <c r="P322" s="48">
        <v>1</v>
      </c>
      <c r="Q322" s="18">
        <v>0</v>
      </c>
      <c r="R322" s="48" t="s">
        <v>764</v>
      </c>
      <c r="S322" s="48" t="s">
        <v>765</v>
      </c>
      <c r="T322" s="46">
        <v>395.00000000000006</v>
      </c>
      <c r="U322" s="28">
        <v>51</v>
      </c>
      <c r="V322" s="46">
        <v>4</v>
      </c>
      <c r="W322" s="48">
        <v>1</v>
      </c>
      <c r="X322" s="48">
        <v>99</v>
      </c>
      <c r="Y322" s="48">
        <v>80</v>
      </c>
    </row>
    <row r="323" spans="1:25" s="48" customFormat="1" x14ac:dyDescent="0.3">
      <c r="A323" s="47"/>
      <c r="B323" s="48">
        <v>2504</v>
      </c>
      <c r="C323" s="53" t="s">
        <v>396</v>
      </c>
      <c r="D323" s="48" t="s">
        <v>510</v>
      </c>
      <c r="E323" s="53" t="s">
        <v>205</v>
      </c>
      <c r="F323" s="16" t="s">
        <v>592</v>
      </c>
      <c r="G323" s="53" t="s">
        <v>263</v>
      </c>
      <c r="H323" s="16">
        <v>0</v>
      </c>
      <c r="I323" s="16" t="s">
        <v>253</v>
      </c>
      <c r="J323" s="16">
        <v>0</v>
      </c>
      <c r="K323" s="16">
        <f t="shared" si="53"/>
        <v>2504</v>
      </c>
      <c r="L323" s="16">
        <v>0</v>
      </c>
      <c r="M323" s="53">
        <v>0</v>
      </c>
      <c r="N323" s="16">
        <v>0</v>
      </c>
      <c r="O323" s="16">
        <v>1000</v>
      </c>
      <c r="P323" s="16">
        <v>1</v>
      </c>
      <c r="Q323" s="16">
        <v>0</v>
      </c>
      <c r="R323" s="16" t="s">
        <v>333</v>
      </c>
      <c r="S323" s="16" t="s">
        <v>417</v>
      </c>
      <c r="T323" s="16">
        <v>2425</v>
      </c>
      <c r="U323" s="28">
        <v>52</v>
      </c>
      <c r="V323" s="16">
        <v>1</v>
      </c>
      <c r="W323" s="48">
        <v>1</v>
      </c>
      <c r="X323" s="48">
        <v>99</v>
      </c>
      <c r="Y323" s="48">
        <v>80</v>
      </c>
    </row>
    <row r="324" spans="1:25" s="48" customFormat="1" x14ac:dyDescent="0.3">
      <c r="A324" s="47"/>
      <c r="B324" s="48">
        <v>2505</v>
      </c>
      <c r="C324" s="53" t="s">
        <v>396</v>
      </c>
      <c r="D324" s="48" t="s">
        <v>510</v>
      </c>
      <c r="E324" s="53" t="s">
        <v>205</v>
      </c>
      <c r="F324" s="16" t="s">
        <v>593</v>
      </c>
      <c r="G324" s="53" t="s">
        <v>263</v>
      </c>
      <c r="H324" s="16">
        <v>0</v>
      </c>
      <c r="I324" s="16" t="s">
        <v>253</v>
      </c>
      <c r="J324" s="16">
        <v>0</v>
      </c>
      <c r="K324" s="16">
        <f t="shared" si="53"/>
        <v>2505</v>
      </c>
      <c r="L324" s="16">
        <v>0</v>
      </c>
      <c r="M324" s="53">
        <v>0</v>
      </c>
      <c r="N324" s="16">
        <v>0</v>
      </c>
      <c r="O324" s="16">
        <v>1000</v>
      </c>
      <c r="P324" s="16">
        <v>1</v>
      </c>
      <c r="Q324" s="16">
        <v>0</v>
      </c>
      <c r="R324" s="16" t="s">
        <v>333</v>
      </c>
      <c r="S324" s="16" t="s">
        <v>417</v>
      </c>
      <c r="T324" s="16">
        <v>2425</v>
      </c>
      <c r="U324" s="28">
        <v>52</v>
      </c>
      <c r="V324" s="16">
        <v>2</v>
      </c>
      <c r="W324" s="48">
        <v>1</v>
      </c>
      <c r="X324" s="48">
        <v>99</v>
      </c>
      <c r="Y324" s="48">
        <v>80</v>
      </c>
    </row>
    <row r="325" spans="1:25" s="48" customFormat="1" x14ac:dyDescent="0.3">
      <c r="A325" s="47"/>
      <c r="B325" s="48">
        <v>2506</v>
      </c>
      <c r="C325" s="53" t="s">
        <v>396</v>
      </c>
      <c r="D325" s="48" t="s">
        <v>510</v>
      </c>
      <c r="E325" s="53" t="s">
        <v>205</v>
      </c>
      <c r="F325" s="16" t="s">
        <v>594</v>
      </c>
      <c r="G325" s="53" t="s">
        <v>263</v>
      </c>
      <c r="H325" s="16">
        <v>0</v>
      </c>
      <c r="I325" s="16" t="s">
        <v>253</v>
      </c>
      <c r="J325" s="16">
        <v>0</v>
      </c>
      <c r="K325" s="16">
        <f>B325</f>
        <v>2506</v>
      </c>
      <c r="L325" s="16">
        <v>0</v>
      </c>
      <c r="M325" s="53">
        <v>0</v>
      </c>
      <c r="N325" s="16">
        <v>0</v>
      </c>
      <c r="O325" s="16">
        <v>1000</v>
      </c>
      <c r="P325" s="16">
        <v>1</v>
      </c>
      <c r="Q325" s="16">
        <v>0</v>
      </c>
      <c r="R325" s="16" t="s">
        <v>333</v>
      </c>
      <c r="S325" s="16" t="s">
        <v>417</v>
      </c>
      <c r="T325" s="16">
        <v>2425</v>
      </c>
      <c r="U325" s="28">
        <v>52</v>
      </c>
      <c r="V325" s="16">
        <v>3</v>
      </c>
      <c r="W325" s="48">
        <v>1</v>
      </c>
      <c r="X325" s="48">
        <v>99</v>
      </c>
      <c r="Y325" s="48">
        <v>80</v>
      </c>
    </row>
    <row r="326" spans="1:25" s="48" customFormat="1" x14ac:dyDescent="0.3">
      <c r="A326" s="47"/>
      <c r="B326" s="48">
        <v>2507</v>
      </c>
      <c r="C326" s="53" t="s">
        <v>396</v>
      </c>
      <c r="D326" s="48" t="s">
        <v>510</v>
      </c>
      <c r="E326" s="53" t="s">
        <v>205</v>
      </c>
      <c r="F326" s="16" t="s">
        <v>595</v>
      </c>
      <c r="G326" s="53" t="s">
        <v>263</v>
      </c>
      <c r="H326" s="16">
        <v>0</v>
      </c>
      <c r="I326" s="16" t="s">
        <v>253</v>
      </c>
      <c r="J326" s="16">
        <v>0</v>
      </c>
      <c r="K326" s="16">
        <f t="shared" ref="K326:K330" si="54">B326</f>
        <v>2507</v>
      </c>
      <c r="L326" s="16">
        <v>0</v>
      </c>
      <c r="M326" s="53">
        <v>0</v>
      </c>
      <c r="N326" s="16">
        <v>0</v>
      </c>
      <c r="O326" s="16">
        <v>1000</v>
      </c>
      <c r="P326" s="16">
        <v>1</v>
      </c>
      <c r="Q326" s="16">
        <v>0</v>
      </c>
      <c r="R326" s="16" t="s">
        <v>333</v>
      </c>
      <c r="S326" s="16" t="s">
        <v>417</v>
      </c>
      <c r="T326" s="16">
        <v>395.00000000000006</v>
      </c>
      <c r="U326" s="28">
        <v>52</v>
      </c>
      <c r="V326" s="16">
        <v>4</v>
      </c>
      <c r="W326" s="48">
        <v>1</v>
      </c>
      <c r="X326" s="48">
        <v>99</v>
      </c>
      <c r="Y326" s="48">
        <v>80</v>
      </c>
    </row>
    <row r="327" spans="1:25" s="48" customFormat="1" x14ac:dyDescent="0.3">
      <c r="A327" s="47"/>
      <c r="B327" s="48">
        <v>2508</v>
      </c>
      <c r="C327" s="28" t="s">
        <v>396</v>
      </c>
      <c r="D327" s="48" t="s">
        <v>510</v>
      </c>
      <c r="E327" s="28" t="s">
        <v>205</v>
      </c>
      <c r="F327" s="46" t="s">
        <v>596</v>
      </c>
      <c r="G327" s="28" t="s">
        <v>263</v>
      </c>
      <c r="H327" s="46">
        <v>0</v>
      </c>
      <c r="I327" s="48" t="s">
        <v>254</v>
      </c>
      <c r="J327" s="46">
        <v>0</v>
      </c>
      <c r="K327" s="46">
        <f t="shared" si="54"/>
        <v>2508</v>
      </c>
      <c r="L327" s="46">
        <v>0</v>
      </c>
      <c r="M327" s="28">
        <v>0</v>
      </c>
      <c r="N327" s="46">
        <v>0</v>
      </c>
      <c r="O327" s="46">
        <v>10000</v>
      </c>
      <c r="P327" s="48">
        <v>1</v>
      </c>
      <c r="Q327" s="18">
        <v>0</v>
      </c>
      <c r="R327" s="48" t="s">
        <v>334</v>
      </c>
      <c r="S327" s="48" t="s">
        <v>419</v>
      </c>
      <c r="T327" s="46">
        <v>2425</v>
      </c>
      <c r="U327" s="28">
        <v>53</v>
      </c>
      <c r="V327" s="46">
        <v>1</v>
      </c>
      <c r="W327" s="48">
        <v>1</v>
      </c>
      <c r="X327" s="48">
        <v>99</v>
      </c>
      <c r="Y327" s="48">
        <v>80</v>
      </c>
    </row>
    <row r="328" spans="1:25" s="48" customFormat="1" x14ac:dyDescent="0.3">
      <c r="A328" s="47"/>
      <c r="B328" s="48">
        <v>2509</v>
      </c>
      <c r="C328" s="28" t="s">
        <v>396</v>
      </c>
      <c r="D328" s="48" t="s">
        <v>510</v>
      </c>
      <c r="E328" s="28" t="s">
        <v>205</v>
      </c>
      <c r="F328" s="46" t="s">
        <v>597</v>
      </c>
      <c r="G328" s="28" t="s">
        <v>263</v>
      </c>
      <c r="H328" s="46">
        <v>0</v>
      </c>
      <c r="I328" s="48" t="s">
        <v>254</v>
      </c>
      <c r="J328" s="46">
        <v>0</v>
      </c>
      <c r="K328" s="46">
        <f t="shared" si="54"/>
        <v>2509</v>
      </c>
      <c r="L328" s="46">
        <v>0</v>
      </c>
      <c r="M328" s="28">
        <v>0</v>
      </c>
      <c r="N328" s="46">
        <v>0</v>
      </c>
      <c r="O328" s="46">
        <v>10000</v>
      </c>
      <c r="P328" s="48">
        <v>1</v>
      </c>
      <c r="Q328" s="18">
        <v>0</v>
      </c>
      <c r="R328" s="48" t="s">
        <v>334</v>
      </c>
      <c r="S328" s="48" t="s">
        <v>419</v>
      </c>
      <c r="T328" s="46">
        <v>2425</v>
      </c>
      <c r="U328" s="28">
        <v>53</v>
      </c>
      <c r="V328" s="46">
        <v>2</v>
      </c>
      <c r="W328" s="48">
        <v>1</v>
      </c>
      <c r="X328" s="48">
        <v>99</v>
      </c>
      <c r="Y328" s="48">
        <v>80</v>
      </c>
    </row>
    <row r="329" spans="1:25" s="48" customFormat="1" x14ac:dyDescent="0.3">
      <c r="A329" s="47"/>
      <c r="B329" s="48">
        <v>2510</v>
      </c>
      <c r="C329" s="28" t="s">
        <v>396</v>
      </c>
      <c r="D329" s="48" t="s">
        <v>510</v>
      </c>
      <c r="E329" s="28" t="s">
        <v>205</v>
      </c>
      <c r="F329" s="46" t="s">
        <v>598</v>
      </c>
      <c r="G329" s="28" t="s">
        <v>263</v>
      </c>
      <c r="H329" s="46">
        <v>0</v>
      </c>
      <c r="I329" s="48" t="s">
        <v>254</v>
      </c>
      <c r="J329" s="46">
        <v>0</v>
      </c>
      <c r="K329" s="46">
        <f t="shared" si="54"/>
        <v>2510</v>
      </c>
      <c r="L329" s="46">
        <v>0</v>
      </c>
      <c r="M329" s="28">
        <v>0</v>
      </c>
      <c r="N329" s="46">
        <v>0</v>
      </c>
      <c r="O329" s="46">
        <v>10000</v>
      </c>
      <c r="P329" s="48">
        <v>1</v>
      </c>
      <c r="Q329" s="18">
        <v>0</v>
      </c>
      <c r="R329" s="48" t="s">
        <v>334</v>
      </c>
      <c r="S329" s="48" t="s">
        <v>419</v>
      </c>
      <c r="T329" s="46">
        <v>2425</v>
      </c>
      <c r="U329" s="28">
        <v>53</v>
      </c>
      <c r="V329" s="46">
        <v>3</v>
      </c>
      <c r="W329" s="48">
        <v>1</v>
      </c>
      <c r="X329" s="48">
        <v>99</v>
      </c>
      <c r="Y329" s="48">
        <v>80</v>
      </c>
    </row>
    <row r="330" spans="1:25" s="48" customFormat="1" x14ac:dyDescent="0.3">
      <c r="A330" s="47"/>
      <c r="B330" s="48">
        <v>2511</v>
      </c>
      <c r="C330" s="28" t="s">
        <v>396</v>
      </c>
      <c r="D330" s="48" t="s">
        <v>510</v>
      </c>
      <c r="E330" s="28" t="s">
        <v>205</v>
      </c>
      <c r="F330" s="46" t="s">
        <v>599</v>
      </c>
      <c r="G330" s="28" t="s">
        <v>263</v>
      </c>
      <c r="H330" s="46">
        <v>0</v>
      </c>
      <c r="I330" s="48" t="s">
        <v>254</v>
      </c>
      <c r="J330" s="46">
        <v>0</v>
      </c>
      <c r="K330" s="46">
        <f t="shared" si="54"/>
        <v>2511</v>
      </c>
      <c r="L330" s="46">
        <v>0</v>
      </c>
      <c r="M330" s="28">
        <v>0</v>
      </c>
      <c r="N330" s="46">
        <v>0</v>
      </c>
      <c r="O330" s="46">
        <v>10000</v>
      </c>
      <c r="P330" s="48">
        <v>1</v>
      </c>
      <c r="Q330" s="18">
        <v>0</v>
      </c>
      <c r="R330" s="48" t="s">
        <v>334</v>
      </c>
      <c r="S330" s="48" t="s">
        <v>419</v>
      </c>
      <c r="T330" s="46">
        <v>395.00000000000006</v>
      </c>
      <c r="U330" s="28">
        <v>53</v>
      </c>
      <c r="V330" s="46">
        <v>4</v>
      </c>
      <c r="W330" s="48">
        <v>1</v>
      </c>
      <c r="X330" s="48">
        <v>99</v>
      </c>
      <c r="Y330" s="48">
        <v>80</v>
      </c>
    </row>
    <row r="331" spans="1:25" s="48" customFormat="1" x14ac:dyDescent="0.3">
      <c r="A331" s="47"/>
      <c r="B331" s="48">
        <v>2512</v>
      </c>
      <c r="C331" s="25" t="s">
        <v>396</v>
      </c>
      <c r="D331" s="48" t="s">
        <v>510</v>
      </c>
      <c r="E331" s="25" t="s">
        <v>205</v>
      </c>
      <c r="F331" s="52" t="s">
        <v>600</v>
      </c>
      <c r="G331" s="25" t="s">
        <v>263</v>
      </c>
      <c r="H331" s="52">
        <v>0</v>
      </c>
      <c r="I331" s="52" t="s">
        <v>255</v>
      </c>
      <c r="J331" s="52">
        <v>0</v>
      </c>
      <c r="K331" s="52">
        <f>B331</f>
        <v>2512</v>
      </c>
      <c r="L331" s="52">
        <v>0</v>
      </c>
      <c r="M331" s="25">
        <v>0</v>
      </c>
      <c r="N331" s="52">
        <v>0</v>
      </c>
      <c r="O331" s="52">
        <v>25000</v>
      </c>
      <c r="P331" s="52">
        <v>1</v>
      </c>
      <c r="Q331" s="52">
        <v>0</v>
      </c>
      <c r="R331" s="52" t="s">
        <v>335</v>
      </c>
      <c r="S331" s="52" t="s">
        <v>421</v>
      </c>
      <c r="T331" s="52">
        <v>2435</v>
      </c>
      <c r="U331" s="28">
        <v>54</v>
      </c>
      <c r="V331" s="52">
        <v>1</v>
      </c>
      <c r="W331" s="48">
        <v>1</v>
      </c>
      <c r="X331" s="48">
        <v>99</v>
      </c>
      <c r="Y331" s="48">
        <v>80</v>
      </c>
    </row>
    <row r="332" spans="1:25" s="48" customFormat="1" x14ac:dyDescent="0.3">
      <c r="A332" s="47"/>
      <c r="B332" s="48">
        <v>2513</v>
      </c>
      <c r="C332" s="25" t="s">
        <v>396</v>
      </c>
      <c r="D332" s="48" t="s">
        <v>510</v>
      </c>
      <c r="E332" s="25" t="s">
        <v>205</v>
      </c>
      <c r="F332" s="52" t="s">
        <v>601</v>
      </c>
      <c r="G332" s="25" t="s">
        <v>263</v>
      </c>
      <c r="H332" s="52">
        <v>0</v>
      </c>
      <c r="I332" s="52" t="s">
        <v>255</v>
      </c>
      <c r="J332" s="52">
        <v>0</v>
      </c>
      <c r="K332" s="52">
        <f t="shared" ref="K332:K336" si="55">B332</f>
        <v>2513</v>
      </c>
      <c r="L332" s="52">
        <v>0</v>
      </c>
      <c r="M332" s="25">
        <v>0</v>
      </c>
      <c r="N332" s="52">
        <v>0</v>
      </c>
      <c r="O332" s="52">
        <v>25000</v>
      </c>
      <c r="P332" s="52">
        <v>1</v>
      </c>
      <c r="Q332" s="52">
        <v>0</v>
      </c>
      <c r="R332" s="52" t="s">
        <v>335</v>
      </c>
      <c r="S332" s="52" t="s">
        <v>421</v>
      </c>
      <c r="T332" s="52">
        <v>2435</v>
      </c>
      <c r="U332" s="28">
        <v>54</v>
      </c>
      <c r="V332" s="52">
        <v>2</v>
      </c>
      <c r="W332" s="48">
        <v>1</v>
      </c>
      <c r="X332" s="48">
        <v>99</v>
      </c>
      <c r="Y332" s="48">
        <v>80</v>
      </c>
    </row>
    <row r="333" spans="1:25" s="48" customFormat="1" x14ac:dyDescent="0.3">
      <c r="A333" s="47"/>
      <c r="B333" s="48">
        <v>2514</v>
      </c>
      <c r="C333" s="25" t="s">
        <v>396</v>
      </c>
      <c r="D333" s="48" t="s">
        <v>510</v>
      </c>
      <c r="E333" s="25" t="s">
        <v>205</v>
      </c>
      <c r="F333" s="52" t="s">
        <v>602</v>
      </c>
      <c r="G333" s="25" t="s">
        <v>263</v>
      </c>
      <c r="H333" s="52">
        <v>0</v>
      </c>
      <c r="I333" s="52" t="s">
        <v>255</v>
      </c>
      <c r="J333" s="52">
        <v>0</v>
      </c>
      <c r="K333" s="52">
        <f t="shared" si="55"/>
        <v>2514</v>
      </c>
      <c r="L333" s="52">
        <v>0</v>
      </c>
      <c r="M333" s="25">
        <v>0</v>
      </c>
      <c r="N333" s="52">
        <v>0</v>
      </c>
      <c r="O333" s="52">
        <v>25000</v>
      </c>
      <c r="P333" s="52">
        <v>1</v>
      </c>
      <c r="Q333" s="52">
        <v>0</v>
      </c>
      <c r="R333" s="52" t="s">
        <v>335</v>
      </c>
      <c r="S333" s="52" t="s">
        <v>421</v>
      </c>
      <c r="T333" s="52">
        <v>395.00000000000006</v>
      </c>
      <c r="U333" s="28">
        <v>54</v>
      </c>
      <c r="V333" s="52">
        <v>3</v>
      </c>
      <c r="W333" s="48">
        <v>1</v>
      </c>
      <c r="X333" s="48">
        <v>99</v>
      </c>
      <c r="Y333" s="48">
        <v>80</v>
      </c>
    </row>
    <row r="334" spans="1:25" s="48" customFormat="1" x14ac:dyDescent="0.3">
      <c r="A334" s="47"/>
      <c r="B334" s="48">
        <v>2515</v>
      </c>
      <c r="C334" s="25" t="s">
        <v>396</v>
      </c>
      <c r="D334" s="48" t="s">
        <v>510</v>
      </c>
      <c r="E334" s="25" t="s">
        <v>205</v>
      </c>
      <c r="F334" s="52" t="s">
        <v>603</v>
      </c>
      <c r="G334" s="25" t="s">
        <v>263</v>
      </c>
      <c r="H334" s="52">
        <v>0</v>
      </c>
      <c r="I334" s="52" t="s">
        <v>255</v>
      </c>
      <c r="J334" s="52">
        <v>0</v>
      </c>
      <c r="K334" s="52">
        <f t="shared" si="55"/>
        <v>2515</v>
      </c>
      <c r="L334" s="52">
        <v>0</v>
      </c>
      <c r="M334" s="25">
        <v>0</v>
      </c>
      <c r="N334" s="52">
        <v>0</v>
      </c>
      <c r="O334" s="52">
        <v>25000</v>
      </c>
      <c r="P334" s="52">
        <v>1</v>
      </c>
      <c r="Q334" s="52">
        <v>0</v>
      </c>
      <c r="R334" s="52" t="s">
        <v>335</v>
      </c>
      <c r="S334" s="52" t="s">
        <v>421</v>
      </c>
      <c r="T334" s="52">
        <v>2425</v>
      </c>
      <c r="U334" s="28">
        <v>54</v>
      </c>
      <c r="V334" s="52">
        <v>4</v>
      </c>
      <c r="W334" s="48">
        <v>1</v>
      </c>
      <c r="X334" s="48">
        <v>99</v>
      </c>
      <c r="Y334" s="48">
        <v>80</v>
      </c>
    </row>
    <row r="335" spans="1:25" s="48" customFormat="1" x14ac:dyDescent="0.3">
      <c r="A335" s="47"/>
      <c r="B335" s="48">
        <v>2516</v>
      </c>
      <c r="C335" s="28" t="s">
        <v>396</v>
      </c>
      <c r="D335" s="48" t="s">
        <v>510</v>
      </c>
      <c r="E335" s="28" t="s">
        <v>205</v>
      </c>
      <c r="F335" s="46" t="s">
        <v>604</v>
      </c>
      <c r="G335" s="28" t="s">
        <v>263</v>
      </c>
      <c r="H335" s="46">
        <v>0</v>
      </c>
      <c r="I335" s="48" t="s">
        <v>256</v>
      </c>
      <c r="J335" s="46">
        <v>0</v>
      </c>
      <c r="K335" s="46">
        <f t="shared" si="55"/>
        <v>2516</v>
      </c>
      <c r="L335" s="46">
        <v>0</v>
      </c>
      <c r="M335" s="28">
        <v>0</v>
      </c>
      <c r="N335" s="46">
        <v>0</v>
      </c>
      <c r="O335" s="46">
        <v>40000</v>
      </c>
      <c r="P335" s="48">
        <v>1</v>
      </c>
      <c r="Q335" s="18">
        <v>0</v>
      </c>
      <c r="R335" s="48" t="s">
        <v>336</v>
      </c>
      <c r="S335" s="48" t="s">
        <v>423</v>
      </c>
      <c r="T335" s="46">
        <v>2425</v>
      </c>
      <c r="U335" s="28">
        <v>55</v>
      </c>
      <c r="V335" s="46">
        <v>1</v>
      </c>
      <c r="W335" s="48">
        <v>1</v>
      </c>
      <c r="X335" s="48">
        <v>99</v>
      </c>
      <c r="Y335" s="48">
        <v>80</v>
      </c>
    </row>
    <row r="336" spans="1:25" s="48" customFormat="1" x14ac:dyDescent="0.3">
      <c r="A336" s="47"/>
      <c r="B336" s="48">
        <v>2517</v>
      </c>
      <c r="C336" s="28" t="s">
        <v>396</v>
      </c>
      <c r="D336" s="48" t="s">
        <v>510</v>
      </c>
      <c r="E336" s="28" t="s">
        <v>205</v>
      </c>
      <c r="F336" s="46" t="s">
        <v>605</v>
      </c>
      <c r="G336" s="28" t="s">
        <v>263</v>
      </c>
      <c r="H336" s="46">
        <v>0</v>
      </c>
      <c r="I336" s="48" t="s">
        <v>256</v>
      </c>
      <c r="J336" s="46">
        <v>0</v>
      </c>
      <c r="K336" s="46">
        <f t="shared" si="55"/>
        <v>2517</v>
      </c>
      <c r="L336" s="46">
        <v>0</v>
      </c>
      <c r="M336" s="28">
        <v>0</v>
      </c>
      <c r="N336" s="46">
        <v>0</v>
      </c>
      <c r="O336" s="46">
        <v>40000</v>
      </c>
      <c r="P336" s="48">
        <v>1</v>
      </c>
      <c r="Q336" s="18">
        <v>0</v>
      </c>
      <c r="R336" s="48" t="s">
        <v>336</v>
      </c>
      <c r="S336" s="48" t="s">
        <v>423</v>
      </c>
      <c r="T336" s="46">
        <v>2425</v>
      </c>
      <c r="U336" s="28">
        <v>55</v>
      </c>
      <c r="V336" s="46">
        <v>2</v>
      </c>
      <c r="W336" s="48">
        <v>1</v>
      </c>
      <c r="X336" s="48">
        <v>99</v>
      </c>
      <c r="Y336" s="48">
        <v>80</v>
      </c>
    </row>
    <row r="337" spans="1:28" s="48" customFormat="1" x14ac:dyDescent="0.3">
      <c r="A337" s="47"/>
      <c r="B337" s="48">
        <v>2518</v>
      </c>
      <c r="C337" s="28" t="s">
        <v>396</v>
      </c>
      <c r="D337" s="48" t="s">
        <v>510</v>
      </c>
      <c r="E337" s="28" t="s">
        <v>205</v>
      </c>
      <c r="F337" s="46" t="s">
        <v>606</v>
      </c>
      <c r="G337" s="28" t="s">
        <v>263</v>
      </c>
      <c r="H337" s="46">
        <v>0</v>
      </c>
      <c r="I337" s="48" t="s">
        <v>256</v>
      </c>
      <c r="J337" s="46">
        <v>0</v>
      </c>
      <c r="K337" s="46">
        <f>B337</f>
        <v>2518</v>
      </c>
      <c r="L337" s="46">
        <v>0</v>
      </c>
      <c r="M337" s="28">
        <v>0</v>
      </c>
      <c r="N337" s="46">
        <v>0</v>
      </c>
      <c r="O337" s="46">
        <v>40000</v>
      </c>
      <c r="P337" s="48">
        <v>1</v>
      </c>
      <c r="Q337" s="18">
        <v>0</v>
      </c>
      <c r="R337" s="48" t="s">
        <v>336</v>
      </c>
      <c r="S337" s="48" t="s">
        <v>423</v>
      </c>
      <c r="T337" s="46">
        <v>2425</v>
      </c>
      <c r="U337" s="28">
        <v>55</v>
      </c>
      <c r="V337" s="46">
        <v>3</v>
      </c>
      <c r="W337" s="48">
        <v>1</v>
      </c>
      <c r="X337" s="48">
        <v>99</v>
      </c>
      <c r="Y337" s="48">
        <v>80</v>
      </c>
    </row>
    <row r="338" spans="1:28" s="48" customFormat="1" x14ac:dyDescent="0.3">
      <c r="A338" s="47"/>
      <c r="B338" s="48">
        <v>2519</v>
      </c>
      <c r="C338" s="28" t="s">
        <v>396</v>
      </c>
      <c r="D338" s="48" t="s">
        <v>510</v>
      </c>
      <c r="E338" s="28" t="s">
        <v>205</v>
      </c>
      <c r="F338" s="46" t="s">
        <v>607</v>
      </c>
      <c r="G338" s="28" t="s">
        <v>263</v>
      </c>
      <c r="H338" s="46">
        <v>0</v>
      </c>
      <c r="I338" s="48" t="s">
        <v>256</v>
      </c>
      <c r="J338" s="46">
        <v>0</v>
      </c>
      <c r="K338" s="46">
        <f t="shared" ref="K338" si="56">B338</f>
        <v>2519</v>
      </c>
      <c r="L338" s="46">
        <v>0</v>
      </c>
      <c r="M338" s="28">
        <v>0</v>
      </c>
      <c r="N338" s="46">
        <v>0</v>
      </c>
      <c r="O338" s="46">
        <v>40000</v>
      </c>
      <c r="P338" s="48">
        <v>1</v>
      </c>
      <c r="Q338" s="18">
        <v>0</v>
      </c>
      <c r="R338" s="48" t="s">
        <v>336</v>
      </c>
      <c r="S338" s="48" t="s">
        <v>423</v>
      </c>
      <c r="T338" s="46">
        <v>395.00000000000006</v>
      </c>
      <c r="U338" s="28">
        <v>55</v>
      </c>
      <c r="V338" s="46">
        <v>4</v>
      </c>
      <c r="W338" s="48">
        <v>1</v>
      </c>
      <c r="X338" s="48">
        <v>99</v>
      </c>
      <c r="Y338" s="48">
        <v>80</v>
      </c>
    </row>
    <row r="339" spans="1:28" s="6" customFormat="1" x14ac:dyDescent="0.3">
      <c r="A339" s="10" t="s">
        <v>329</v>
      </c>
      <c r="B339" s="10" t="s">
        <v>108</v>
      </c>
      <c r="C339" s="10" t="s">
        <v>109</v>
      </c>
      <c r="D339" s="10" t="s">
        <v>67</v>
      </c>
      <c r="E339" s="10" t="s">
        <v>107</v>
      </c>
      <c r="F339" s="10" t="s">
        <v>92</v>
      </c>
      <c r="G339" s="10" t="s">
        <v>110</v>
      </c>
      <c r="H339" s="10" t="s">
        <v>94</v>
      </c>
      <c r="I339" s="10" t="s">
        <v>111</v>
      </c>
      <c r="J339" s="10" t="s">
        <v>112</v>
      </c>
      <c r="K339" s="10" t="s">
        <v>113</v>
      </c>
      <c r="L339" s="10" t="s">
        <v>114</v>
      </c>
      <c r="M339" s="10" t="s">
        <v>243</v>
      </c>
      <c r="N339" s="10" t="s">
        <v>115</v>
      </c>
      <c r="O339" s="10" t="s">
        <v>116</v>
      </c>
      <c r="P339" s="10" t="s">
        <v>117</v>
      </c>
      <c r="Q339" s="10" t="s">
        <v>119</v>
      </c>
      <c r="R339" s="10" t="s">
        <v>118</v>
      </c>
      <c r="S339" s="10" t="s">
        <v>414</v>
      </c>
      <c r="T339" s="10" t="s">
        <v>425</v>
      </c>
      <c r="U339" s="10" t="s">
        <v>431</v>
      </c>
      <c r="V339" s="10" t="s">
        <v>432</v>
      </c>
      <c r="W339" s="10" t="s">
        <v>435</v>
      </c>
      <c r="X339" s="10" t="s">
        <v>436</v>
      </c>
      <c r="Y339" s="10" t="s">
        <v>845</v>
      </c>
      <c r="Z339" s="10"/>
      <c r="AA339" s="10"/>
      <c r="AB339" s="10"/>
    </row>
    <row r="340" spans="1:28" s="48" customFormat="1" x14ac:dyDescent="0.3">
      <c r="A340" s="47"/>
      <c r="B340" s="48">
        <v>2600</v>
      </c>
      <c r="C340" s="28" t="s">
        <v>396</v>
      </c>
      <c r="D340" s="48" t="s">
        <v>511</v>
      </c>
      <c r="E340" s="28" t="s">
        <v>205</v>
      </c>
      <c r="F340" s="46" t="s">
        <v>809</v>
      </c>
      <c r="G340" s="28" t="s">
        <v>263</v>
      </c>
      <c r="H340" s="46">
        <v>0</v>
      </c>
      <c r="I340" s="48" t="s">
        <v>747</v>
      </c>
      <c r="J340" s="46">
        <v>0</v>
      </c>
      <c r="K340" s="46">
        <f>B340</f>
        <v>2600</v>
      </c>
      <c r="L340" s="46">
        <v>0</v>
      </c>
      <c r="M340" s="28">
        <v>0</v>
      </c>
      <c r="N340" s="46">
        <v>0</v>
      </c>
      <c r="O340" s="46">
        <v>0</v>
      </c>
      <c r="P340" s="48">
        <v>1</v>
      </c>
      <c r="Q340" s="18">
        <v>0</v>
      </c>
      <c r="R340" s="48" t="s">
        <v>764</v>
      </c>
      <c r="S340" s="48" t="s">
        <v>765</v>
      </c>
      <c r="T340" s="46">
        <v>2435</v>
      </c>
      <c r="U340" s="28">
        <v>56</v>
      </c>
      <c r="V340" s="46">
        <v>1</v>
      </c>
      <c r="W340" s="48">
        <v>1</v>
      </c>
      <c r="X340" s="48">
        <v>99</v>
      </c>
      <c r="Y340" s="48">
        <v>80</v>
      </c>
    </row>
    <row r="341" spans="1:28" s="48" customFormat="1" x14ac:dyDescent="0.3">
      <c r="A341" s="47"/>
      <c r="B341" s="48">
        <v>2601</v>
      </c>
      <c r="C341" s="28" t="s">
        <v>396</v>
      </c>
      <c r="D341" s="48" t="s">
        <v>511</v>
      </c>
      <c r="E341" s="28" t="s">
        <v>205</v>
      </c>
      <c r="F341" s="46" t="s">
        <v>810</v>
      </c>
      <c r="G341" s="28" t="s">
        <v>263</v>
      </c>
      <c r="H341" s="46">
        <v>0</v>
      </c>
      <c r="I341" s="48" t="s">
        <v>747</v>
      </c>
      <c r="J341" s="46">
        <v>0</v>
      </c>
      <c r="K341" s="46">
        <f t="shared" ref="K341:K345" si="57">B341</f>
        <v>2601</v>
      </c>
      <c r="L341" s="46">
        <v>0</v>
      </c>
      <c r="M341" s="28">
        <v>0</v>
      </c>
      <c r="N341" s="46">
        <v>0</v>
      </c>
      <c r="O341" s="46">
        <v>0</v>
      </c>
      <c r="P341" s="48">
        <v>1</v>
      </c>
      <c r="Q341" s="18">
        <v>0</v>
      </c>
      <c r="R341" s="48" t="s">
        <v>764</v>
      </c>
      <c r="S341" s="48" t="s">
        <v>765</v>
      </c>
      <c r="T341" s="46">
        <v>2435</v>
      </c>
      <c r="U341" s="28">
        <v>56</v>
      </c>
      <c r="V341" s="46">
        <v>2</v>
      </c>
      <c r="W341" s="48">
        <v>1</v>
      </c>
      <c r="X341" s="48">
        <v>99</v>
      </c>
      <c r="Y341" s="48">
        <v>80</v>
      </c>
    </row>
    <row r="342" spans="1:28" s="48" customFormat="1" x14ac:dyDescent="0.3">
      <c r="A342" s="47"/>
      <c r="B342" s="48">
        <v>2602</v>
      </c>
      <c r="C342" s="28" t="s">
        <v>396</v>
      </c>
      <c r="D342" s="48" t="s">
        <v>511</v>
      </c>
      <c r="E342" s="28" t="s">
        <v>205</v>
      </c>
      <c r="F342" s="46" t="s">
        <v>811</v>
      </c>
      <c r="G342" s="28" t="s">
        <v>263</v>
      </c>
      <c r="H342" s="46">
        <v>0</v>
      </c>
      <c r="I342" s="48" t="s">
        <v>747</v>
      </c>
      <c r="J342" s="46">
        <v>0</v>
      </c>
      <c r="K342" s="46">
        <f t="shared" si="57"/>
        <v>2602</v>
      </c>
      <c r="L342" s="46">
        <v>0</v>
      </c>
      <c r="M342" s="28">
        <v>0</v>
      </c>
      <c r="N342" s="46">
        <v>0</v>
      </c>
      <c r="O342" s="46">
        <v>0</v>
      </c>
      <c r="P342" s="48">
        <v>1</v>
      </c>
      <c r="Q342" s="18">
        <v>0</v>
      </c>
      <c r="R342" s="48" t="s">
        <v>764</v>
      </c>
      <c r="S342" s="48" t="s">
        <v>765</v>
      </c>
      <c r="T342" s="46">
        <v>2435</v>
      </c>
      <c r="U342" s="28">
        <v>56</v>
      </c>
      <c r="V342" s="46">
        <v>3</v>
      </c>
      <c r="W342" s="48">
        <v>1</v>
      </c>
      <c r="X342" s="48">
        <v>99</v>
      </c>
      <c r="Y342" s="48">
        <v>80</v>
      </c>
    </row>
    <row r="343" spans="1:28" s="48" customFormat="1" x14ac:dyDescent="0.3">
      <c r="A343" s="47"/>
      <c r="B343" s="48">
        <v>2603</v>
      </c>
      <c r="C343" s="28" t="s">
        <v>396</v>
      </c>
      <c r="D343" s="48" t="s">
        <v>511</v>
      </c>
      <c r="E343" s="28" t="s">
        <v>205</v>
      </c>
      <c r="F343" s="46" t="s">
        <v>812</v>
      </c>
      <c r="G343" s="28" t="s">
        <v>263</v>
      </c>
      <c r="H343" s="46">
        <v>0</v>
      </c>
      <c r="I343" s="48" t="s">
        <v>747</v>
      </c>
      <c r="J343" s="46">
        <v>0</v>
      </c>
      <c r="K343" s="46">
        <f t="shared" si="57"/>
        <v>2603</v>
      </c>
      <c r="L343" s="46">
        <v>0</v>
      </c>
      <c r="M343" s="28">
        <v>0</v>
      </c>
      <c r="N343" s="46">
        <v>0</v>
      </c>
      <c r="O343" s="46">
        <v>0</v>
      </c>
      <c r="P343" s="48">
        <v>1</v>
      </c>
      <c r="Q343" s="18">
        <v>0</v>
      </c>
      <c r="R343" s="48" t="s">
        <v>764</v>
      </c>
      <c r="S343" s="48" t="s">
        <v>765</v>
      </c>
      <c r="T343" s="46">
        <v>395.00000000000006</v>
      </c>
      <c r="U343" s="28">
        <v>56</v>
      </c>
      <c r="V343" s="46">
        <v>4</v>
      </c>
      <c r="W343" s="48">
        <v>1</v>
      </c>
      <c r="X343" s="48">
        <v>99</v>
      </c>
      <c r="Y343" s="48">
        <v>80</v>
      </c>
    </row>
    <row r="344" spans="1:28" s="48" customFormat="1" x14ac:dyDescent="0.3">
      <c r="A344" s="47"/>
      <c r="B344" s="48">
        <v>2604</v>
      </c>
      <c r="C344" s="53" t="s">
        <v>396</v>
      </c>
      <c r="D344" s="48" t="s">
        <v>511</v>
      </c>
      <c r="E344" s="53" t="s">
        <v>205</v>
      </c>
      <c r="F344" s="16" t="s">
        <v>608</v>
      </c>
      <c r="G344" s="53" t="s">
        <v>263</v>
      </c>
      <c r="H344" s="16">
        <v>0</v>
      </c>
      <c r="I344" s="16" t="s">
        <v>253</v>
      </c>
      <c r="J344" s="16">
        <v>0</v>
      </c>
      <c r="K344" s="16">
        <f t="shared" si="57"/>
        <v>2604</v>
      </c>
      <c r="L344" s="16">
        <v>0</v>
      </c>
      <c r="M344" s="53">
        <v>0</v>
      </c>
      <c r="N344" s="16">
        <v>0</v>
      </c>
      <c r="O344" s="16">
        <v>1000</v>
      </c>
      <c r="P344" s="16">
        <v>1</v>
      </c>
      <c r="Q344" s="16">
        <v>0</v>
      </c>
      <c r="R344" s="16" t="s">
        <v>333</v>
      </c>
      <c r="S344" s="16" t="s">
        <v>417</v>
      </c>
      <c r="T344" s="16">
        <v>2425</v>
      </c>
      <c r="U344" s="28">
        <v>57</v>
      </c>
      <c r="V344" s="16">
        <v>1</v>
      </c>
      <c r="W344" s="48">
        <v>1</v>
      </c>
      <c r="X344" s="48">
        <v>99</v>
      </c>
      <c r="Y344" s="48">
        <v>80</v>
      </c>
    </row>
    <row r="345" spans="1:28" s="48" customFormat="1" x14ac:dyDescent="0.3">
      <c r="A345" s="47"/>
      <c r="B345" s="48">
        <v>2605</v>
      </c>
      <c r="C345" s="53" t="s">
        <v>396</v>
      </c>
      <c r="D345" s="48" t="s">
        <v>511</v>
      </c>
      <c r="E345" s="53" t="s">
        <v>205</v>
      </c>
      <c r="F345" s="16" t="s">
        <v>609</v>
      </c>
      <c r="G345" s="53" t="s">
        <v>263</v>
      </c>
      <c r="H345" s="16">
        <v>0</v>
      </c>
      <c r="I345" s="16" t="s">
        <v>253</v>
      </c>
      <c r="J345" s="16">
        <v>0</v>
      </c>
      <c r="K345" s="16">
        <f t="shared" si="57"/>
        <v>2605</v>
      </c>
      <c r="L345" s="16">
        <v>0</v>
      </c>
      <c r="M345" s="53">
        <v>0</v>
      </c>
      <c r="N345" s="16">
        <v>0</v>
      </c>
      <c r="O345" s="16">
        <v>1000</v>
      </c>
      <c r="P345" s="16">
        <v>1</v>
      </c>
      <c r="Q345" s="16">
        <v>0</v>
      </c>
      <c r="R345" s="16" t="s">
        <v>333</v>
      </c>
      <c r="S345" s="16" t="s">
        <v>417</v>
      </c>
      <c r="T345" s="16">
        <v>2425</v>
      </c>
      <c r="U345" s="28">
        <v>57</v>
      </c>
      <c r="V345" s="16">
        <v>2</v>
      </c>
      <c r="W345" s="48">
        <v>1</v>
      </c>
      <c r="X345" s="48">
        <v>99</v>
      </c>
      <c r="Y345" s="48">
        <v>80</v>
      </c>
    </row>
    <row r="346" spans="1:28" s="48" customFormat="1" x14ac:dyDescent="0.3">
      <c r="A346" s="47"/>
      <c r="B346" s="48">
        <v>2606</v>
      </c>
      <c r="C346" s="53" t="s">
        <v>396</v>
      </c>
      <c r="D346" s="48" t="s">
        <v>511</v>
      </c>
      <c r="E346" s="53" t="s">
        <v>205</v>
      </c>
      <c r="F346" s="16" t="s">
        <v>610</v>
      </c>
      <c r="G346" s="53" t="s">
        <v>263</v>
      </c>
      <c r="H346" s="16">
        <v>0</v>
      </c>
      <c r="I346" s="16" t="s">
        <v>253</v>
      </c>
      <c r="J346" s="16">
        <v>0</v>
      </c>
      <c r="K346" s="16">
        <f>B346</f>
        <v>2606</v>
      </c>
      <c r="L346" s="16">
        <v>0</v>
      </c>
      <c r="M346" s="53">
        <v>0</v>
      </c>
      <c r="N346" s="16">
        <v>0</v>
      </c>
      <c r="O346" s="16">
        <v>1000</v>
      </c>
      <c r="P346" s="16">
        <v>1</v>
      </c>
      <c r="Q346" s="16">
        <v>0</v>
      </c>
      <c r="R346" s="16" t="s">
        <v>333</v>
      </c>
      <c r="S346" s="16" t="s">
        <v>417</v>
      </c>
      <c r="T346" s="16">
        <v>2425</v>
      </c>
      <c r="U346" s="28">
        <v>57</v>
      </c>
      <c r="V346" s="16">
        <v>3</v>
      </c>
      <c r="W346" s="48">
        <v>1</v>
      </c>
      <c r="X346" s="48">
        <v>99</v>
      </c>
      <c r="Y346" s="48">
        <v>80</v>
      </c>
    </row>
    <row r="347" spans="1:28" s="48" customFormat="1" x14ac:dyDescent="0.3">
      <c r="A347" s="47"/>
      <c r="B347" s="48">
        <v>2607</v>
      </c>
      <c r="C347" s="53" t="s">
        <v>396</v>
      </c>
      <c r="D347" s="48" t="s">
        <v>511</v>
      </c>
      <c r="E347" s="53" t="s">
        <v>205</v>
      </c>
      <c r="F347" s="16" t="s">
        <v>611</v>
      </c>
      <c r="G347" s="53" t="s">
        <v>263</v>
      </c>
      <c r="H347" s="16">
        <v>0</v>
      </c>
      <c r="I347" s="16" t="s">
        <v>253</v>
      </c>
      <c r="J347" s="16">
        <v>0</v>
      </c>
      <c r="K347" s="16">
        <f t="shared" ref="K347:K351" si="58">B347</f>
        <v>2607</v>
      </c>
      <c r="L347" s="16">
        <v>0</v>
      </c>
      <c r="M347" s="53">
        <v>0</v>
      </c>
      <c r="N347" s="16">
        <v>0</v>
      </c>
      <c r="O347" s="16">
        <v>1000</v>
      </c>
      <c r="P347" s="16">
        <v>1</v>
      </c>
      <c r="Q347" s="16">
        <v>0</v>
      </c>
      <c r="R347" s="16" t="s">
        <v>333</v>
      </c>
      <c r="S347" s="16" t="s">
        <v>417</v>
      </c>
      <c r="T347" s="16">
        <v>395.00000000000006</v>
      </c>
      <c r="U347" s="28">
        <v>57</v>
      </c>
      <c r="V347" s="16">
        <v>4</v>
      </c>
      <c r="W347" s="48">
        <v>1</v>
      </c>
      <c r="X347" s="48">
        <v>99</v>
      </c>
      <c r="Y347" s="48">
        <v>80</v>
      </c>
    </row>
    <row r="348" spans="1:28" s="48" customFormat="1" x14ac:dyDescent="0.3">
      <c r="A348" s="47"/>
      <c r="B348" s="48">
        <v>2608</v>
      </c>
      <c r="C348" s="28" t="s">
        <v>396</v>
      </c>
      <c r="D348" s="48" t="s">
        <v>511</v>
      </c>
      <c r="E348" s="28" t="s">
        <v>205</v>
      </c>
      <c r="F348" s="46" t="s">
        <v>612</v>
      </c>
      <c r="G348" s="28" t="s">
        <v>263</v>
      </c>
      <c r="H348" s="46">
        <v>0</v>
      </c>
      <c r="I348" s="48" t="s">
        <v>254</v>
      </c>
      <c r="J348" s="46">
        <v>0</v>
      </c>
      <c r="K348" s="46">
        <f t="shared" si="58"/>
        <v>2608</v>
      </c>
      <c r="L348" s="46">
        <v>0</v>
      </c>
      <c r="M348" s="28">
        <v>0</v>
      </c>
      <c r="N348" s="46">
        <v>0</v>
      </c>
      <c r="O348" s="46">
        <v>10000</v>
      </c>
      <c r="P348" s="48">
        <v>1</v>
      </c>
      <c r="Q348" s="18">
        <v>0</v>
      </c>
      <c r="R348" s="48" t="s">
        <v>334</v>
      </c>
      <c r="S348" s="48" t="s">
        <v>419</v>
      </c>
      <c r="T348" s="46">
        <v>2425</v>
      </c>
      <c r="U348" s="28">
        <v>58</v>
      </c>
      <c r="V348" s="46">
        <v>1</v>
      </c>
      <c r="W348" s="48">
        <v>1</v>
      </c>
      <c r="X348" s="48">
        <v>99</v>
      </c>
      <c r="Y348" s="48">
        <v>80</v>
      </c>
    </row>
    <row r="349" spans="1:28" s="48" customFormat="1" x14ac:dyDescent="0.3">
      <c r="A349" s="47"/>
      <c r="B349" s="48">
        <v>2609</v>
      </c>
      <c r="C349" s="28" t="s">
        <v>396</v>
      </c>
      <c r="D349" s="48" t="s">
        <v>511</v>
      </c>
      <c r="E349" s="28" t="s">
        <v>205</v>
      </c>
      <c r="F349" s="46" t="s">
        <v>613</v>
      </c>
      <c r="G349" s="28" t="s">
        <v>263</v>
      </c>
      <c r="H349" s="46">
        <v>0</v>
      </c>
      <c r="I349" s="48" t="s">
        <v>254</v>
      </c>
      <c r="J349" s="46">
        <v>0</v>
      </c>
      <c r="K349" s="46">
        <f t="shared" si="58"/>
        <v>2609</v>
      </c>
      <c r="L349" s="46">
        <v>0</v>
      </c>
      <c r="M349" s="28">
        <v>0</v>
      </c>
      <c r="N349" s="46">
        <v>0</v>
      </c>
      <c r="O349" s="46">
        <v>10000</v>
      </c>
      <c r="P349" s="48">
        <v>1</v>
      </c>
      <c r="Q349" s="18">
        <v>0</v>
      </c>
      <c r="R349" s="48" t="s">
        <v>334</v>
      </c>
      <c r="S349" s="48" t="s">
        <v>419</v>
      </c>
      <c r="T349" s="46">
        <v>2425</v>
      </c>
      <c r="U349" s="28">
        <v>58</v>
      </c>
      <c r="V349" s="46">
        <v>2</v>
      </c>
      <c r="W349" s="48">
        <v>1</v>
      </c>
      <c r="X349" s="48">
        <v>99</v>
      </c>
      <c r="Y349" s="48">
        <v>80</v>
      </c>
    </row>
    <row r="350" spans="1:28" s="48" customFormat="1" x14ac:dyDescent="0.3">
      <c r="A350" s="47"/>
      <c r="B350" s="48">
        <v>2610</v>
      </c>
      <c r="C350" s="28" t="s">
        <v>396</v>
      </c>
      <c r="D350" s="48" t="s">
        <v>511</v>
      </c>
      <c r="E350" s="28" t="s">
        <v>205</v>
      </c>
      <c r="F350" s="46" t="s">
        <v>614</v>
      </c>
      <c r="G350" s="28" t="s">
        <v>263</v>
      </c>
      <c r="H350" s="46">
        <v>0</v>
      </c>
      <c r="I350" s="48" t="s">
        <v>254</v>
      </c>
      <c r="J350" s="46">
        <v>0</v>
      </c>
      <c r="K350" s="46">
        <f t="shared" si="58"/>
        <v>2610</v>
      </c>
      <c r="L350" s="46">
        <v>0</v>
      </c>
      <c r="M350" s="28">
        <v>0</v>
      </c>
      <c r="N350" s="46">
        <v>0</v>
      </c>
      <c r="O350" s="46">
        <v>10000</v>
      </c>
      <c r="P350" s="48">
        <v>1</v>
      </c>
      <c r="Q350" s="18">
        <v>0</v>
      </c>
      <c r="R350" s="48" t="s">
        <v>334</v>
      </c>
      <c r="S350" s="48" t="s">
        <v>419</v>
      </c>
      <c r="T350" s="46">
        <v>2425</v>
      </c>
      <c r="U350" s="28">
        <v>58</v>
      </c>
      <c r="V350" s="46">
        <v>3</v>
      </c>
      <c r="W350" s="48">
        <v>1</v>
      </c>
      <c r="X350" s="48">
        <v>99</v>
      </c>
      <c r="Y350" s="48">
        <v>80</v>
      </c>
    </row>
    <row r="351" spans="1:28" s="48" customFormat="1" x14ac:dyDescent="0.3">
      <c r="A351" s="47"/>
      <c r="B351" s="48">
        <v>2611</v>
      </c>
      <c r="C351" s="28" t="s">
        <v>396</v>
      </c>
      <c r="D351" s="48" t="s">
        <v>511</v>
      </c>
      <c r="E351" s="28" t="s">
        <v>205</v>
      </c>
      <c r="F351" s="46" t="s">
        <v>615</v>
      </c>
      <c r="G351" s="28" t="s">
        <v>263</v>
      </c>
      <c r="H351" s="46">
        <v>0</v>
      </c>
      <c r="I351" s="48" t="s">
        <v>254</v>
      </c>
      <c r="J351" s="46">
        <v>0</v>
      </c>
      <c r="K351" s="46">
        <f t="shared" si="58"/>
        <v>2611</v>
      </c>
      <c r="L351" s="46">
        <v>0</v>
      </c>
      <c r="M351" s="28">
        <v>0</v>
      </c>
      <c r="N351" s="46">
        <v>0</v>
      </c>
      <c r="O351" s="46">
        <v>10000</v>
      </c>
      <c r="P351" s="48">
        <v>1</v>
      </c>
      <c r="Q351" s="18">
        <v>0</v>
      </c>
      <c r="R351" s="48" t="s">
        <v>334</v>
      </c>
      <c r="S351" s="48" t="s">
        <v>419</v>
      </c>
      <c r="T351" s="46">
        <v>395.00000000000006</v>
      </c>
      <c r="U351" s="28">
        <v>58</v>
      </c>
      <c r="V351" s="46">
        <v>4</v>
      </c>
      <c r="W351" s="48">
        <v>1</v>
      </c>
      <c r="X351" s="48">
        <v>99</v>
      </c>
      <c r="Y351" s="48">
        <v>80</v>
      </c>
    </row>
    <row r="352" spans="1:28" s="48" customFormat="1" x14ac:dyDescent="0.3">
      <c r="A352" s="47"/>
      <c r="B352" s="48">
        <v>2612</v>
      </c>
      <c r="C352" s="25" t="s">
        <v>396</v>
      </c>
      <c r="D352" s="48" t="s">
        <v>511</v>
      </c>
      <c r="E352" s="25" t="s">
        <v>205</v>
      </c>
      <c r="F352" s="52" t="s">
        <v>616</v>
      </c>
      <c r="G352" s="25" t="s">
        <v>263</v>
      </c>
      <c r="H352" s="52">
        <v>0</v>
      </c>
      <c r="I352" s="52" t="s">
        <v>255</v>
      </c>
      <c r="J352" s="52">
        <v>0</v>
      </c>
      <c r="K352" s="52">
        <f>B352</f>
        <v>2612</v>
      </c>
      <c r="L352" s="52">
        <v>0</v>
      </c>
      <c r="M352" s="25">
        <v>0</v>
      </c>
      <c r="N352" s="52">
        <v>0</v>
      </c>
      <c r="O352" s="52">
        <v>25000</v>
      </c>
      <c r="P352" s="52">
        <v>1</v>
      </c>
      <c r="Q352" s="52">
        <v>0</v>
      </c>
      <c r="R352" s="52" t="s">
        <v>335</v>
      </c>
      <c r="S352" s="52" t="s">
        <v>421</v>
      </c>
      <c r="T352" s="52">
        <v>2435</v>
      </c>
      <c r="U352" s="28">
        <v>59</v>
      </c>
      <c r="V352" s="52">
        <v>1</v>
      </c>
      <c r="W352" s="48">
        <v>1</v>
      </c>
      <c r="X352" s="48">
        <v>99</v>
      </c>
      <c r="Y352" s="48">
        <v>80</v>
      </c>
    </row>
    <row r="353" spans="1:28" s="48" customFormat="1" x14ac:dyDescent="0.3">
      <c r="A353" s="47"/>
      <c r="B353" s="48">
        <v>2613</v>
      </c>
      <c r="C353" s="25" t="s">
        <v>396</v>
      </c>
      <c r="D353" s="48" t="s">
        <v>511</v>
      </c>
      <c r="E353" s="25" t="s">
        <v>205</v>
      </c>
      <c r="F353" s="52" t="s">
        <v>617</v>
      </c>
      <c r="G353" s="25" t="s">
        <v>263</v>
      </c>
      <c r="H353" s="52">
        <v>0</v>
      </c>
      <c r="I353" s="52" t="s">
        <v>255</v>
      </c>
      <c r="J353" s="52">
        <v>0</v>
      </c>
      <c r="K353" s="52">
        <f t="shared" ref="K353:K357" si="59">B353</f>
        <v>2613</v>
      </c>
      <c r="L353" s="52">
        <v>0</v>
      </c>
      <c r="M353" s="25">
        <v>0</v>
      </c>
      <c r="N353" s="52">
        <v>0</v>
      </c>
      <c r="O353" s="52">
        <v>25000</v>
      </c>
      <c r="P353" s="52">
        <v>1</v>
      </c>
      <c r="Q353" s="52">
        <v>0</v>
      </c>
      <c r="R353" s="52" t="s">
        <v>335</v>
      </c>
      <c r="S353" s="52" t="s">
        <v>421</v>
      </c>
      <c r="T353" s="52">
        <v>2435</v>
      </c>
      <c r="U353" s="28">
        <v>59</v>
      </c>
      <c r="V353" s="52">
        <v>2</v>
      </c>
      <c r="W353" s="48">
        <v>1</v>
      </c>
      <c r="X353" s="48">
        <v>99</v>
      </c>
      <c r="Y353" s="48">
        <v>80</v>
      </c>
    </row>
    <row r="354" spans="1:28" s="48" customFormat="1" x14ac:dyDescent="0.3">
      <c r="A354" s="47"/>
      <c r="B354" s="48">
        <v>2614</v>
      </c>
      <c r="C354" s="25" t="s">
        <v>396</v>
      </c>
      <c r="D354" s="48" t="s">
        <v>511</v>
      </c>
      <c r="E354" s="25" t="s">
        <v>205</v>
      </c>
      <c r="F354" s="52" t="s">
        <v>618</v>
      </c>
      <c r="G354" s="25" t="s">
        <v>263</v>
      </c>
      <c r="H354" s="52">
        <v>0</v>
      </c>
      <c r="I354" s="52" t="s">
        <v>255</v>
      </c>
      <c r="J354" s="52">
        <v>0</v>
      </c>
      <c r="K354" s="52">
        <f t="shared" si="59"/>
        <v>2614</v>
      </c>
      <c r="L354" s="52">
        <v>0</v>
      </c>
      <c r="M354" s="25">
        <v>0</v>
      </c>
      <c r="N354" s="52">
        <v>0</v>
      </c>
      <c r="O354" s="52">
        <v>25000</v>
      </c>
      <c r="P354" s="52">
        <v>1</v>
      </c>
      <c r="Q354" s="52">
        <v>0</v>
      </c>
      <c r="R354" s="52" t="s">
        <v>335</v>
      </c>
      <c r="S354" s="52" t="s">
        <v>421</v>
      </c>
      <c r="T354" s="52">
        <v>395.00000000000006</v>
      </c>
      <c r="U354" s="28">
        <v>59</v>
      </c>
      <c r="V354" s="52">
        <v>3</v>
      </c>
      <c r="W354" s="48">
        <v>1</v>
      </c>
      <c r="X354" s="48">
        <v>99</v>
      </c>
      <c r="Y354" s="48">
        <v>80</v>
      </c>
    </row>
    <row r="355" spans="1:28" s="48" customFormat="1" x14ac:dyDescent="0.3">
      <c r="A355" s="47"/>
      <c r="B355" s="48">
        <v>2615</v>
      </c>
      <c r="C355" s="25" t="s">
        <v>396</v>
      </c>
      <c r="D355" s="48" t="s">
        <v>511</v>
      </c>
      <c r="E355" s="25" t="s">
        <v>205</v>
      </c>
      <c r="F355" s="52" t="s">
        <v>619</v>
      </c>
      <c r="G355" s="25" t="s">
        <v>263</v>
      </c>
      <c r="H355" s="52">
        <v>0</v>
      </c>
      <c r="I355" s="52" t="s">
        <v>255</v>
      </c>
      <c r="J355" s="52">
        <v>0</v>
      </c>
      <c r="K355" s="52">
        <f t="shared" si="59"/>
        <v>2615</v>
      </c>
      <c r="L355" s="52">
        <v>0</v>
      </c>
      <c r="M355" s="25">
        <v>0</v>
      </c>
      <c r="N355" s="52">
        <v>0</v>
      </c>
      <c r="O355" s="52">
        <v>25000</v>
      </c>
      <c r="P355" s="52">
        <v>1</v>
      </c>
      <c r="Q355" s="52">
        <v>0</v>
      </c>
      <c r="R355" s="52" t="s">
        <v>335</v>
      </c>
      <c r="S355" s="52" t="s">
        <v>421</v>
      </c>
      <c r="T355" s="52">
        <v>2425</v>
      </c>
      <c r="U355" s="28">
        <v>59</v>
      </c>
      <c r="V355" s="52">
        <v>4</v>
      </c>
      <c r="W355" s="48">
        <v>1</v>
      </c>
      <c r="X355" s="48">
        <v>99</v>
      </c>
      <c r="Y355" s="48">
        <v>80</v>
      </c>
    </row>
    <row r="356" spans="1:28" s="48" customFormat="1" x14ac:dyDescent="0.3">
      <c r="A356" s="47"/>
      <c r="B356" s="48">
        <v>2616</v>
      </c>
      <c r="C356" s="28" t="s">
        <v>396</v>
      </c>
      <c r="D356" s="48" t="s">
        <v>511</v>
      </c>
      <c r="E356" s="28" t="s">
        <v>205</v>
      </c>
      <c r="F356" s="46" t="s">
        <v>620</v>
      </c>
      <c r="G356" s="28" t="s">
        <v>263</v>
      </c>
      <c r="H356" s="46">
        <v>0</v>
      </c>
      <c r="I356" s="48" t="s">
        <v>256</v>
      </c>
      <c r="J356" s="46">
        <v>0</v>
      </c>
      <c r="K356" s="46">
        <f t="shared" si="59"/>
        <v>2616</v>
      </c>
      <c r="L356" s="46">
        <v>0</v>
      </c>
      <c r="M356" s="28">
        <v>0</v>
      </c>
      <c r="N356" s="46">
        <v>0</v>
      </c>
      <c r="O356" s="46">
        <v>40000</v>
      </c>
      <c r="P356" s="48">
        <v>1</v>
      </c>
      <c r="Q356" s="18">
        <v>0</v>
      </c>
      <c r="R356" s="48" t="s">
        <v>336</v>
      </c>
      <c r="S356" s="48" t="s">
        <v>423</v>
      </c>
      <c r="T356" s="46">
        <v>2425</v>
      </c>
      <c r="U356" s="28">
        <v>60</v>
      </c>
      <c r="V356" s="46">
        <v>1</v>
      </c>
      <c r="W356" s="48">
        <v>1</v>
      </c>
      <c r="X356" s="48">
        <v>99</v>
      </c>
      <c r="Y356" s="48">
        <v>80</v>
      </c>
    </row>
    <row r="357" spans="1:28" s="48" customFormat="1" x14ac:dyDescent="0.3">
      <c r="A357" s="47"/>
      <c r="B357" s="48">
        <v>2617</v>
      </c>
      <c r="C357" s="28" t="s">
        <v>396</v>
      </c>
      <c r="D357" s="48" t="s">
        <v>511</v>
      </c>
      <c r="E357" s="28" t="s">
        <v>205</v>
      </c>
      <c r="F357" s="46" t="s">
        <v>621</v>
      </c>
      <c r="G357" s="28" t="s">
        <v>263</v>
      </c>
      <c r="H357" s="46">
        <v>0</v>
      </c>
      <c r="I357" s="48" t="s">
        <v>256</v>
      </c>
      <c r="J357" s="46">
        <v>0</v>
      </c>
      <c r="K357" s="46">
        <f t="shared" si="59"/>
        <v>2617</v>
      </c>
      <c r="L357" s="46">
        <v>0</v>
      </c>
      <c r="M357" s="28">
        <v>0</v>
      </c>
      <c r="N357" s="46">
        <v>0</v>
      </c>
      <c r="O357" s="46">
        <v>40000</v>
      </c>
      <c r="P357" s="48">
        <v>1</v>
      </c>
      <c r="Q357" s="18">
        <v>0</v>
      </c>
      <c r="R357" s="48" t="s">
        <v>336</v>
      </c>
      <c r="S357" s="48" t="s">
        <v>423</v>
      </c>
      <c r="T357" s="46">
        <v>2425</v>
      </c>
      <c r="U357" s="28">
        <v>60</v>
      </c>
      <c r="V357" s="46">
        <v>2</v>
      </c>
      <c r="W357" s="48">
        <v>1</v>
      </c>
      <c r="X357" s="48">
        <v>99</v>
      </c>
      <c r="Y357" s="48">
        <v>80</v>
      </c>
    </row>
    <row r="358" spans="1:28" s="48" customFormat="1" x14ac:dyDescent="0.3">
      <c r="A358" s="47"/>
      <c r="B358" s="48">
        <v>2618</v>
      </c>
      <c r="C358" s="28" t="s">
        <v>396</v>
      </c>
      <c r="D358" s="48" t="s">
        <v>511</v>
      </c>
      <c r="E358" s="28" t="s">
        <v>205</v>
      </c>
      <c r="F358" s="46" t="s">
        <v>622</v>
      </c>
      <c r="G358" s="28" t="s">
        <v>263</v>
      </c>
      <c r="H358" s="46">
        <v>0</v>
      </c>
      <c r="I358" s="48" t="s">
        <v>256</v>
      </c>
      <c r="J358" s="46">
        <v>0</v>
      </c>
      <c r="K358" s="46">
        <f>B358</f>
        <v>2618</v>
      </c>
      <c r="L358" s="46">
        <v>0</v>
      </c>
      <c r="M358" s="28">
        <v>0</v>
      </c>
      <c r="N358" s="46">
        <v>0</v>
      </c>
      <c r="O358" s="46">
        <v>40000</v>
      </c>
      <c r="P358" s="48">
        <v>1</v>
      </c>
      <c r="Q358" s="18">
        <v>0</v>
      </c>
      <c r="R358" s="48" t="s">
        <v>336</v>
      </c>
      <c r="S358" s="48" t="s">
        <v>423</v>
      </c>
      <c r="T358" s="46">
        <v>2425</v>
      </c>
      <c r="U358" s="28">
        <v>60</v>
      </c>
      <c r="V358" s="46">
        <v>3</v>
      </c>
      <c r="W358" s="48">
        <v>1</v>
      </c>
      <c r="X358" s="48">
        <v>99</v>
      </c>
      <c r="Y358" s="48">
        <v>80</v>
      </c>
    </row>
    <row r="359" spans="1:28" s="48" customFormat="1" x14ac:dyDescent="0.3">
      <c r="A359" s="47"/>
      <c r="B359" s="48">
        <v>2619</v>
      </c>
      <c r="C359" s="28" t="s">
        <v>396</v>
      </c>
      <c r="D359" s="48" t="s">
        <v>511</v>
      </c>
      <c r="E359" s="28" t="s">
        <v>205</v>
      </c>
      <c r="F359" s="46" t="s">
        <v>623</v>
      </c>
      <c r="G359" s="28" t="s">
        <v>263</v>
      </c>
      <c r="H359" s="46">
        <v>0</v>
      </c>
      <c r="I359" s="48" t="s">
        <v>256</v>
      </c>
      <c r="J359" s="46">
        <v>0</v>
      </c>
      <c r="K359" s="46">
        <f t="shared" ref="K359" si="60">B359</f>
        <v>2619</v>
      </c>
      <c r="L359" s="46">
        <v>0</v>
      </c>
      <c r="M359" s="28">
        <v>0</v>
      </c>
      <c r="N359" s="46">
        <v>0</v>
      </c>
      <c r="O359" s="46">
        <v>40000</v>
      </c>
      <c r="P359" s="48">
        <v>1</v>
      </c>
      <c r="Q359" s="18">
        <v>0</v>
      </c>
      <c r="R359" s="48" t="s">
        <v>336</v>
      </c>
      <c r="S359" s="48" t="s">
        <v>423</v>
      </c>
      <c r="T359" s="46">
        <v>395.00000000000006</v>
      </c>
      <c r="U359" s="28">
        <v>60</v>
      </c>
      <c r="V359" s="46">
        <v>4</v>
      </c>
      <c r="W359" s="48">
        <v>1</v>
      </c>
      <c r="X359" s="48">
        <v>99</v>
      </c>
      <c r="Y359" s="48">
        <v>80</v>
      </c>
    </row>
    <row r="360" spans="1:28" s="6" customFormat="1" x14ac:dyDescent="0.3">
      <c r="A360" s="10" t="s">
        <v>329</v>
      </c>
      <c r="B360" s="10" t="s">
        <v>108</v>
      </c>
      <c r="C360" s="10" t="s">
        <v>109</v>
      </c>
      <c r="D360" s="10" t="s">
        <v>67</v>
      </c>
      <c r="E360" s="10" t="s">
        <v>107</v>
      </c>
      <c r="F360" s="10" t="s">
        <v>92</v>
      </c>
      <c r="G360" s="10" t="s">
        <v>110</v>
      </c>
      <c r="H360" s="10" t="s">
        <v>94</v>
      </c>
      <c r="I360" s="10" t="s">
        <v>111</v>
      </c>
      <c r="J360" s="10" t="s">
        <v>112</v>
      </c>
      <c r="K360" s="10" t="s">
        <v>113</v>
      </c>
      <c r="L360" s="10" t="s">
        <v>114</v>
      </c>
      <c r="M360" s="10" t="s">
        <v>243</v>
      </c>
      <c r="N360" s="10" t="s">
        <v>115</v>
      </c>
      <c r="O360" s="10" t="s">
        <v>116</v>
      </c>
      <c r="P360" s="10" t="s">
        <v>117</v>
      </c>
      <c r="Q360" s="10" t="s">
        <v>119</v>
      </c>
      <c r="R360" s="10" t="s">
        <v>118</v>
      </c>
      <c r="S360" s="10" t="s">
        <v>414</v>
      </c>
      <c r="T360" s="10" t="s">
        <v>425</v>
      </c>
      <c r="U360" s="10" t="s">
        <v>431</v>
      </c>
      <c r="V360" s="10" t="s">
        <v>432</v>
      </c>
      <c r="W360" s="10" t="s">
        <v>435</v>
      </c>
      <c r="X360" s="10" t="s">
        <v>436</v>
      </c>
      <c r="Y360" s="10" t="s">
        <v>845</v>
      </c>
      <c r="Z360" s="10"/>
      <c r="AA360" s="10"/>
      <c r="AB360" s="10"/>
    </row>
    <row r="361" spans="1:28" s="48" customFormat="1" x14ac:dyDescent="0.3">
      <c r="A361" s="47"/>
      <c r="B361" s="48">
        <v>2700</v>
      </c>
      <c r="C361" s="28" t="s">
        <v>396</v>
      </c>
      <c r="D361" s="48" t="s">
        <v>716</v>
      </c>
      <c r="E361" s="28" t="s">
        <v>205</v>
      </c>
      <c r="F361" s="46" t="s">
        <v>813</v>
      </c>
      <c r="G361" s="28" t="s">
        <v>263</v>
      </c>
      <c r="H361" s="46">
        <v>0</v>
      </c>
      <c r="I361" s="48" t="s">
        <v>747</v>
      </c>
      <c r="J361" s="46">
        <v>0</v>
      </c>
      <c r="K361" s="46">
        <f>B361</f>
        <v>2700</v>
      </c>
      <c r="L361" s="46">
        <v>0</v>
      </c>
      <c r="M361" s="28">
        <v>0</v>
      </c>
      <c r="N361" s="46">
        <v>0</v>
      </c>
      <c r="O361" s="46">
        <v>0</v>
      </c>
      <c r="P361" s="48">
        <v>1</v>
      </c>
      <c r="Q361" s="18">
        <v>0</v>
      </c>
      <c r="R361" s="48" t="s">
        <v>764</v>
      </c>
      <c r="S361" s="48" t="s">
        <v>765</v>
      </c>
      <c r="T361" s="46">
        <v>2435</v>
      </c>
      <c r="U361" s="28">
        <v>61</v>
      </c>
      <c r="V361" s="46">
        <v>1</v>
      </c>
      <c r="W361" s="48">
        <v>1</v>
      </c>
      <c r="X361" s="48">
        <v>99</v>
      </c>
      <c r="Y361" s="48">
        <v>80</v>
      </c>
    </row>
    <row r="362" spans="1:28" s="48" customFormat="1" x14ac:dyDescent="0.3">
      <c r="A362" s="47"/>
      <c r="B362" s="48">
        <v>2701</v>
      </c>
      <c r="C362" s="28" t="s">
        <v>396</v>
      </c>
      <c r="D362" s="48" t="s">
        <v>716</v>
      </c>
      <c r="E362" s="28" t="s">
        <v>205</v>
      </c>
      <c r="F362" s="46" t="s">
        <v>814</v>
      </c>
      <c r="G362" s="28" t="s">
        <v>263</v>
      </c>
      <c r="H362" s="46">
        <v>0</v>
      </c>
      <c r="I362" s="48" t="s">
        <v>747</v>
      </c>
      <c r="J362" s="46">
        <v>0</v>
      </c>
      <c r="K362" s="46">
        <f t="shared" ref="K362:K366" si="61">B362</f>
        <v>2701</v>
      </c>
      <c r="L362" s="46">
        <v>0</v>
      </c>
      <c r="M362" s="28">
        <v>0</v>
      </c>
      <c r="N362" s="46">
        <v>0</v>
      </c>
      <c r="O362" s="46">
        <v>0</v>
      </c>
      <c r="P362" s="48">
        <v>1</v>
      </c>
      <c r="Q362" s="18">
        <v>0</v>
      </c>
      <c r="R362" s="48" t="s">
        <v>764</v>
      </c>
      <c r="S362" s="48" t="s">
        <v>765</v>
      </c>
      <c r="T362" s="46">
        <v>2435</v>
      </c>
      <c r="U362" s="28">
        <v>61</v>
      </c>
      <c r="V362" s="46">
        <v>2</v>
      </c>
      <c r="W362" s="48">
        <v>1</v>
      </c>
      <c r="X362" s="48">
        <v>99</v>
      </c>
      <c r="Y362" s="48">
        <v>80</v>
      </c>
    </row>
    <row r="363" spans="1:28" s="48" customFormat="1" x14ac:dyDescent="0.3">
      <c r="A363" s="47"/>
      <c r="B363" s="48">
        <v>2702</v>
      </c>
      <c r="C363" s="28" t="s">
        <v>396</v>
      </c>
      <c r="D363" s="48" t="s">
        <v>716</v>
      </c>
      <c r="E363" s="28" t="s">
        <v>205</v>
      </c>
      <c r="F363" s="46" t="s">
        <v>815</v>
      </c>
      <c r="G363" s="28" t="s">
        <v>263</v>
      </c>
      <c r="H363" s="46">
        <v>0</v>
      </c>
      <c r="I363" s="48" t="s">
        <v>747</v>
      </c>
      <c r="J363" s="46">
        <v>0</v>
      </c>
      <c r="K363" s="46">
        <f t="shared" si="61"/>
        <v>2702</v>
      </c>
      <c r="L363" s="46">
        <v>0</v>
      </c>
      <c r="M363" s="28">
        <v>0</v>
      </c>
      <c r="N363" s="46">
        <v>0</v>
      </c>
      <c r="O363" s="46">
        <v>0</v>
      </c>
      <c r="P363" s="48">
        <v>1</v>
      </c>
      <c r="Q363" s="18">
        <v>0</v>
      </c>
      <c r="R363" s="48" t="s">
        <v>764</v>
      </c>
      <c r="S363" s="48" t="s">
        <v>765</v>
      </c>
      <c r="T363" s="46">
        <v>2435</v>
      </c>
      <c r="U363" s="28">
        <v>61</v>
      </c>
      <c r="V363" s="46">
        <v>3</v>
      </c>
      <c r="W363" s="48">
        <v>1</v>
      </c>
      <c r="X363" s="48">
        <v>99</v>
      </c>
      <c r="Y363" s="48">
        <v>80</v>
      </c>
    </row>
    <row r="364" spans="1:28" s="48" customFormat="1" x14ac:dyDescent="0.3">
      <c r="A364" s="47"/>
      <c r="B364" s="48">
        <v>2703</v>
      </c>
      <c r="C364" s="28" t="s">
        <v>396</v>
      </c>
      <c r="D364" s="48" t="s">
        <v>716</v>
      </c>
      <c r="E364" s="28" t="s">
        <v>205</v>
      </c>
      <c r="F364" s="46" t="s">
        <v>816</v>
      </c>
      <c r="G364" s="28" t="s">
        <v>263</v>
      </c>
      <c r="H364" s="46">
        <v>0</v>
      </c>
      <c r="I364" s="48" t="s">
        <v>747</v>
      </c>
      <c r="J364" s="46">
        <v>0</v>
      </c>
      <c r="K364" s="46">
        <f t="shared" si="61"/>
        <v>2703</v>
      </c>
      <c r="L364" s="46">
        <v>0</v>
      </c>
      <c r="M364" s="28">
        <v>0</v>
      </c>
      <c r="N364" s="46">
        <v>0</v>
      </c>
      <c r="O364" s="46">
        <v>0</v>
      </c>
      <c r="P364" s="48">
        <v>1</v>
      </c>
      <c r="Q364" s="18">
        <v>0</v>
      </c>
      <c r="R364" s="48" t="s">
        <v>764</v>
      </c>
      <c r="S364" s="48" t="s">
        <v>765</v>
      </c>
      <c r="T364" s="46">
        <v>395.00000000000006</v>
      </c>
      <c r="U364" s="28">
        <v>61</v>
      </c>
      <c r="V364" s="46">
        <v>4</v>
      </c>
      <c r="W364" s="48">
        <v>1</v>
      </c>
      <c r="X364" s="48">
        <v>99</v>
      </c>
      <c r="Y364" s="48">
        <v>80</v>
      </c>
    </row>
    <row r="365" spans="1:28" s="48" customFormat="1" x14ac:dyDescent="0.3">
      <c r="A365" s="47"/>
      <c r="B365" s="48">
        <v>2704</v>
      </c>
      <c r="C365" s="53" t="s">
        <v>396</v>
      </c>
      <c r="D365" s="48" t="s">
        <v>716</v>
      </c>
      <c r="E365" s="53" t="s">
        <v>205</v>
      </c>
      <c r="F365" s="16" t="s">
        <v>624</v>
      </c>
      <c r="G365" s="53" t="s">
        <v>263</v>
      </c>
      <c r="H365" s="16">
        <v>0</v>
      </c>
      <c r="I365" s="16" t="s">
        <v>253</v>
      </c>
      <c r="J365" s="16">
        <v>0</v>
      </c>
      <c r="K365" s="16">
        <f t="shared" si="61"/>
        <v>2704</v>
      </c>
      <c r="L365" s="16">
        <v>0</v>
      </c>
      <c r="M365" s="53">
        <v>0</v>
      </c>
      <c r="N365" s="16">
        <v>0</v>
      </c>
      <c r="O365" s="16">
        <v>1000</v>
      </c>
      <c r="P365" s="16">
        <v>1</v>
      </c>
      <c r="Q365" s="16">
        <v>0</v>
      </c>
      <c r="R365" s="16" t="s">
        <v>333</v>
      </c>
      <c r="S365" s="16" t="s">
        <v>417</v>
      </c>
      <c r="T365" s="16">
        <v>2425</v>
      </c>
      <c r="U365" s="28">
        <v>62</v>
      </c>
      <c r="V365" s="16">
        <v>1</v>
      </c>
      <c r="W365" s="48">
        <v>1</v>
      </c>
      <c r="X365" s="48">
        <v>99</v>
      </c>
      <c r="Y365" s="48">
        <v>80</v>
      </c>
    </row>
    <row r="366" spans="1:28" s="48" customFormat="1" x14ac:dyDescent="0.3">
      <c r="A366" s="47"/>
      <c r="B366" s="48">
        <v>2705</v>
      </c>
      <c r="C366" s="53" t="s">
        <v>396</v>
      </c>
      <c r="D366" s="48" t="s">
        <v>716</v>
      </c>
      <c r="E366" s="53" t="s">
        <v>205</v>
      </c>
      <c r="F366" s="16" t="s">
        <v>625</v>
      </c>
      <c r="G366" s="53" t="s">
        <v>263</v>
      </c>
      <c r="H366" s="16">
        <v>0</v>
      </c>
      <c r="I366" s="16" t="s">
        <v>253</v>
      </c>
      <c r="J366" s="16">
        <v>0</v>
      </c>
      <c r="K366" s="16">
        <f t="shared" si="61"/>
        <v>2705</v>
      </c>
      <c r="L366" s="16">
        <v>0</v>
      </c>
      <c r="M366" s="53">
        <v>0</v>
      </c>
      <c r="N366" s="16">
        <v>0</v>
      </c>
      <c r="O366" s="16">
        <v>1000</v>
      </c>
      <c r="P366" s="16">
        <v>1</v>
      </c>
      <c r="Q366" s="16">
        <v>0</v>
      </c>
      <c r="R366" s="16" t="s">
        <v>333</v>
      </c>
      <c r="S366" s="16" t="s">
        <v>417</v>
      </c>
      <c r="T366" s="16">
        <v>2425</v>
      </c>
      <c r="U366" s="28">
        <v>62</v>
      </c>
      <c r="V366" s="16">
        <v>2</v>
      </c>
      <c r="W366" s="48">
        <v>1</v>
      </c>
      <c r="X366" s="48">
        <v>99</v>
      </c>
      <c r="Y366" s="48">
        <v>80</v>
      </c>
    </row>
    <row r="367" spans="1:28" s="48" customFormat="1" x14ac:dyDescent="0.3">
      <c r="A367" s="47"/>
      <c r="B367" s="48">
        <v>2706</v>
      </c>
      <c r="C367" s="53" t="s">
        <v>396</v>
      </c>
      <c r="D367" s="48" t="s">
        <v>716</v>
      </c>
      <c r="E367" s="53" t="s">
        <v>205</v>
      </c>
      <c r="F367" s="16" t="s">
        <v>626</v>
      </c>
      <c r="G367" s="53" t="s">
        <v>263</v>
      </c>
      <c r="H367" s="16">
        <v>0</v>
      </c>
      <c r="I367" s="16" t="s">
        <v>253</v>
      </c>
      <c r="J367" s="16">
        <v>0</v>
      </c>
      <c r="K367" s="16">
        <f>B367</f>
        <v>2706</v>
      </c>
      <c r="L367" s="16">
        <v>0</v>
      </c>
      <c r="M367" s="53">
        <v>0</v>
      </c>
      <c r="N367" s="16">
        <v>0</v>
      </c>
      <c r="O367" s="16">
        <v>1000</v>
      </c>
      <c r="P367" s="16">
        <v>1</v>
      </c>
      <c r="Q367" s="16">
        <v>0</v>
      </c>
      <c r="R367" s="16" t="s">
        <v>333</v>
      </c>
      <c r="S367" s="16" t="s">
        <v>417</v>
      </c>
      <c r="T367" s="16">
        <v>2425</v>
      </c>
      <c r="U367" s="28">
        <v>62</v>
      </c>
      <c r="V367" s="16">
        <v>3</v>
      </c>
      <c r="W367" s="48">
        <v>1</v>
      </c>
      <c r="X367" s="48">
        <v>99</v>
      </c>
      <c r="Y367" s="48">
        <v>80</v>
      </c>
    </row>
    <row r="368" spans="1:28" s="48" customFormat="1" x14ac:dyDescent="0.3">
      <c r="A368" s="47"/>
      <c r="B368" s="48">
        <v>2707</v>
      </c>
      <c r="C368" s="53" t="s">
        <v>396</v>
      </c>
      <c r="D368" s="48" t="s">
        <v>716</v>
      </c>
      <c r="E368" s="53" t="s">
        <v>205</v>
      </c>
      <c r="F368" s="16" t="s">
        <v>627</v>
      </c>
      <c r="G368" s="53" t="s">
        <v>263</v>
      </c>
      <c r="H368" s="16">
        <v>0</v>
      </c>
      <c r="I368" s="16" t="s">
        <v>253</v>
      </c>
      <c r="J368" s="16">
        <v>0</v>
      </c>
      <c r="K368" s="16">
        <f t="shared" ref="K368:K372" si="62">B368</f>
        <v>2707</v>
      </c>
      <c r="L368" s="16">
        <v>0</v>
      </c>
      <c r="M368" s="53">
        <v>0</v>
      </c>
      <c r="N368" s="16">
        <v>0</v>
      </c>
      <c r="O368" s="16">
        <v>1000</v>
      </c>
      <c r="P368" s="16">
        <v>1</v>
      </c>
      <c r="Q368" s="16">
        <v>0</v>
      </c>
      <c r="R368" s="16" t="s">
        <v>333</v>
      </c>
      <c r="S368" s="16" t="s">
        <v>417</v>
      </c>
      <c r="T368" s="16">
        <v>395.00000000000006</v>
      </c>
      <c r="U368" s="28">
        <v>62</v>
      </c>
      <c r="V368" s="16">
        <v>4</v>
      </c>
      <c r="W368" s="48">
        <v>1</v>
      </c>
      <c r="X368" s="48">
        <v>99</v>
      </c>
      <c r="Y368" s="48">
        <v>80</v>
      </c>
    </row>
    <row r="369" spans="1:29" s="48" customFormat="1" x14ac:dyDescent="0.3">
      <c r="A369" s="47"/>
      <c r="B369" s="48">
        <v>2708</v>
      </c>
      <c r="C369" s="28" t="s">
        <v>396</v>
      </c>
      <c r="D369" s="48" t="s">
        <v>716</v>
      </c>
      <c r="E369" s="28" t="s">
        <v>205</v>
      </c>
      <c r="F369" s="46" t="s">
        <v>628</v>
      </c>
      <c r="G369" s="28" t="s">
        <v>263</v>
      </c>
      <c r="H369" s="46">
        <v>0</v>
      </c>
      <c r="I369" s="48" t="s">
        <v>254</v>
      </c>
      <c r="J369" s="46">
        <v>0</v>
      </c>
      <c r="K369" s="46">
        <f t="shared" si="62"/>
        <v>2708</v>
      </c>
      <c r="L369" s="46">
        <v>0</v>
      </c>
      <c r="M369" s="28">
        <v>0</v>
      </c>
      <c r="N369" s="46">
        <v>0</v>
      </c>
      <c r="O369" s="46">
        <v>10000</v>
      </c>
      <c r="P369" s="48">
        <v>1</v>
      </c>
      <c r="Q369" s="18">
        <v>0</v>
      </c>
      <c r="R369" s="48" t="s">
        <v>334</v>
      </c>
      <c r="S369" s="48" t="s">
        <v>419</v>
      </c>
      <c r="T369" s="46">
        <v>2425</v>
      </c>
      <c r="U369" s="28">
        <v>63</v>
      </c>
      <c r="V369" s="46">
        <v>1</v>
      </c>
      <c r="W369" s="48">
        <v>1</v>
      </c>
      <c r="X369" s="48">
        <v>99</v>
      </c>
      <c r="Y369" s="48">
        <v>80</v>
      </c>
    </row>
    <row r="370" spans="1:29" s="48" customFormat="1" x14ac:dyDescent="0.3">
      <c r="A370" s="47"/>
      <c r="B370" s="48">
        <v>2709</v>
      </c>
      <c r="C370" s="28" t="s">
        <v>396</v>
      </c>
      <c r="D370" s="48" t="s">
        <v>716</v>
      </c>
      <c r="E370" s="28" t="s">
        <v>205</v>
      </c>
      <c r="F370" s="46" t="s">
        <v>629</v>
      </c>
      <c r="G370" s="28" t="s">
        <v>263</v>
      </c>
      <c r="H370" s="46">
        <v>0</v>
      </c>
      <c r="I370" s="48" t="s">
        <v>254</v>
      </c>
      <c r="J370" s="46">
        <v>0</v>
      </c>
      <c r="K370" s="46">
        <f t="shared" si="62"/>
        <v>2709</v>
      </c>
      <c r="L370" s="46">
        <v>0</v>
      </c>
      <c r="M370" s="28">
        <v>0</v>
      </c>
      <c r="N370" s="46">
        <v>0</v>
      </c>
      <c r="O370" s="46">
        <v>10000</v>
      </c>
      <c r="P370" s="48">
        <v>1</v>
      </c>
      <c r="Q370" s="18">
        <v>0</v>
      </c>
      <c r="R370" s="48" t="s">
        <v>334</v>
      </c>
      <c r="S370" s="48" t="s">
        <v>419</v>
      </c>
      <c r="T370" s="46">
        <v>2425</v>
      </c>
      <c r="U370" s="28">
        <v>63</v>
      </c>
      <c r="V370" s="46">
        <v>2</v>
      </c>
      <c r="W370" s="48">
        <v>1</v>
      </c>
      <c r="X370" s="48">
        <v>99</v>
      </c>
      <c r="Y370" s="48">
        <v>80</v>
      </c>
    </row>
    <row r="371" spans="1:29" s="48" customFormat="1" x14ac:dyDescent="0.3">
      <c r="A371" s="47"/>
      <c r="B371" s="48">
        <v>2710</v>
      </c>
      <c r="C371" s="28" t="s">
        <v>396</v>
      </c>
      <c r="D371" s="48" t="s">
        <v>716</v>
      </c>
      <c r="E371" s="28" t="s">
        <v>205</v>
      </c>
      <c r="F371" s="46" t="s">
        <v>630</v>
      </c>
      <c r="G371" s="28" t="s">
        <v>263</v>
      </c>
      <c r="H371" s="46">
        <v>0</v>
      </c>
      <c r="I371" s="48" t="s">
        <v>254</v>
      </c>
      <c r="J371" s="46">
        <v>0</v>
      </c>
      <c r="K371" s="46">
        <f t="shared" si="62"/>
        <v>2710</v>
      </c>
      <c r="L371" s="46">
        <v>0</v>
      </c>
      <c r="M371" s="28">
        <v>0</v>
      </c>
      <c r="N371" s="46">
        <v>0</v>
      </c>
      <c r="O371" s="46">
        <v>10000</v>
      </c>
      <c r="P371" s="48">
        <v>1</v>
      </c>
      <c r="Q371" s="18">
        <v>0</v>
      </c>
      <c r="R371" s="48" t="s">
        <v>334</v>
      </c>
      <c r="S371" s="48" t="s">
        <v>419</v>
      </c>
      <c r="T371" s="46">
        <v>2425</v>
      </c>
      <c r="U371" s="28">
        <v>63</v>
      </c>
      <c r="V371" s="46">
        <v>3</v>
      </c>
      <c r="W371" s="48">
        <v>1</v>
      </c>
      <c r="X371" s="48">
        <v>99</v>
      </c>
      <c r="Y371" s="48">
        <v>80</v>
      </c>
    </row>
    <row r="372" spans="1:29" s="48" customFormat="1" x14ac:dyDescent="0.3">
      <c r="A372" s="47"/>
      <c r="B372" s="48">
        <v>2711</v>
      </c>
      <c r="C372" s="28" t="s">
        <v>396</v>
      </c>
      <c r="D372" s="48" t="s">
        <v>716</v>
      </c>
      <c r="E372" s="28" t="s">
        <v>205</v>
      </c>
      <c r="F372" s="46" t="s">
        <v>631</v>
      </c>
      <c r="G372" s="28" t="s">
        <v>263</v>
      </c>
      <c r="H372" s="46">
        <v>0</v>
      </c>
      <c r="I372" s="48" t="s">
        <v>254</v>
      </c>
      <c r="J372" s="46">
        <v>0</v>
      </c>
      <c r="K372" s="46">
        <f t="shared" si="62"/>
        <v>2711</v>
      </c>
      <c r="L372" s="46">
        <v>0</v>
      </c>
      <c r="M372" s="28">
        <v>0</v>
      </c>
      <c r="N372" s="46">
        <v>0</v>
      </c>
      <c r="O372" s="46">
        <v>10000</v>
      </c>
      <c r="P372" s="48">
        <v>1</v>
      </c>
      <c r="Q372" s="18">
        <v>0</v>
      </c>
      <c r="R372" s="48" t="s">
        <v>334</v>
      </c>
      <c r="S372" s="48" t="s">
        <v>419</v>
      </c>
      <c r="T372" s="46">
        <v>395.00000000000006</v>
      </c>
      <c r="U372" s="28">
        <v>63</v>
      </c>
      <c r="V372" s="46">
        <v>4</v>
      </c>
      <c r="W372" s="48">
        <v>1</v>
      </c>
      <c r="X372" s="48">
        <v>99</v>
      </c>
      <c r="Y372" s="48">
        <v>80</v>
      </c>
    </row>
    <row r="373" spans="1:29" s="48" customFormat="1" x14ac:dyDescent="0.3">
      <c r="A373" s="47"/>
      <c r="B373" s="48">
        <v>2712</v>
      </c>
      <c r="C373" s="25" t="s">
        <v>396</v>
      </c>
      <c r="D373" s="48" t="s">
        <v>716</v>
      </c>
      <c r="E373" s="25" t="s">
        <v>205</v>
      </c>
      <c r="F373" s="52" t="s">
        <v>632</v>
      </c>
      <c r="G373" s="25" t="s">
        <v>263</v>
      </c>
      <c r="H373" s="52">
        <v>0</v>
      </c>
      <c r="I373" s="52" t="s">
        <v>255</v>
      </c>
      <c r="J373" s="52">
        <v>0</v>
      </c>
      <c r="K373" s="52">
        <f>B373</f>
        <v>2712</v>
      </c>
      <c r="L373" s="52">
        <v>0</v>
      </c>
      <c r="M373" s="25">
        <v>0</v>
      </c>
      <c r="N373" s="52">
        <v>0</v>
      </c>
      <c r="O373" s="52">
        <v>25000</v>
      </c>
      <c r="P373" s="52">
        <v>1</v>
      </c>
      <c r="Q373" s="52">
        <v>0</v>
      </c>
      <c r="R373" s="52" t="s">
        <v>335</v>
      </c>
      <c r="S373" s="52" t="s">
        <v>421</v>
      </c>
      <c r="T373" s="52">
        <v>2435</v>
      </c>
      <c r="U373" s="28">
        <v>64</v>
      </c>
      <c r="V373" s="52">
        <v>1</v>
      </c>
      <c r="W373" s="48">
        <v>1</v>
      </c>
      <c r="X373" s="48">
        <v>99</v>
      </c>
      <c r="Y373" s="48">
        <v>80</v>
      </c>
    </row>
    <row r="374" spans="1:29" s="48" customFormat="1" x14ac:dyDescent="0.3">
      <c r="A374" s="47"/>
      <c r="B374" s="48">
        <v>2713</v>
      </c>
      <c r="C374" s="25" t="s">
        <v>396</v>
      </c>
      <c r="D374" s="48" t="s">
        <v>716</v>
      </c>
      <c r="E374" s="25" t="s">
        <v>205</v>
      </c>
      <c r="F374" s="52" t="s">
        <v>633</v>
      </c>
      <c r="G374" s="25" t="s">
        <v>263</v>
      </c>
      <c r="H374" s="52">
        <v>0</v>
      </c>
      <c r="I374" s="52" t="s">
        <v>255</v>
      </c>
      <c r="J374" s="52">
        <v>0</v>
      </c>
      <c r="K374" s="52">
        <f t="shared" ref="K374:K378" si="63">B374</f>
        <v>2713</v>
      </c>
      <c r="L374" s="52">
        <v>0</v>
      </c>
      <c r="M374" s="25">
        <v>0</v>
      </c>
      <c r="N374" s="52">
        <v>0</v>
      </c>
      <c r="O374" s="52">
        <v>25000</v>
      </c>
      <c r="P374" s="52">
        <v>1</v>
      </c>
      <c r="Q374" s="52">
        <v>0</v>
      </c>
      <c r="R374" s="52" t="s">
        <v>335</v>
      </c>
      <c r="S374" s="52" t="s">
        <v>421</v>
      </c>
      <c r="T374" s="52">
        <v>2435</v>
      </c>
      <c r="U374" s="28">
        <v>64</v>
      </c>
      <c r="V374" s="52">
        <v>2</v>
      </c>
      <c r="W374" s="48">
        <v>1</v>
      </c>
      <c r="X374" s="48">
        <v>99</v>
      </c>
      <c r="Y374" s="48">
        <v>80</v>
      </c>
    </row>
    <row r="375" spans="1:29" s="48" customFormat="1" x14ac:dyDescent="0.3">
      <c r="A375" s="47"/>
      <c r="B375" s="48">
        <v>2714</v>
      </c>
      <c r="C375" s="25" t="s">
        <v>396</v>
      </c>
      <c r="D375" s="48" t="s">
        <v>716</v>
      </c>
      <c r="E375" s="25" t="s">
        <v>205</v>
      </c>
      <c r="F375" s="52" t="s">
        <v>634</v>
      </c>
      <c r="G375" s="25" t="s">
        <v>263</v>
      </c>
      <c r="H375" s="52">
        <v>0</v>
      </c>
      <c r="I375" s="52" t="s">
        <v>255</v>
      </c>
      <c r="J375" s="52">
        <v>0</v>
      </c>
      <c r="K375" s="52">
        <f t="shared" si="63"/>
        <v>2714</v>
      </c>
      <c r="L375" s="52">
        <v>0</v>
      </c>
      <c r="M375" s="25">
        <v>0</v>
      </c>
      <c r="N375" s="52">
        <v>0</v>
      </c>
      <c r="O375" s="52">
        <v>25000</v>
      </c>
      <c r="P375" s="52">
        <v>1</v>
      </c>
      <c r="Q375" s="52">
        <v>0</v>
      </c>
      <c r="R375" s="52" t="s">
        <v>335</v>
      </c>
      <c r="S375" s="52" t="s">
        <v>421</v>
      </c>
      <c r="T375" s="52">
        <v>395.00000000000006</v>
      </c>
      <c r="U375" s="28">
        <v>64</v>
      </c>
      <c r="V375" s="52">
        <v>3</v>
      </c>
      <c r="W375" s="48">
        <v>1</v>
      </c>
      <c r="X375" s="48">
        <v>99</v>
      </c>
      <c r="Y375" s="48">
        <v>80</v>
      </c>
    </row>
    <row r="376" spans="1:29" s="48" customFormat="1" x14ac:dyDescent="0.3">
      <c r="A376" s="47"/>
      <c r="B376" s="48">
        <v>2715</v>
      </c>
      <c r="C376" s="25" t="s">
        <v>396</v>
      </c>
      <c r="D376" s="48" t="s">
        <v>716</v>
      </c>
      <c r="E376" s="25" t="s">
        <v>205</v>
      </c>
      <c r="F376" s="52" t="s">
        <v>635</v>
      </c>
      <c r="G376" s="25" t="s">
        <v>263</v>
      </c>
      <c r="H376" s="52">
        <v>0</v>
      </c>
      <c r="I376" s="52" t="s">
        <v>255</v>
      </c>
      <c r="J376" s="52">
        <v>0</v>
      </c>
      <c r="K376" s="52">
        <f t="shared" si="63"/>
        <v>2715</v>
      </c>
      <c r="L376" s="52">
        <v>0</v>
      </c>
      <c r="M376" s="25">
        <v>0</v>
      </c>
      <c r="N376" s="52">
        <v>0</v>
      </c>
      <c r="O376" s="52">
        <v>25000</v>
      </c>
      <c r="P376" s="52">
        <v>1</v>
      </c>
      <c r="Q376" s="52">
        <v>0</v>
      </c>
      <c r="R376" s="52" t="s">
        <v>335</v>
      </c>
      <c r="S376" s="52" t="s">
        <v>421</v>
      </c>
      <c r="T376" s="52">
        <v>2425</v>
      </c>
      <c r="U376" s="28">
        <v>64</v>
      </c>
      <c r="V376" s="52">
        <v>4</v>
      </c>
      <c r="W376" s="48">
        <v>1</v>
      </c>
      <c r="X376" s="48">
        <v>99</v>
      </c>
      <c r="Y376" s="48">
        <v>80</v>
      </c>
    </row>
    <row r="377" spans="1:29" s="48" customFormat="1" x14ac:dyDescent="0.3">
      <c r="A377" s="47"/>
      <c r="B377" s="48">
        <v>2716</v>
      </c>
      <c r="C377" s="28" t="s">
        <v>396</v>
      </c>
      <c r="D377" s="48" t="s">
        <v>716</v>
      </c>
      <c r="E377" s="28" t="s">
        <v>205</v>
      </c>
      <c r="F377" s="46" t="s">
        <v>636</v>
      </c>
      <c r="G377" s="28" t="s">
        <v>263</v>
      </c>
      <c r="H377" s="46">
        <v>0</v>
      </c>
      <c r="I377" s="48" t="s">
        <v>256</v>
      </c>
      <c r="J377" s="46">
        <v>0</v>
      </c>
      <c r="K377" s="46">
        <f t="shared" si="63"/>
        <v>2716</v>
      </c>
      <c r="L377" s="46">
        <v>0</v>
      </c>
      <c r="M377" s="28">
        <v>0</v>
      </c>
      <c r="N377" s="46">
        <v>0</v>
      </c>
      <c r="O377" s="46">
        <v>40000</v>
      </c>
      <c r="P377" s="48">
        <v>1</v>
      </c>
      <c r="Q377" s="18">
        <v>0</v>
      </c>
      <c r="R377" s="48" t="s">
        <v>336</v>
      </c>
      <c r="S377" s="48" t="s">
        <v>423</v>
      </c>
      <c r="T377" s="46">
        <v>2425</v>
      </c>
      <c r="U377" s="28">
        <v>65</v>
      </c>
      <c r="V377" s="46">
        <v>1</v>
      </c>
      <c r="W377" s="48">
        <v>1</v>
      </c>
      <c r="X377" s="48">
        <v>99</v>
      </c>
      <c r="Y377" s="48">
        <v>80</v>
      </c>
    </row>
    <row r="378" spans="1:29" s="48" customFormat="1" x14ac:dyDescent="0.3">
      <c r="A378" s="47"/>
      <c r="B378" s="48">
        <v>2717</v>
      </c>
      <c r="C378" s="28" t="s">
        <v>396</v>
      </c>
      <c r="D378" s="48" t="s">
        <v>716</v>
      </c>
      <c r="E378" s="28" t="s">
        <v>205</v>
      </c>
      <c r="F378" s="46" t="s">
        <v>637</v>
      </c>
      <c r="G378" s="28" t="s">
        <v>263</v>
      </c>
      <c r="H378" s="46">
        <v>0</v>
      </c>
      <c r="I378" s="48" t="s">
        <v>256</v>
      </c>
      <c r="J378" s="46">
        <v>0</v>
      </c>
      <c r="K378" s="46">
        <f t="shared" si="63"/>
        <v>2717</v>
      </c>
      <c r="L378" s="46">
        <v>0</v>
      </c>
      <c r="M378" s="28">
        <v>0</v>
      </c>
      <c r="N378" s="46">
        <v>0</v>
      </c>
      <c r="O378" s="46">
        <v>40000</v>
      </c>
      <c r="P378" s="48">
        <v>1</v>
      </c>
      <c r="Q378" s="18">
        <v>0</v>
      </c>
      <c r="R378" s="48" t="s">
        <v>336</v>
      </c>
      <c r="S378" s="48" t="s">
        <v>423</v>
      </c>
      <c r="T378" s="46">
        <v>2425</v>
      </c>
      <c r="U378" s="28">
        <v>65</v>
      </c>
      <c r="V378" s="46">
        <v>2</v>
      </c>
      <c r="W378" s="48">
        <v>1</v>
      </c>
      <c r="X378" s="48">
        <v>99</v>
      </c>
      <c r="Y378" s="48">
        <v>80</v>
      </c>
    </row>
    <row r="379" spans="1:29" s="48" customFormat="1" x14ac:dyDescent="0.3">
      <c r="A379" s="47"/>
      <c r="B379" s="48">
        <v>2718</v>
      </c>
      <c r="C379" s="28" t="s">
        <v>396</v>
      </c>
      <c r="D379" s="48" t="s">
        <v>716</v>
      </c>
      <c r="E379" s="28" t="s">
        <v>205</v>
      </c>
      <c r="F379" s="46" t="s">
        <v>638</v>
      </c>
      <c r="G379" s="28" t="s">
        <v>263</v>
      </c>
      <c r="H379" s="46">
        <v>0</v>
      </c>
      <c r="I379" s="48" t="s">
        <v>256</v>
      </c>
      <c r="J379" s="46">
        <v>0</v>
      </c>
      <c r="K379" s="46">
        <f>B379</f>
        <v>2718</v>
      </c>
      <c r="L379" s="46">
        <v>0</v>
      </c>
      <c r="M379" s="28">
        <v>0</v>
      </c>
      <c r="N379" s="46">
        <v>0</v>
      </c>
      <c r="O379" s="46">
        <v>40000</v>
      </c>
      <c r="P379" s="48">
        <v>1</v>
      </c>
      <c r="Q379" s="18">
        <v>0</v>
      </c>
      <c r="R379" s="48" t="s">
        <v>336</v>
      </c>
      <c r="S379" s="48" t="s">
        <v>423</v>
      </c>
      <c r="T379" s="46">
        <v>2425</v>
      </c>
      <c r="U379" s="28">
        <v>65</v>
      </c>
      <c r="V379" s="46">
        <v>3</v>
      </c>
      <c r="W379" s="48">
        <v>1</v>
      </c>
      <c r="X379" s="48">
        <v>99</v>
      </c>
      <c r="Y379" s="48">
        <v>80</v>
      </c>
    </row>
    <row r="380" spans="1:29" s="48" customFormat="1" x14ac:dyDescent="0.3">
      <c r="A380" s="47"/>
      <c r="B380" s="48">
        <v>2719</v>
      </c>
      <c r="C380" s="28" t="s">
        <v>396</v>
      </c>
      <c r="D380" s="48" t="s">
        <v>716</v>
      </c>
      <c r="E380" s="28" t="s">
        <v>205</v>
      </c>
      <c r="F380" s="46" t="s">
        <v>639</v>
      </c>
      <c r="G380" s="28" t="s">
        <v>263</v>
      </c>
      <c r="H380" s="46">
        <v>0</v>
      </c>
      <c r="I380" s="48" t="s">
        <v>256</v>
      </c>
      <c r="J380" s="46">
        <v>0</v>
      </c>
      <c r="K380" s="46">
        <f t="shared" ref="K380" si="64">B380</f>
        <v>2719</v>
      </c>
      <c r="L380" s="46">
        <v>0</v>
      </c>
      <c r="M380" s="28">
        <v>0</v>
      </c>
      <c r="N380" s="46">
        <v>0</v>
      </c>
      <c r="O380" s="46">
        <v>40000</v>
      </c>
      <c r="P380" s="48">
        <v>1</v>
      </c>
      <c r="Q380" s="18">
        <v>0</v>
      </c>
      <c r="R380" s="48" t="s">
        <v>336</v>
      </c>
      <c r="S380" s="48" t="s">
        <v>423</v>
      </c>
      <c r="T380" s="46">
        <v>395.00000000000006</v>
      </c>
      <c r="U380" s="28">
        <v>65</v>
      </c>
      <c r="V380" s="46">
        <v>4</v>
      </c>
      <c r="W380" s="48">
        <v>1</v>
      </c>
      <c r="X380" s="48">
        <v>99</v>
      </c>
      <c r="Y380" s="48">
        <v>80</v>
      </c>
    </row>
    <row r="381" spans="1:29" s="48" customFormat="1" x14ac:dyDescent="0.3">
      <c r="A381" s="26" t="s">
        <v>395</v>
      </c>
      <c r="B381" s="26"/>
      <c r="C381" s="26"/>
      <c r="D381" s="26"/>
      <c r="E381" s="26"/>
      <c r="F381" s="26"/>
      <c r="G381" s="26"/>
      <c r="H381" s="26"/>
      <c r="I381" s="26"/>
      <c r="J381" s="26"/>
      <c r="K381" s="9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 spans="1:29" s="6" customFormat="1" x14ac:dyDescent="0.3">
      <c r="A382" s="10" t="s">
        <v>717</v>
      </c>
      <c r="B382" s="10" t="s">
        <v>141</v>
      </c>
      <c r="C382" s="10" t="s">
        <v>142</v>
      </c>
      <c r="D382" s="10" t="s">
        <v>143</v>
      </c>
      <c r="E382" s="10" t="s">
        <v>144</v>
      </c>
      <c r="F382" s="10" t="s">
        <v>92</v>
      </c>
      <c r="G382" s="10" t="s">
        <v>145</v>
      </c>
      <c r="H382" s="10" t="s">
        <v>146</v>
      </c>
      <c r="I382" s="10" t="s">
        <v>147</v>
      </c>
      <c r="J382" s="10" t="s">
        <v>148</v>
      </c>
      <c r="K382" s="10" t="s">
        <v>149</v>
      </c>
      <c r="L382" s="10" t="s">
        <v>150</v>
      </c>
      <c r="M382" s="10" t="s">
        <v>243</v>
      </c>
      <c r="N382" s="10" t="s">
        <v>151</v>
      </c>
      <c r="O382" s="10" t="s">
        <v>152</v>
      </c>
      <c r="P382" s="10" t="s">
        <v>153</v>
      </c>
      <c r="Q382" s="10" t="s">
        <v>154</v>
      </c>
      <c r="R382" s="10" t="s">
        <v>155</v>
      </c>
      <c r="S382" s="10" t="s">
        <v>331</v>
      </c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:29" s="5" customFormat="1" x14ac:dyDescent="0.3">
      <c r="A383" s="55"/>
      <c r="B383" s="19">
        <v>4000</v>
      </c>
      <c r="C383" s="48" t="s">
        <v>724</v>
      </c>
      <c r="D383" s="48" t="s">
        <v>330</v>
      </c>
      <c r="E383" s="28" t="s">
        <v>206</v>
      </c>
      <c r="F383" s="19" t="s">
        <v>817</v>
      </c>
      <c r="G383" s="28" t="s">
        <v>263</v>
      </c>
      <c r="H383" s="19">
        <v>0</v>
      </c>
      <c r="I383" s="19" t="s">
        <v>818</v>
      </c>
      <c r="J383" s="19">
        <v>0</v>
      </c>
      <c r="K383" s="46" t="s">
        <v>397</v>
      </c>
      <c r="L383" s="22">
        <v>0</v>
      </c>
      <c r="M383" s="28" t="s">
        <v>245</v>
      </c>
      <c r="N383" s="22">
        <v>0</v>
      </c>
      <c r="O383" s="19">
        <v>0</v>
      </c>
      <c r="P383" s="19">
        <v>1</v>
      </c>
      <c r="Q383" s="19">
        <v>0</v>
      </c>
      <c r="R383" s="19" t="s">
        <v>819</v>
      </c>
      <c r="S383" s="22">
        <v>-1</v>
      </c>
      <c r="T383" s="22"/>
      <c r="U383" s="22"/>
      <c r="V383" s="22"/>
      <c r="W383" s="22"/>
      <c r="X383" s="22"/>
      <c r="Y383" s="19"/>
      <c r="Z383" s="19"/>
      <c r="AA383" s="19"/>
      <c r="AB383" s="19"/>
    </row>
    <row r="384" spans="1:29" s="5" customFormat="1" x14ac:dyDescent="0.3">
      <c r="A384" s="55"/>
      <c r="B384" s="19">
        <v>4001</v>
      </c>
      <c r="C384" s="48" t="s">
        <v>202</v>
      </c>
      <c r="D384" s="48" t="s">
        <v>330</v>
      </c>
      <c r="E384" s="28" t="s">
        <v>206</v>
      </c>
      <c r="F384" s="19" t="s">
        <v>189</v>
      </c>
      <c r="G384" s="28" t="s">
        <v>264</v>
      </c>
      <c r="H384" s="19">
        <v>0</v>
      </c>
      <c r="I384" s="48" t="s">
        <v>207</v>
      </c>
      <c r="J384" s="19">
        <v>0</v>
      </c>
      <c r="K384" s="46" t="s">
        <v>211</v>
      </c>
      <c r="L384" s="22">
        <v>0</v>
      </c>
      <c r="M384" s="28" t="s">
        <v>245</v>
      </c>
      <c r="N384" s="22">
        <v>0</v>
      </c>
      <c r="O384" s="19">
        <v>1000</v>
      </c>
      <c r="P384" s="19">
        <v>1</v>
      </c>
      <c r="Q384" s="19">
        <v>0</v>
      </c>
      <c r="R384" s="48" t="s">
        <v>218</v>
      </c>
      <c r="S384" s="22" t="s">
        <v>398</v>
      </c>
      <c r="T384" s="22"/>
      <c r="U384" s="22"/>
      <c r="V384" s="22"/>
      <c r="W384" s="22"/>
      <c r="X384" s="22"/>
      <c r="Y384" s="19"/>
      <c r="Z384" s="19"/>
      <c r="AA384" s="19"/>
      <c r="AB384" s="19"/>
    </row>
    <row r="385" spans="1:28" s="5" customFormat="1" x14ac:dyDescent="0.3">
      <c r="A385" s="55"/>
      <c r="B385" s="48">
        <v>4002</v>
      </c>
      <c r="C385" s="48" t="s">
        <v>202</v>
      </c>
      <c r="D385" s="48" t="s">
        <v>330</v>
      </c>
      <c r="E385" s="28" t="s">
        <v>206</v>
      </c>
      <c r="F385" s="19" t="s">
        <v>190</v>
      </c>
      <c r="G385" s="28" t="s">
        <v>264</v>
      </c>
      <c r="H385" s="19">
        <v>0</v>
      </c>
      <c r="I385" s="19" t="s">
        <v>208</v>
      </c>
      <c r="J385" s="19">
        <v>0</v>
      </c>
      <c r="K385" s="46" t="s">
        <v>212</v>
      </c>
      <c r="L385" s="22">
        <v>0</v>
      </c>
      <c r="M385" s="28" t="s">
        <v>245</v>
      </c>
      <c r="N385" s="22">
        <v>0</v>
      </c>
      <c r="O385" s="19">
        <v>10000</v>
      </c>
      <c r="P385" s="19">
        <v>1</v>
      </c>
      <c r="Q385" s="19">
        <v>0</v>
      </c>
      <c r="R385" s="48" t="s">
        <v>219</v>
      </c>
      <c r="S385" s="46" t="s">
        <v>398</v>
      </c>
      <c r="T385" s="22"/>
      <c r="U385" s="22"/>
      <c r="V385" s="22"/>
      <c r="W385" s="22"/>
      <c r="X385" s="22"/>
      <c r="Y385" s="19"/>
      <c r="Z385" s="19"/>
      <c r="AA385" s="19"/>
      <c r="AB385" s="19"/>
    </row>
    <row r="386" spans="1:28" s="5" customFormat="1" x14ac:dyDescent="0.3">
      <c r="A386" s="55"/>
      <c r="B386" s="48">
        <v>4003</v>
      </c>
      <c r="C386" s="48" t="s">
        <v>202</v>
      </c>
      <c r="D386" s="48" t="s">
        <v>330</v>
      </c>
      <c r="E386" s="28" t="s">
        <v>206</v>
      </c>
      <c r="F386" s="19" t="s">
        <v>191</v>
      </c>
      <c r="G386" s="28" t="s">
        <v>264</v>
      </c>
      <c r="H386" s="19">
        <v>0</v>
      </c>
      <c r="I386" s="19" t="s">
        <v>209</v>
      </c>
      <c r="J386" s="19">
        <v>0</v>
      </c>
      <c r="K386" s="46" t="s">
        <v>213</v>
      </c>
      <c r="L386" s="22">
        <v>0</v>
      </c>
      <c r="M386" s="28" t="s">
        <v>245</v>
      </c>
      <c r="N386" s="22">
        <v>0</v>
      </c>
      <c r="O386" s="19">
        <v>25000</v>
      </c>
      <c r="P386" s="19">
        <v>1</v>
      </c>
      <c r="Q386" s="19">
        <v>0</v>
      </c>
      <c r="R386" s="48" t="s">
        <v>220</v>
      </c>
      <c r="S386" s="46" t="s">
        <v>398</v>
      </c>
      <c r="T386" s="22"/>
      <c r="U386" s="22"/>
      <c r="V386" s="22"/>
      <c r="W386" s="22"/>
      <c r="X386" s="22"/>
      <c r="Y386" s="19"/>
      <c r="Z386" s="19"/>
      <c r="AA386" s="19"/>
      <c r="AB386" s="19"/>
    </row>
    <row r="387" spans="1:28" s="5" customFormat="1" x14ac:dyDescent="0.3">
      <c r="A387" s="55"/>
      <c r="B387" s="48">
        <v>4004</v>
      </c>
      <c r="C387" s="48" t="s">
        <v>202</v>
      </c>
      <c r="D387" s="48" t="s">
        <v>330</v>
      </c>
      <c r="E387" s="28" t="s">
        <v>206</v>
      </c>
      <c r="F387" s="19" t="s">
        <v>192</v>
      </c>
      <c r="G387" s="28" t="s">
        <v>264</v>
      </c>
      <c r="H387" s="19">
        <v>0</v>
      </c>
      <c r="I387" s="19" t="s">
        <v>210</v>
      </c>
      <c r="J387" s="19">
        <v>0</v>
      </c>
      <c r="K387" s="46" t="s">
        <v>214</v>
      </c>
      <c r="L387" s="22">
        <v>0</v>
      </c>
      <c r="M387" s="28" t="s">
        <v>245</v>
      </c>
      <c r="N387" s="22">
        <v>0</v>
      </c>
      <c r="O387" s="19">
        <v>40000</v>
      </c>
      <c r="P387" s="19">
        <v>1</v>
      </c>
      <c r="Q387" s="19">
        <v>0</v>
      </c>
      <c r="R387" s="19" t="s">
        <v>221</v>
      </c>
      <c r="S387" s="46" t="s">
        <v>398</v>
      </c>
      <c r="T387" s="22"/>
      <c r="U387" s="22"/>
      <c r="V387" s="22"/>
      <c r="W387" s="22"/>
      <c r="X387" s="22"/>
      <c r="Y387" s="19"/>
      <c r="Z387" s="19"/>
      <c r="AA387" s="19"/>
      <c r="AB387" s="19"/>
    </row>
    <row r="388" spans="1:28" s="6" customFormat="1" x14ac:dyDescent="0.3">
      <c r="A388" s="10" t="s">
        <v>718</v>
      </c>
      <c r="B388" s="10" t="s">
        <v>141</v>
      </c>
      <c r="C388" s="10" t="s">
        <v>142</v>
      </c>
      <c r="D388" s="10" t="s">
        <v>67</v>
      </c>
      <c r="E388" s="10" t="s">
        <v>144</v>
      </c>
      <c r="F388" s="10" t="s">
        <v>92</v>
      </c>
      <c r="G388" s="10" t="s">
        <v>145</v>
      </c>
      <c r="H388" s="10" t="s">
        <v>146</v>
      </c>
      <c r="I388" s="10" t="s">
        <v>111</v>
      </c>
      <c r="J388" s="10" t="s">
        <v>148</v>
      </c>
      <c r="K388" s="10" t="s">
        <v>113</v>
      </c>
      <c r="L388" s="10" t="s">
        <v>150</v>
      </c>
      <c r="M388" s="10" t="s">
        <v>243</v>
      </c>
      <c r="N388" s="10" t="s">
        <v>151</v>
      </c>
      <c r="O388" s="10" t="s">
        <v>116</v>
      </c>
      <c r="P388" s="10" t="s">
        <v>153</v>
      </c>
      <c r="Q388" s="10" t="s">
        <v>154</v>
      </c>
      <c r="R388" s="10" t="s">
        <v>155</v>
      </c>
      <c r="S388" s="10"/>
      <c r="T388" s="10"/>
      <c r="X388" s="10"/>
      <c r="Y388" s="10"/>
      <c r="Z388" s="10"/>
      <c r="AA388" s="10"/>
      <c r="AB388" s="10"/>
    </row>
    <row r="389" spans="1:28" s="48" customFormat="1" x14ac:dyDescent="0.3">
      <c r="A389" s="27"/>
      <c r="B389" s="48">
        <v>4100</v>
      </c>
      <c r="C389" s="48" t="s">
        <v>202</v>
      </c>
      <c r="D389" s="48" t="s">
        <v>332</v>
      </c>
      <c r="E389" s="28" t="s">
        <v>206</v>
      </c>
      <c r="F389" s="48" t="s">
        <v>820</v>
      </c>
      <c r="G389" s="28" t="s">
        <v>263</v>
      </c>
      <c r="H389" s="48">
        <v>0</v>
      </c>
      <c r="I389" s="48" t="s">
        <v>818</v>
      </c>
      <c r="J389" s="48">
        <v>0</v>
      </c>
      <c r="K389" s="46" t="s">
        <v>397</v>
      </c>
      <c r="L389" s="46">
        <v>0</v>
      </c>
      <c r="M389" s="28" t="s">
        <v>245</v>
      </c>
      <c r="N389" s="46">
        <v>0</v>
      </c>
      <c r="O389" s="48">
        <v>0</v>
      </c>
      <c r="P389" s="48">
        <v>1</v>
      </c>
      <c r="Q389" s="48">
        <v>0</v>
      </c>
      <c r="R389" s="48" t="s">
        <v>821</v>
      </c>
      <c r="S389" s="46"/>
      <c r="T389" s="46"/>
      <c r="X389" s="46"/>
    </row>
    <row r="390" spans="1:28" s="48" customFormat="1" x14ac:dyDescent="0.3">
      <c r="A390" s="27"/>
      <c r="B390" s="48">
        <v>4101</v>
      </c>
      <c r="C390" s="48" t="s">
        <v>202</v>
      </c>
      <c r="D390" s="48" t="s">
        <v>332</v>
      </c>
      <c r="E390" s="28" t="s">
        <v>206</v>
      </c>
      <c r="F390" s="48" t="s">
        <v>343</v>
      </c>
      <c r="G390" s="28" t="s">
        <v>263</v>
      </c>
      <c r="H390" s="48">
        <v>0</v>
      </c>
      <c r="I390" s="48" t="s">
        <v>207</v>
      </c>
      <c r="J390" s="48">
        <v>0</v>
      </c>
      <c r="K390" s="46" t="s">
        <v>211</v>
      </c>
      <c r="L390" s="46">
        <v>0</v>
      </c>
      <c r="M390" s="28" t="s">
        <v>245</v>
      </c>
      <c r="N390" s="46">
        <v>0</v>
      </c>
      <c r="O390" s="48">
        <v>0</v>
      </c>
      <c r="P390" s="48">
        <v>1</v>
      </c>
      <c r="Q390" s="48">
        <v>0</v>
      </c>
      <c r="R390" s="48" t="s">
        <v>347</v>
      </c>
      <c r="S390" s="46"/>
      <c r="T390" s="46"/>
      <c r="U390" s="46"/>
      <c r="V390" s="46"/>
      <c r="W390" s="46"/>
      <c r="X390" s="46"/>
    </row>
    <row r="391" spans="1:28" s="48" customFormat="1" x14ac:dyDescent="0.3">
      <c r="A391" s="27"/>
      <c r="B391" s="48">
        <v>4102</v>
      </c>
      <c r="C391" s="48" t="s">
        <v>202</v>
      </c>
      <c r="D391" s="48" t="s">
        <v>332</v>
      </c>
      <c r="E391" s="28" t="s">
        <v>206</v>
      </c>
      <c r="F391" s="48" t="s">
        <v>344</v>
      </c>
      <c r="G391" s="28" t="s">
        <v>263</v>
      </c>
      <c r="H391" s="48">
        <v>0</v>
      </c>
      <c r="I391" s="48" t="s">
        <v>208</v>
      </c>
      <c r="J391" s="48">
        <v>0</v>
      </c>
      <c r="K391" s="46" t="s">
        <v>212</v>
      </c>
      <c r="L391" s="46">
        <v>0</v>
      </c>
      <c r="M391" s="28" t="s">
        <v>245</v>
      </c>
      <c r="N391" s="46">
        <v>0</v>
      </c>
      <c r="O391" s="48">
        <v>0</v>
      </c>
      <c r="P391" s="48">
        <v>1</v>
      </c>
      <c r="Q391" s="48">
        <v>0</v>
      </c>
      <c r="R391" s="48" t="s">
        <v>348</v>
      </c>
      <c r="S391" s="46"/>
      <c r="T391" s="46"/>
      <c r="U391" s="46"/>
      <c r="V391" s="46"/>
      <c r="W391" s="46"/>
      <c r="X391" s="46"/>
    </row>
    <row r="392" spans="1:28" s="48" customFormat="1" x14ac:dyDescent="0.3">
      <c r="A392" s="27"/>
      <c r="B392" s="48">
        <v>4103</v>
      </c>
      <c r="C392" s="48" t="s">
        <v>202</v>
      </c>
      <c r="D392" s="48" t="s">
        <v>332</v>
      </c>
      <c r="E392" s="28" t="s">
        <v>206</v>
      </c>
      <c r="F392" s="48" t="s">
        <v>345</v>
      </c>
      <c r="G392" s="28" t="s">
        <v>263</v>
      </c>
      <c r="H392" s="48">
        <v>0</v>
      </c>
      <c r="I392" s="48" t="s">
        <v>209</v>
      </c>
      <c r="J392" s="48">
        <v>0</v>
      </c>
      <c r="K392" s="46" t="s">
        <v>213</v>
      </c>
      <c r="L392" s="46">
        <v>0</v>
      </c>
      <c r="M392" s="28" t="s">
        <v>245</v>
      </c>
      <c r="N392" s="46">
        <v>0</v>
      </c>
      <c r="O392" s="48">
        <v>0</v>
      </c>
      <c r="P392" s="48">
        <v>1</v>
      </c>
      <c r="Q392" s="48">
        <v>0</v>
      </c>
      <c r="R392" s="48" t="s">
        <v>349</v>
      </c>
      <c r="S392" s="46"/>
      <c r="T392" s="46"/>
      <c r="U392" s="46"/>
      <c r="V392" s="46"/>
      <c r="W392" s="46"/>
      <c r="X392" s="46"/>
    </row>
    <row r="393" spans="1:28" s="48" customFormat="1" x14ac:dyDescent="0.3">
      <c r="A393" s="27"/>
      <c r="B393" s="48">
        <v>4104</v>
      </c>
      <c r="C393" s="48" t="s">
        <v>202</v>
      </c>
      <c r="D393" s="48" t="s">
        <v>332</v>
      </c>
      <c r="E393" s="28" t="s">
        <v>206</v>
      </c>
      <c r="F393" s="48" t="s">
        <v>346</v>
      </c>
      <c r="G393" s="28" t="s">
        <v>263</v>
      </c>
      <c r="H393" s="48">
        <v>0</v>
      </c>
      <c r="I393" s="48" t="s">
        <v>210</v>
      </c>
      <c r="J393" s="48">
        <v>0</v>
      </c>
      <c r="K393" s="46" t="s">
        <v>214</v>
      </c>
      <c r="L393" s="46">
        <v>0</v>
      </c>
      <c r="M393" s="28" t="s">
        <v>245</v>
      </c>
      <c r="N393" s="46">
        <v>0</v>
      </c>
      <c r="O393" s="48">
        <v>0</v>
      </c>
      <c r="P393" s="48">
        <v>1</v>
      </c>
      <c r="Q393" s="48">
        <v>0</v>
      </c>
      <c r="R393" s="48" t="s">
        <v>350</v>
      </c>
      <c r="S393" s="46"/>
      <c r="T393" s="46"/>
      <c r="U393" s="46"/>
      <c r="V393" s="46"/>
      <c r="W393" s="46"/>
      <c r="X393" s="46"/>
    </row>
    <row r="394" spans="1:28" s="6" customFormat="1" x14ac:dyDescent="0.3">
      <c r="A394" s="10" t="s">
        <v>719</v>
      </c>
      <c r="B394" s="10" t="s">
        <v>141</v>
      </c>
      <c r="C394" s="10" t="s">
        <v>142</v>
      </c>
      <c r="D394" s="10" t="s">
        <v>67</v>
      </c>
      <c r="E394" s="10" t="s">
        <v>144</v>
      </c>
      <c r="F394" s="10" t="s">
        <v>92</v>
      </c>
      <c r="G394" s="10" t="s">
        <v>145</v>
      </c>
      <c r="H394" s="10" t="s">
        <v>146</v>
      </c>
      <c r="I394" s="10" t="s">
        <v>111</v>
      </c>
      <c r="J394" s="10" t="s">
        <v>148</v>
      </c>
      <c r="K394" s="10" t="s">
        <v>113</v>
      </c>
      <c r="L394" s="10" t="s">
        <v>150</v>
      </c>
      <c r="M394" s="10" t="s">
        <v>243</v>
      </c>
      <c r="N394" s="10" t="s">
        <v>151</v>
      </c>
      <c r="O394" s="10" t="s">
        <v>116</v>
      </c>
      <c r="P394" s="10" t="s">
        <v>153</v>
      </c>
      <c r="Q394" s="10" t="s">
        <v>154</v>
      </c>
      <c r="R394" s="10" t="s">
        <v>155</v>
      </c>
      <c r="S394" s="10" t="s">
        <v>365</v>
      </c>
      <c r="T394" s="10" t="s">
        <v>362</v>
      </c>
      <c r="U394" s="10" t="s">
        <v>366</v>
      </c>
      <c r="V394" s="10" t="s">
        <v>363</v>
      </c>
      <c r="W394" s="10" t="s">
        <v>367</v>
      </c>
      <c r="X394" s="10" t="s">
        <v>364</v>
      </c>
      <c r="Y394" s="10"/>
      <c r="Z394" s="10"/>
      <c r="AA394" s="10"/>
      <c r="AB394" s="10"/>
    </row>
    <row r="395" spans="1:28" s="48" customFormat="1" x14ac:dyDescent="0.3">
      <c r="A395" s="27"/>
      <c r="B395" s="48">
        <v>4200</v>
      </c>
      <c r="C395" s="48" t="s">
        <v>202</v>
      </c>
      <c r="D395" s="48" t="s">
        <v>359</v>
      </c>
      <c r="E395" s="28" t="s">
        <v>206</v>
      </c>
      <c r="F395" s="48" t="s">
        <v>742</v>
      </c>
      <c r="G395" s="28" t="s">
        <v>263</v>
      </c>
      <c r="H395" s="48">
        <v>0</v>
      </c>
      <c r="I395" s="48">
        <v>0</v>
      </c>
      <c r="J395" s="48">
        <v>0</v>
      </c>
      <c r="K395" s="46" t="s">
        <v>242</v>
      </c>
      <c r="L395" s="46">
        <v>0</v>
      </c>
      <c r="M395" s="28" t="s">
        <v>245</v>
      </c>
      <c r="N395" s="46">
        <v>0</v>
      </c>
      <c r="O395" s="48">
        <v>0</v>
      </c>
      <c r="P395" s="48">
        <v>1</v>
      </c>
      <c r="Q395" s="48">
        <v>0</v>
      </c>
      <c r="R395" s="48" t="s">
        <v>361</v>
      </c>
      <c r="S395" s="46">
        <v>7</v>
      </c>
      <c r="T395" s="46">
        <v>4601</v>
      </c>
      <c r="U395" s="46">
        <v>3</v>
      </c>
      <c r="V395" s="46">
        <v>4602</v>
      </c>
      <c r="W395" s="46">
        <v>90</v>
      </c>
      <c r="X395" s="46">
        <v>-1</v>
      </c>
      <c r="Y395" s="46"/>
      <c r="Z395" s="46"/>
    </row>
    <row r="396" spans="1:28" s="6" customFormat="1" x14ac:dyDescent="0.3">
      <c r="A396" s="10" t="s">
        <v>720</v>
      </c>
      <c r="B396" s="10" t="s">
        <v>141</v>
      </c>
      <c r="C396" s="10" t="s">
        <v>142</v>
      </c>
      <c r="D396" s="10" t="s">
        <v>67</v>
      </c>
      <c r="E396" s="10" t="s">
        <v>144</v>
      </c>
      <c r="F396" s="10" t="s">
        <v>156</v>
      </c>
      <c r="G396" s="10" t="s">
        <v>145</v>
      </c>
      <c r="H396" s="10" t="s">
        <v>146</v>
      </c>
      <c r="I396" s="10" t="s">
        <v>111</v>
      </c>
      <c r="J396" s="10" t="s">
        <v>148</v>
      </c>
      <c r="K396" s="10" t="s">
        <v>113</v>
      </c>
      <c r="L396" s="10" t="s">
        <v>150</v>
      </c>
      <c r="M396" s="10" t="s">
        <v>243</v>
      </c>
      <c r="N396" s="10" t="s">
        <v>99</v>
      </c>
      <c r="O396" s="10" t="s">
        <v>116</v>
      </c>
      <c r="P396" s="10" t="s">
        <v>153</v>
      </c>
      <c r="Q396" s="10" t="s">
        <v>154</v>
      </c>
      <c r="R396" s="10" t="s">
        <v>155</v>
      </c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:28" s="48" customFormat="1" x14ac:dyDescent="0.3">
      <c r="B397" s="48">
        <v>4500</v>
      </c>
      <c r="C397" s="48" t="s">
        <v>202</v>
      </c>
      <c r="D397" s="48" t="s">
        <v>745</v>
      </c>
      <c r="E397" s="28" t="s">
        <v>206</v>
      </c>
      <c r="F397" s="48" t="s">
        <v>337</v>
      </c>
      <c r="G397" s="28" t="s">
        <v>264</v>
      </c>
      <c r="H397" s="48">
        <v>0</v>
      </c>
      <c r="I397" s="48" t="s">
        <v>90</v>
      </c>
      <c r="J397" s="48">
        <v>0</v>
      </c>
      <c r="K397" s="46" t="s">
        <v>339</v>
      </c>
      <c r="L397" s="48">
        <v>0</v>
      </c>
      <c r="M397" s="28" t="s">
        <v>245</v>
      </c>
      <c r="N397" s="46">
        <v>0</v>
      </c>
      <c r="O397" s="46">
        <v>1000</v>
      </c>
      <c r="P397" s="46">
        <v>3</v>
      </c>
      <c r="Q397" s="46">
        <v>1</v>
      </c>
      <c r="R397" s="48" t="s">
        <v>341</v>
      </c>
    </row>
    <row r="398" spans="1:28" s="48" customFormat="1" x14ac:dyDescent="0.3">
      <c r="B398" s="48">
        <v>4501</v>
      </c>
      <c r="C398" s="48" t="s">
        <v>202</v>
      </c>
      <c r="D398" s="48" t="s">
        <v>745</v>
      </c>
      <c r="E398" s="28" t="s">
        <v>206</v>
      </c>
      <c r="F398" s="48" t="s">
        <v>743</v>
      </c>
      <c r="G398" s="28" t="s">
        <v>264</v>
      </c>
      <c r="H398" s="48">
        <v>0</v>
      </c>
      <c r="I398" s="48" t="s">
        <v>90</v>
      </c>
      <c r="J398" s="48">
        <v>0</v>
      </c>
      <c r="K398" s="46" t="s">
        <v>340</v>
      </c>
      <c r="L398" s="48">
        <v>0</v>
      </c>
      <c r="M398" s="28" t="s">
        <v>245</v>
      </c>
      <c r="N398" s="46">
        <v>0</v>
      </c>
      <c r="O398" s="46">
        <v>500</v>
      </c>
      <c r="P398" s="46">
        <v>1</v>
      </c>
      <c r="Q398" s="46">
        <v>2</v>
      </c>
      <c r="R398" s="48" t="s">
        <v>342</v>
      </c>
    </row>
    <row r="399" spans="1:28" s="6" customFormat="1" x14ac:dyDescent="0.3">
      <c r="A399" s="10" t="s">
        <v>140</v>
      </c>
      <c r="B399" s="10" t="s">
        <v>141</v>
      </c>
      <c r="C399" s="10" t="s">
        <v>142</v>
      </c>
      <c r="D399" s="10" t="s">
        <v>67</v>
      </c>
      <c r="E399" s="10" t="s">
        <v>144</v>
      </c>
      <c r="F399" s="10" t="s">
        <v>156</v>
      </c>
      <c r="G399" s="10" t="s">
        <v>145</v>
      </c>
      <c r="H399" s="10" t="s">
        <v>146</v>
      </c>
      <c r="I399" s="10" t="s">
        <v>111</v>
      </c>
      <c r="J399" s="10" t="s">
        <v>148</v>
      </c>
      <c r="K399" s="10" t="s">
        <v>113</v>
      </c>
      <c r="L399" s="10" t="s">
        <v>150</v>
      </c>
      <c r="M399" s="10" t="s">
        <v>243</v>
      </c>
      <c r="N399" s="10" t="s">
        <v>99</v>
      </c>
      <c r="O399" s="10" t="s">
        <v>116</v>
      </c>
      <c r="P399" s="10" t="s">
        <v>153</v>
      </c>
      <c r="Q399" s="10" t="s">
        <v>154</v>
      </c>
      <c r="R399" s="10" t="s">
        <v>155</v>
      </c>
      <c r="S399" s="10" t="s">
        <v>355</v>
      </c>
      <c r="T399" s="10" t="s">
        <v>354</v>
      </c>
      <c r="U399" s="10"/>
      <c r="V399" s="10"/>
      <c r="W399" s="10"/>
      <c r="X399" s="10"/>
      <c r="Y399" s="10"/>
      <c r="Z399" s="10"/>
      <c r="AA399" s="10"/>
      <c r="AB399" s="10"/>
    </row>
    <row r="400" spans="1:28" s="48" customFormat="1" x14ac:dyDescent="0.3">
      <c r="B400" s="48">
        <v>4600</v>
      </c>
      <c r="C400" s="48" t="s">
        <v>202</v>
      </c>
      <c r="D400" s="48" t="s">
        <v>360</v>
      </c>
      <c r="E400" s="28" t="s">
        <v>206</v>
      </c>
      <c r="F400" s="48" t="s">
        <v>351</v>
      </c>
      <c r="G400" s="28" t="s">
        <v>263</v>
      </c>
      <c r="H400" s="48">
        <v>0</v>
      </c>
      <c r="I400" s="48" t="s">
        <v>90</v>
      </c>
      <c r="J400" s="48">
        <v>0</v>
      </c>
      <c r="K400" s="46" t="s">
        <v>339</v>
      </c>
      <c r="L400" s="48">
        <v>0</v>
      </c>
      <c r="M400" s="28" t="s">
        <v>245</v>
      </c>
      <c r="N400" s="46">
        <v>0</v>
      </c>
      <c r="O400" s="46">
        <v>0</v>
      </c>
      <c r="P400" s="46">
        <v>1</v>
      </c>
      <c r="Q400" s="46">
        <v>1</v>
      </c>
      <c r="R400" s="48" t="str">
        <f>"싱글 모드에서 배팅시 수수료 " &amp; (T400/100) &amp; "% 차감해준다."</f>
        <v>싱글 모드에서 배팅시 수수료 3% 차감해준다.</v>
      </c>
      <c r="S400" s="48" t="s">
        <v>356</v>
      </c>
      <c r="T400" s="54">
        <v>300</v>
      </c>
    </row>
    <row r="401" spans="1:28" s="48" customFormat="1" x14ac:dyDescent="0.3">
      <c r="B401" s="48">
        <v>4601</v>
      </c>
      <c r="C401" s="48" t="s">
        <v>202</v>
      </c>
      <c r="D401" s="48" t="s">
        <v>360</v>
      </c>
      <c r="E401" s="28" t="s">
        <v>206</v>
      </c>
      <c r="F401" s="48" t="s">
        <v>352</v>
      </c>
      <c r="G401" s="28" t="s">
        <v>263</v>
      </c>
      <c r="H401" s="48">
        <v>0</v>
      </c>
      <c r="I401" s="48" t="s">
        <v>90</v>
      </c>
      <c r="J401" s="48">
        <v>0</v>
      </c>
      <c r="K401" s="46" t="s">
        <v>339</v>
      </c>
      <c r="L401" s="48">
        <v>0</v>
      </c>
      <c r="M401" s="28" t="s">
        <v>245</v>
      </c>
      <c r="N401" s="46">
        <v>0</v>
      </c>
      <c r="O401" s="46">
        <v>0</v>
      </c>
      <c r="P401" s="46">
        <v>1</v>
      </c>
      <c r="Q401" s="46">
        <v>1</v>
      </c>
      <c r="R401" s="48" t="str">
        <f>"각 모드에서 배팅시 수수료 " &amp; (T401/100) &amp; "% 차감해준다."</f>
        <v>각 모드에서 배팅시 수수료 2% 차감해준다.</v>
      </c>
      <c r="S401" s="48" t="s">
        <v>357</v>
      </c>
      <c r="T401" s="48">
        <v>200</v>
      </c>
    </row>
    <row r="402" spans="1:28" s="48" customFormat="1" x14ac:dyDescent="0.3">
      <c r="B402" s="48">
        <v>4602</v>
      </c>
      <c r="C402" s="48" t="s">
        <v>202</v>
      </c>
      <c r="D402" s="48" t="s">
        <v>360</v>
      </c>
      <c r="E402" s="28" t="s">
        <v>206</v>
      </c>
      <c r="F402" s="48" t="s">
        <v>353</v>
      </c>
      <c r="G402" s="28" t="s">
        <v>263</v>
      </c>
      <c r="H402" s="48">
        <v>0</v>
      </c>
      <c r="I402" s="48" t="s">
        <v>90</v>
      </c>
      <c r="J402" s="48">
        <v>0</v>
      </c>
      <c r="K402" s="46" t="s">
        <v>339</v>
      </c>
      <c r="L402" s="48">
        <v>0</v>
      </c>
      <c r="M402" s="28" t="s">
        <v>245</v>
      </c>
      <c r="N402" s="46">
        <v>0</v>
      </c>
      <c r="O402" s="46">
        <v>0</v>
      </c>
      <c r="P402" s="46">
        <v>1</v>
      </c>
      <c r="Q402" s="46">
        <v>1</v>
      </c>
      <c r="R402" s="48" t="str">
        <f>"각 모드에서 배팅시 수수료 " &amp; (T402/100) &amp; "% 차감해준다."</f>
        <v>각 모드에서 배팅시 수수료 3% 차감해준다.</v>
      </c>
      <c r="S402" s="48" t="s">
        <v>358</v>
      </c>
      <c r="T402" s="48">
        <v>300</v>
      </c>
    </row>
    <row r="403" spans="1:28" s="6" customFormat="1" x14ac:dyDescent="0.3">
      <c r="A403" s="10" t="s">
        <v>140</v>
      </c>
      <c r="B403" s="10" t="s">
        <v>108</v>
      </c>
      <c r="C403" s="10" t="s">
        <v>109</v>
      </c>
      <c r="D403" s="10" t="s">
        <v>67</v>
      </c>
      <c r="E403" s="10" t="s">
        <v>107</v>
      </c>
      <c r="F403" s="10" t="s">
        <v>156</v>
      </c>
      <c r="G403" s="10" t="s">
        <v>110</v>
      </c>
      <c r="H403" s="10" t="s">
        <v>146</v>
      </c>
      <c r="I403" s="10" t="s">
        <v>111</v>
      </c>
      <c r="J403" s="10" t="s">
        <v>112</v>
      </c>
      <c r="K403" s="10" t="s">
        <v>113</v>
      </c>
      <c r="L403" s="10" t="s">
        <v>114</v>
      </c>
      <c r="M403" s="10" t="s">
        <v>243</v>
      </c>
      <c r="N403" s="10" t="s">
        <v>99</v>
      </c>
      <c r="O403" s="10" t="s">
        <v>116</v>
      </c>
      <c r="P403" s="10" t="s">
        <v>117</v>
      </c>
      <c r="Q403" s="10" t="s">
        <v>119</v>
      </c>
      <c r="R403" s="10" t="s">
        <v>155</v>
      </c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:28" s="48" customFormat="1" x14ac:dyDescent="0.3">
      <c r="B404" s="48">
        <v>4700</v>
      </c>
      <c r="C404" s="48" t="s">
        <v>202</v>
      </c>
      <c r="D404" s="48" t="s">
        <v>824</v>
      </c>
      <c r="E404" s="28" t="s">
        <v>206</v>
      </c>
      <c r="F404" s="48" t="s">
        <v>822</v>
      </c>
      <c r="G404" s="28" t="s">
        <v>157</v>
      </c>
      <c r="H404" s="48">
        <v>0</v>
      </c>
      <c r="I404" s="48" t="s">
        <v>90</v>
      </c>
      <c r="J404" s="48">
        <v>0</v>
      </c>
      <c r="K404" s="46" t="s">
        <v>339</v>
      </c>
      <c r="L404" s="48">
        <v>0</v>
      </c>
      <c r="M404" s="28" t="s">
        <v>245</v>
      </c>
      <c r="N404" s="46">
        <v>0</v>
      </c>
      <c r="O404" s="7">
        <v>1000</v>
      </c>
      <c r="P404" s="46">
        <v>1</v>
      </c>
      <c r="Q404" s="46">
        <v>1</v>
      </c>
      <c r="R404" s="48" t="s">
        <v>823</v>
      </c>
    </row>
    <row r="405" spans="1:28" s="6" customFormat="1" x14ac:dyDescent="0.3">
      <c r="A405" s="10" t="s">
        <v>140</v>
      </c>
      <c r="B405" s="10" t="s">
        <v>108</v>
      </c>
      <c r="C405" s="10" t="s">
        <v>109</v>
      </c>
      <c r="D405" s="10" t="s">
        <v>67</v>
      </c>
      <c r="E405" s="10" t="s">
        <v>107</v>
      </c>
      <c r="F405" s="10" t="s">
        <v>156</v>
      </c>
      <c r="G405" s="10" t="s">
        <v>110</v>
      </c>
      <c r="H405" s="10" t="s">
        <v>146</v>
      </c>
      <c r="I405" s="10" t="s">
        <v>111</v>
      </c>
      <c r="J405" s="10" t="s">
        <v>112</v>
      </c>
      <c r="K405" s="10" t="s">
        <v>113</v>
      </c>
      <c r="L405" s="10" t="s">
        <v>114</v>
      </c>
      <c r="M405" s="10" t="s">
        <v>243</v>
      </c>
      <c r="N405" s="10" t="s">
        <v>99</v>
      </c>
      <c r="O405" s="10" t="s">
        <v>116</v>
      </c>
      <c r="P405" s="10" t="s">
        <v>117</v>
      </c>
      <c r="Q405" s="10" t="s">
        <v>119</v>
      </c>
      <c r="R405" s="10" t="s">
        <v>155</v>
      </c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spans="1:28" s="48" customFormat="1" x14ac:dyDescent="0.3">
      <c r="B406" s="48">
        <v>4800</v>
      </c>
      <c r="C406" s="48" t="s">
        <v>202</v>
      </c>
      <c r="D406" s="48" t="s">
        <v>825</v>
      </c>
      <c r="E406" s="28" t="s">
        <v>206</v>
      </c>
      <c r="F406" s="48" t="s">
        <v>826</v>
      </c>
      <c r="G406" s="28" t="s">
        <v>157</v>
      </c>
      <c r="H406" s="48">
        <v>0</v>
      </c>
      <c r="I406" s="48" t="s">
        <v>90</v>
      </c>
      <c r="J406" s="48">
        <v>0</v>
      </c>
      <c r="K406" s="46" t="s">
        <v>339</v>
      </c>
      <c r="L406" s="48">
        <v>0</v>
      </c>
      <c r="M406" s="28" t="s">
        <v>245</v>
      </c>
      <c r="N406" s="46">
        <v>0</v>
      </c>
      <c r="O406" s="7">
        <v>10000</v>
      </c>
      <c r="P406" s="46">
        <v>1</v>
      </c>
      <c r="Q406" s="46">
        <v>1</v>
      </c>
      <c r="R406" s="48" t="s">
        <v>827</v>
      </c>
    </row>
    <row r="407" spans="1:28" s="6" customFormat="1" x14ac:dyDescent="0.3">
      <c r="A407" s="10" t="s">
        <v>177</v>
      </c>
      <c r="B407" s="10" t="s">
        <v>160</v>
      </c>
      <c r="C407" s="10" t="s">
        <v>161</v>
      </c>
      <c r="D407" s="10" t="s">
        <v>162</v>
      </c>
      <c r="E407" s="10" t="s">
        <v>163</v>
      </c>
      <c r="F407" s="10" t="s">
        <v>164</v>
      </c>
      <c r="G407" s="10" t="s">
        <v>165</v>
      </c>
      <c r="H407" s="10" t="s">
        <v>166</v>
      </c>
      <c r="I407" s="10" t="s">
        <v>167</v>
      </c>
      <c r="J407" s="10" t="s">
        <v>168</v>
      </c>
      <c r="K407" s="10" t="s">
        <v>169</v>
      </c>
      <c r="L407" s="10" t="s">
        <v>170</v>
      </c>
      <c r="M407" s="10" t="s">
        <v>744</v>
      </c>
      <c r="N407" s="10" t="s">
        <v>171</v>
      </c>
      <c r="O407" s="10" t="s">
        <v>172</v>
      </c>
      <c r="P407" s="10" t="s">
        <v>173</v>
      </c>
      <c r="Q407" s="10" t="s">
        <v>174</v>
      </c>
      <c r="R407" s="10" t="s">
        <v>175</v>
      </c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 spans="1:28" s="5" customFormat="1" x14ac:dyDescent="0.3">
      <c r="A408" s="56"/>
      <c r="B408" s="19">
        <v>5000</v>
      </c>
      <c r="C408" s="19" t="s">
        <v>193</v>
      </c>
      <c r="D408" s="48" t="s">
        <v>193</v>
      </c>
      <c r="E408" s="19" t="s">
        <v>176</v>
      </c>
      <c r="F408" s="19" t="s">
        <v>241</v>
      </c>
      <c r="G408" s="19">
        <v>0</v>
      </c>
      <c r="H408" s="19">
        <v>0</v>
      </c>
      <c r="I408" s="19" t="s">
        <v>159</v>
      </c>
      <c r="J408" s="19">
        <v>0</v>
      </c>
      <c r="K408" s="4" t="s">
        <v>201</v>
      </c>
      <c r="L408" s="19">
        <v>0</v>
      </c>
      <c r="M408" s="50" t="s">
        <v>246</v>
      </c>
      <c r="N408" s="19">
        <v>0</v>
      </c>
      <c r="O408" s="7">
        <v>1</v>
      </c>
      <c r="P408" s="19">
        <f>O408</f>
        <v>1</v>
      </c>
      <c r="Q408" s="19">
        <v>1</v>
      </c>
      <c r="R408" s="19" t="str">
        <f t="shared" ref="R408:R414" si="65">F408</f>
        <v>다이아</v>
      </c>
      <c r="S408" s="48"/>
      <c r="T408" s="48"/>
      <c r="U408" s="48"/>
      <c r="V408" s="48"/>
      <c r="W408" s="48"/>
      <c r="X408" s="48"/>
      <c r="Y408" s="19"/>
      <c r="Z408" s="19"/>
      <c r="AA408" s="19"/>
      <c r="AB408" s="19"/>
    </row>
    <row r="409" spans="1:28" s="5" customFormat="1" x14ac:dyDescent="0.3">
      <c r="A409" s="56"/>
      <c r="B409" s="48">
        <v>5001</v>
      </c>
      <c r="C409" s="48" t="s">
        <v>193</v>
      </c>
      <c r="D409" s="48" t="s">
        <v>193</v>
      </c>
      <c r="E409" s="48" t="s">
        <v>157</v>
      </c>
      <c r="F409" s="48" t="s">
        <v>199</v>
      </c>
      <c r="G409" s="48">
        <v>1</v>
      </c>
      <c r="H409" s="48">
        <v>0</v>
      </c>
      <c r="I409" s="48" t="s">
        <v>158</v>
      </c>
      <c r="J409" s="48">
        <v>0</v>
      </c>
      <c r="K409" s="4" t="s">
        <v>178</v>
      </c>
      <c r="L409" s="48">
        <v>0</v>
      </c>
      <c r="M409" s="28" t="s">
        <v>245</v>
      </c>
      <c r="N409" s="48">
        <v>0</v>
      </c>
      <c r="O409" s="7">
        <v>100</v>
      </c>
      <c r="P409" s="48">
        <f t="shared" ref="P409:P414" si="66">O409</f>
        <v>100</v>
      </c>
      <c r="Q409" s="48">
        <v>1</v>
      </c>
      <c r="R409" s="48" t="str">
        <f t="shared" si="65"/>
        <v>다이아 소량</v>
      </c>
      <c r="S409" s="48"/>
      <c r="T409" s="48"/>
      <c r="U409" s="48"/>
      <c r="V409" s="48"/>
      <c r="W409" s="48"/>
      <c r="X409" s="48"/>
      <c r="Y409" s="19"/>
      <c r="Z409" s="19"/>
      <c r="AA409" s="19"/>
      <c r="AB409" s="19"/>
    </row>
    <row r="410" spans="1:28" s="5" customFormat="1" x14ac:dyDescent="0.3">
      <c r="A410" s="56"/>
      <c r="B410" s="48">
        <v>5002</v>
      </c>
      <c r="C410" s="48" t="s">
        <v>193</v>
      </c>
      <c r="D410" s="48" t="s">
        <v>193</v>
      </c>
      <c r="E410" s="48" t="s">
        <v>157</v>
      </c>
      <c r="F410" s="48" t="s">
        <v>194</v>
      </c>
      <c r="G410" s="48">
        <v>1</v>
      </c>
      <c r="H410" s="48">
        <v>0</v>
      </c>
      <c r="I410" s="48" t="s">
        <v>158</v>
      </c>
      <c r="J410" s="48">
        <v>0</v>
      </c>
      <c r="K410" s="4" t="s">
        <v>121</v>
      </c>
      <c r="L410" s="48">
        <v>0</v>
      </c>
      <c r="M410" s="28" t="s">
        <v>245</v>
      </c>
      <c r="N410" s="48">
        <v>0</v>
      </c>
      <c r="O410" s="7">
        <v>1000</v>
      </c>
      <c r="P410" s="48">
        <f t="shared" si="66"/>
        <v>1000</v>
      </c>
      <c r="Q410" s="48">
        <v>1</v>
      </c>
      <c r="R410" s="48" t="str">
        <f t="shared" si="65"/>
        <v>다이아 뭉치</v>
      </c>
      <c r="S410" s="48"/>
      <c r="T410" s="48"/>
      <c r="U410" s="48"/>
      <c r="V410" s="48"/>
      <c r="W410" s="48"/>
      <c r="X410" s="48"/>
      <c r="Y410" s="19"/>
      <c r="Z410" s="19"/>
      <c r="AA410" s="19"/>
      <c r="AB410" s="19"/>
    </row>
    <row r="411" spans="1:28" s="5" customFormat="1" x14ac:dyDescent="0.3">
      <c r="A411" s="56"/>
      <c r="B411" s="48">
        <v>5003</v>
      </c>
      <c r="C411" s="48" t="s">
        <v>193</v>
      </c>
      <c r="D411" s="48" t="s">
        <v>193</v>
      </c>
      <c r="E411" s="48" t="s">
        <v>157</v>
      </c>
      <c r="F411" s="48" t="s">
        <v>195</v>
      </c>
      <c r="G411" s="48">
        <v>1</v>
      </c>
      <c r="H411" s="48">
        <v>0</v>
      </c>
      <c r="I411" s="48" t="s">
        <v>158</v>
      </c>
      <c r="J411" s="48">
        <v>0</v>
      </c>
      <c r="K411" s="4" t="s">
        <v>122</v>
      </c>
      <c r="L411" s="48">
        <v>0</v>
      </c>
      <c r="M411" s="28" t="s">
        <v>245</v>
      </c>
      <c r="N411" s="48">
        <v>0</v>
      </c>
      <c r="O411" s="7">
        <v>2500</v>
      </c>
      <c r="P411" s="48">
        <f t="shared" si="66"/>
        <v>2500</v>
      </c>
      <c r="Q411" s="48">
        <v>1</v>
      </c>
      <c r="R411" s="48" t="str">
        <f t="shared" si="65"/>
        <v>다이아 주머니</v>
      </c>
      <c r="S411" s="48"/>
      <c r="T411" s="48"/>
      <c r="U411" s="48"/>
      <c r="V411" s="48"/>
      <c r="W411" s="48"/>
      <c r="X411" s="48"/>
      <c r="Y411" s="19"/>
      <c r="Z411" s="19"/>
      <c r="AA411" s="19"/>
      <c r="AB411" s="19"/>
    </row>
    <row r="412" spans="1:28" s="5" customFormat="1" x14ac:dyDescent="0.3">
      <c r="A412" s="56"/>
      <c r="B412" s="48">
        <v>5004</v>
      </c>
      <c r="C412" s="48" t="s">
        <v>193</v>
      </c>
      <c r="D412" s="48" t="s">
        <v>193</v>
      </c>
      <c r="E412" s="48" t="s">
        <v>157</v>
      </c>
      <c r="F412" s="48" t="s">
        <v>196</v>
      </c>
      <c r="G412" s="48">
        <v>1</v>
      </c>
      <c r="H412" s="48">
        <v>0</v>
      </c>
      <c r="I412" s="48" t="s">
        <v>158</v>
      </c>
      <c r="J412" s="48">
        <v>0</v>
      </c>
      <c r="K412" s="4" t="s">
        <v>123</v>
      </c>
      <c r="L412" s="48">
        <v>0</v>
      </c>
      <c r="M412" s="28" t="s">
        <v>245</v>
      </c>
      <c r="N412" s="48">
        <v>0</v>
      </c>
      <c r="O412" s="7">
        <v>4000</v>
      </c>
      <c r="P412" s="48">
        <f t="shared" si="66"/>
        <v>4000</v>
      </c>
      <c r="Q412" s="48">
        <v>1</v>
      </c>
      <c r="R412" s="48" t="str">
        <f t="shared" si="65"/>
        <v>작은 다이아 상자</v>
      </c>
      <c r="S412" s="48"/>
      <c r="T412" s="48"/>
      <c r="U412" s="48"/>
      <c r="V412" s="48"/>
      <c r="W412" s="48"/>
      <c r="X412" s="48"/>
      <c r="Y412" s="19"/>
      <c r="Z412" s="19"/>
      <c r="AA412" s="19"/>
      <c r="AB412" s="19"/>
    </row>
    <row r="413" spans="1:28" s="5" customFormat="1" x14ac:dyDescent="0.3">
      <c r="A413" s="56"/>
      <c r="B413" s="48">
        <v>5005</v>
      </c>
      <c r="C413" s="48" t="s">
        <v>193</v>
      </c>
      <c r="D413" s="48" t="s">
        <v>193</v>
      </c>
      <c r="E413" s="48" t="s">
        <v>157</v>
      </c>
      <c r="F413" s="48" t="s">
        <v>197</v>
      </c>
      <c r="G413" s="48">
        <v>1</v>
      </c>
      <c r="H413" s="48">
        <v>0</v>
      </c>
      <c r="I413" s="48" t="s">
        <v>158</v>
      </c>
      <c r="J413" s="48">
        <v>0</v>
      </c>
      <c r="K413" s="4" t="s">
        <v>124</v>
      </c>
      <c r="L413" s="48">
        <v>0</v>
      </c>
      <c r="M413" s="28" t="s">
        <v>245</v>
      </c>
      <c r="N413" s="48">
        <v>0</v>
      </c>
      <c r="O413" s="7">
        <v>10000</v>
      </c>
      <c r="P413" s="48">
        <f t="shared" si="66"/>
        <v>10000</v>
      </c>
      <c r="Q413" s="48">
        <v>1</v>
      </c>
      <c r="R413" s="48" t="str">
        <f t="shared" si="65"/>
        <v>큰 다이아 상자</v>
      </c>
      <c r="S413" s="48"/>
      <c r="T413" s="48"/>
      <c r="U413" s="48"/>
      <c r="V413" s="48"/>
      <c r="W413" s="48"/>
      <c r="X413" s="48"/>
      <c r="Y413" s="19"/>
      <c r="Z413" s="19"/>
      <c r="AA413" s="19"/>
      <c r="AB413" s="19"/>
    </row>
    <row r="414" spans="1:28" s="13" customFormat="1" x14ac:dyDescent="0.3">
      <c r="A414" s="56"/>
      <c r="B414" s="48">
        <v>5006</v>
      </c>
      <c r="C414" s="48" t="s">
        <v>193</v>
      </c>
      <c r="D414" s="48" t="s">
        <v>193</v>
      </c>
      <c r="E414" s="48" t="s">
        <v>157</v>
      </c>
      <c r="F414" s="48" t="s">
        <v>198</v>
      </c>
      <c r="G414" s="48">
        <v>1</v>
      </c>
      <c r="H414" s="48">
        <v>0</v>
      </c>
      <c r="I414" s="48" t="s">
        <v>158</v>
      </c>
      <c r="J414" s="48">
        <v>0</v>
      </c>
      <c r="K414" s="4" t="s">
        <v>200</v>
      </c>
      <c r="L414" s="48">
        <v>0</v>
      </c>
      <c r="M414" s="28" t="s">
        <v>245</v>
      </c>
      <c r="N414" s="48">
        <v>0</v>
      </c>
      <c r="O414" s="7">
        <v>20000</v>
      </c>
      <c r="P414" s="48">
        <f t="shared" si="66"/>
        <v>20000</v>
      </c>
      <c r="Q414" s="48">
        <v>1</v>
      </c>
      <c r="R414" s="48" t="str">
        <f t="shared" si="65"/>
        <v>대형 다이아 상자</v>
      </c>
      <c r="S414" s="48"/>
      <c r="T414" s="48"/>
      <c r="U414" s="46"/>
      <c r="V414" s="46"/>
      <c r="W414" s="46"/>
      <c r="X414" s="46"/>
      <c r="Y414" s="22"/>
      <c r="Z414" s="22"/>
      <c r="AA414" s="22"/>
      <c r="AB414" s="22"/>
    </row>
    <row r="415" spans="1:28" s="6" customFormat="1" x14ac:dyDescent="0.3">
      <c r="A415" s="10" t="s">
        <v>828</v>
      </c>
      <c r="B415" s="10" t="s">
        <v>160</v>
      </c>
      <c r="C415" s="10" t="s">
        <v>161</v>
      </c>
      <c r="D415" s="10" t="s">
        <v>162</v>
      </c>
      <c r="E415" s="10" t="s">
        <v>163</v>
      </c>
      <c r="F415" s="10" t="s">
        <v>164</v>
      </c>
      <c r="G415" s="10" t="s">
        <v>165</v>
      </c>
      <c r="H415" s="10" t="s">
        <v>166</v>
      </c>
      <c r="I415" s="10" t="s">
        <v>167</v>
      </c>
      <c r="J415" s="10" t="s">
        <v>168</v>
      </c>
      <c r="K415" s="10" t="s">
        <v>169</v>
      </c>
      <c r="L415" s="10" t="s">
        <v>170</v>
      </c>
      <c r="M415" s="10" t="s">
        <v>744</v>
      </c>
      <c r="N415" s="10" t="s">
        <v>171</v>
      </c>
      <c r="O415" s="10" t="s">
        <v>172</v>
      </c>
      <c r="P415" s="10" t="s">
        <v>173</v>
      </c>
      <c r="Q415" s="10" t="s">
        <v>174</v>
      </c>
      <c r="R415" s="10" t="s">
        <v>175</v>
      </c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 spans="1:28" s="48" customFormat="1" x14ac:dyDescent="0.3">
      <c r="A416" s="56"/>
      <c r="B416" s="48">
        <v>6000</v>
      </c>
      <c r="C416" s="48" t="s">
        <v>829</v>
      </c>
      <c r="D416" s="48" t="s">
        <v>829</v>
      </c>
      <c r="E416" s="48" t="s">
        <v>176</v>
      </c>
      <c r="F416" s="48" t="s">
        <v>830</v>
      </c>
      <c r="G416" s="48">
        <v>0</v>
      </c>
      <c r="H416" s="48">
        <v>0</v>
      </c>
      <c r="I416" s="48" t="s">
        <v>159</v>
      </c>
      <c r="J416" s="48">
        <v>0</v>
      </c>
      <c r="K416" s="4" t="s">
        <v>837</v>
      </c>
      <c r="L416" s="48">
        <v>0</v>
      </c>
      <c r="M416" s="50" t="s">
        <v>246</v>
      </c>
      <c r="N416" s="48">
        <v>0</v>
      </c>
      <c r="O416" s="7">
        <v>1</v>
      </c>
      <c r="P416" s="48">
        <f>O416</f>
        <v>1</v>
      </c>
      <c r="Q416" s="48">
        <v>1</v>
      </c>
      <c r="R416" s="48" t="str">
        <f t="shared" ref="R416:R422" si="67">F416</f>
        <v>볼</v>
      </c>
    </row>
    <row r="417" spans="1:28" s="48" customFormat="1" x14ac:dyDescent="0.3">
      <c r="A417" s="56"/>
      <c r="B417" s="48">
        <v>6001</v>
      </c>
      <c r="C417" s="48" t="s">
        <v>829</v>
      </c>
      <c r="D417" s="48" t="s">
        <v>829</v>
      </c>
      <c r="E417" s="48" t="s">
        <v>157</v>
      </c>
      <c r="F417" s="48" t="s">
        <v>831</v>
      </c>
      <c r="G417" s="48">
        <v>1</v>
      </c>
      <c r="H417" s="48">
        <v>0</v>
      </c>
      <c r="I417" s="48" t="s">
        <v>158</v>
      </c>
      <c r="J417" s="48">
        <v>0</v>
      </c>
      <c r="K417" s="4" t="s">
        <v>838</v>
      </c>
      <c r="L417" s="48">
        <v>0</v>
      </c>
      <c r="M417" s="28" t="s">
        <v>245</v>
      </c>
      <c r="N417" s="48">
        <v>0</v>
      </c>
      <c r="O417" s="7">
        <v>100</v>
      </c>
      <c r="P417" s="48">
        <f t="shared" ref="P417:P422" si="68">O417</f>
        <v>100</v>
      </c>
      <c r="Q417" s="48">
        <v>1</v>
      </c>
      <c r="R417" s="48" t="str">
        <f t="shared" si="67"/>
        <v>볼 소량</v>
      </c>
    </row>
    <row r="418" spans="1:28" s="48" customFormat="1" x14ac:dyDescent="0.3">
      <c r="A418" s="56"/>
      <c r="B418" s="48">
        <v>6002</v>
      </c>
      <c r="C418" s="48" t="s">
        <v>829</v>
      </c>
      <c r="D418" s="48" t="s">
        <v>829</v>
      </c>
      <c r="E418" s="48" t="s">
        <v>157</v>
      </c>
      <c r="F418" s="48" t="s">
        <v>832</v>
      </c>
      <c r="G418" s="48">
        <v>1</v>
      </c>
      <c r="H418" s="48">
        <v>0</v>
      </c>
      <c r="I418" s="48" t="s">
        <v>158</v>
      </c>
      <c r="J418" s="48">
        <v>0</v>
      </c>
      <c r="K418" s="4" t="s">
        <v>839</v>
      </c>
      <c r="L418" s="48">
        <v>0</v>
      </c>
      <c r="M418" s="28" t="s">
        <v>245</v>
      </c>
      <c r="N418" s="48">
        <v>0</v>
      </c>
      <c r="O418" s="7">
        <v>1000</v>
      </c>
      <c r="P418" s="48">
        <f t="shared" si="68"/>
        <v>1000</v>
      </c>
      <c r="Q418" s="48">
        <v>1</v>
      </c>
      <c r="R418" s="48" t="str">
        <f t="shared" si="67"/>
        <v>볼 뭉치</v>
      </c>
    </row>
    <row r="419" spans="1:28" s="48" customFormat="1" x14ac:dyDescent="0.3">
      <c r="A419" s="56"/>
      <c r="B419" s="48">
        <v>6003</v>
      </c>
      <c r="C419" s="48" t="s">
        <v>829</v>
      </c>
      <c r="D419" s="48" t="s">
        <v>829</v>
      </c>
      <c r="E419" s="48" t="s">
        <v>157</v>
      </c>
      <c r="F419" s="48" t="s">
        <v>833</v>
      </c>
      <c r="G419" s="48">
        <v>1</v>
      </c>
      <c r="H419" s="48">
        <v>0</v>
      </c>
      <c r="I419" s="48" t="s">
        <v>158</v>
      </c>
      <c r="J419" s="48">
        <v>0</v>
      </c>
      <c r="K419" s="4" t="s">
        <v>840</v>
      </c>
      <c r="L419" s="48">
        <v>0</v>
      </c>
      <c r="M419" s="28" t="s">
        <v>245</v>
      </c>
      <c r="N419" s="48">
        <v>0</v>
      </c>
      <c r="O419" s="7">
        <v>2500</v>
      </c>
      <c r="P419" s="48">
        <f t="shared" si="68"/>
        <v>2500</v>
      </c>
      <c r="Q419" s="48">
        <v>1</v>
      </c>
      <c r="R419" s="48" t="str">
        <f t="shared" si="67"/>
        <v>볼 주머니</v>
      </c>
    </row>
    <row r="420" spans="1:28" s="48" customFormat="1" x14ac:dyDescent="0.3">
      <c r="A420" s="56"/>
      <c r="B420" s="48">
        <v>6004</v>
      </c>
      <c r="C420" s="48" t="s">
        <v>829</v>
      </c>
      <c r="D420" s="48" t="s">
        <v>829</v>
      </c>
      <c r="E420" s="48" t="s">
        <v>157</v>
      </c>
      <c r="F420" s="48" t="s">
        <v>834</v>
      </c>
      <c r="G420" s="48">
        <v>1</v>
      </c>
      <c r="H420" s="48">
        <v>0</v>
      </c>
      <c r="I420" s="48" t="s">
        <v>158</v>
      </c>
      <c r="J420" s="48">
        <v>0</v>
      </c>
      <c r="K420" s="4" t="s">
        <v>841</v>
      </c>
      <c r="L420" s="48">
        <v>0</v>
      </c>
      <c r="M420" s="28" t="s">
        <v>245</v>
      </c>
      <c r="N420" s="48">
        <v>0</v>
      </c>
      <c r="O420" s="7">
        <v>4000</v>
      </c>
      <c r="P420" s="48">
        <f t="shared" si="68"/>
        <v>4000</v>
      </c>
      <c r="Q420" s="48">
        <v>1</v>
      </c>
      <c r="R420" s="48" t="str">
        <f t="shared" si="67"/>
        <v>작은 볼 상자</v>
      </c>
    </row>
    <row r="421" spans="1:28" s="48" customFormat="1" x14ac:dyDescent="0.3">
      <c r="A421" s="56"/>
      <c r="B421" s="48">
        <v>6005</v>
      </c>
      <c r="C421" s="48" t="s">
        <v>829</v>
      </c>
      <c r="D421" s="48" t="s">
        <v>829</v>
      </c>
      <c r="E421" s="48" t="s">
        <v>157</v>
      </c>
      <c r="F421" s="48" t="s">
        <v>835</v>
      </c>
      <c r="G421" s="48">
        <v>1</v>
      </c>
      <c r="H421" s="48">
        <v>0</v>
      </c>
      <c r="I421" s="48" t="s">
        <v>158</v>
      </c>
      <c r="J421" s="48">
        <v>0</v>
      </c>
      <c r="K421" s="4" t="s">
        <v>842</v>
      </c>
      <c r="L421" s="48">
        <v>0</v>
      </c>
      <c r="M421" s="28" t="s">
        <v>245</v>
      </c>
      <c r="N421" s="48">
        <v>0</v>
      </c>
      <c r="O421" s="7">
        <v>10000</v>
      </c>
      <c r="P421" s="48">
        <f t="shared" si="68"/>
        <v>10000</v>
      </c>
      <c r="Q421" s="48">
        <v>1</v>
      </c>
      <c r="R421" s="48" t="str">
        <f t="shared" si="67"/>
        <v>큰 볼 상자</v>
      </c>
    </row>
    <row r="422" spans="1:28" s="46" customFormat="1" x14ac:dyDescent="0.3">
      <c r="A422" s="56"/>
      <c r="B422" s="48">
        <v>6006</v>
      </c>
      <c r="C422" s="48" t="s">
        <v>829</v>
      </c>
      <c r="D422" s="48" t="s">
        <v>829</v>
      </c>
      <c r="E422" s="48" t="s">
        <v>157</v>
      </c>
      <c r="F422" s="48" t="s">
        <v>836</v>
      </c>
      <c r="G422" s="48">
        <v>1</v>
      </c>
      <c r="H422" s="48">
        <v>0</v>
      </c>
      <c r="I422" s="48" t="s">
        <v>158</v>
      </c>
      <c r="J422" s="48">
        <v>0</v>
      </c>
      <c r="K422" s="4" t="s">
        <v>843</v>
      </c>
      <c r="L422" s="48">
        <v>0</v>
      </c>
      <c r="M422" s="28" t="s">
        <v>245</v>
      </c>
      <c r="N422" s="48">
        <v>0</v>
      </c>
      <c r="O422" s="7">
        <v>20000</v>
      </c>
      <c r="P422" s="48">
        <f t="shared" si="68"/>
        <v>20000</v>
      </c>
      <c r="Q422" s="48">
        <v>1</v>
      </c>
      <c r="R422" s="48" t="str">
        <f t="shared" si="67"/>
        <v>대형 볼 상자</v>
      </c>
      <c r="S422" s="48"/>
      <c r="T422" s="48"/>
    </row>
    <row r="423" spans="1:28" s="8" customFormat="1" x14ac:dyDescent="0.3">
      <c r="A423" s="14" t="s">
        <v>103</v>
      </c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</row>
    <row r="424" spans="1:28" s="8" customFormat="1" x14ac:dyDescent="0.3">
      <c r="A424" s="10" t="s">
        <v>104</v>
      </c>
      <c r="B424" s="10" t="s">
        <v>87</v>
      </c>
      <c r="C424" s="10" t="s">
        <v>52</v>
      </c>
      <c r="D424" s="10" t="s">
        <v>179</v>
      </c>
      <c r="E424" s="10" t="s">
        <v>91</v>
      </c>
      <c r="F424" s="10" t="s">
        <v>92</v>
      </c>
      <c r="G424" s="10" t="s">
        <v>93</v>
      </c>
      <c r="H424" s="10" t="s">
        <v>94</v>
      </c>
      <c r="I424" s="10" t="s">
        <v>51</v>
      </c>
      <c r="J424" s="10" t="s">
        <v>95</v>
      </c>
      <c r="K424" s="10" t="s">
        <v>96</v>
      </c>
      <c r="L424" s="10" t="s">
        <v>97</v>
      </c>
      <c r="M424" s="10" t="s">
        <v>98</v>
      </c>
      <c r="N424" s="10" t="s">
        <v>99</v>
      </c>
      <c r="O424" s="10" t="s">
        <v>100</v>
      </c>
      <c r="P424" s="10" t="s">
        <v>101</v>
      </c>
      <c r="Q424" s="10" t="s">
        <v>102</v>
      </c>
      <c r="R424" s="10" t="s">
        <v>180</v>
      </c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 spans="1:28" s="8" customFormat="1" x14ac:dyDescent="0.3">
      <c r="A425" s="19"/>
      <c r="B425" s="19">
        <v>50000</v>
      </c>
      <c r="C425" s="19" t="s">
        <v>181</v>
      </c>
      <c r="D425" s="19" t="s">
        <v>181</v>
      </c>
      <c r="E425" s="48" t="s">
        <v>721</v>
      </c>
      <c r="F425" s="15" t="s">
        <v>371</v>
      </c>
      <c r="G425" s="19">
        <v>0</v>
      </c>
      <c r="H425" s="19">
        <v>0</v>
      </c>
      <c r="I425" s="19" t="s">
        <v>68</v>
      </c>
      <c r="J425" s="19">
        <v>0</v>
      </c>
      <c r="K425" s="19">
        <v>16</v>
      </c>
      <c r="L425" s="19">
        <v>0</v>
      </c>
      <c r="M425" s="19">
        <v>0</v>
      </c>
      <c r="N425" s="19">
        <v>0</v>
      </c>
      <c r="O425" s="21">
        <v>8</v>
      </c>
      <c r="P425" s="19">
        <v>1</v>
      </c>
      <c r="Q425" s="19">
        <v>1</v>
      </c>
      <c r="R425" s="19" t="s">
        <v>370</v>
      </c>
      <c r="S425" s="19"/>
      <c r="T425" s="19"/>
      <c r="U425" s="19"/>
      <c r="V425" s="19"/>
      <c r="W425" s="19"/>
      <c r="X425" s="19"/>
      <c r="Y425" s="19"/>
      <c r="Z425" s="19"/>
      <c r="AA425" s="19"/>
      <c r="AB425" s="19"/>
    </row>
    <row r="426" spans="1:28" s="8" customFormat="1" x14ac:dyDescent="0.3">
      <c r="A426" s="19"/>
      <c r="B426" s="19">
        <v>50001</v>
      </c>
      <c r="C426" s="19" t="s">
        <v>181</v>
      </c>
      <c r="D426" s="19" t="s">
        <v>181</v>
      </c>
      <c r="E426" s="48" t="s">
        <v>721</v>
      </c>
      <c r="F426" s="15" t="s">
        <v>373</v>
      </c>
      <c r="G426" s="19">
        <v>0</v>
      </c>
      <c r="H426" s="19">
        <v>0</v>
      </c>
      <c r="I426" s="19" t="s">
        <v>68</v>
      </c>
      <c r="J426" s="19">
        <v>0</v>
      </c>
      <c r="K426" s="19">
        <v>16</v>
      </c>
      <c r="L426" s="19">
        <v>0</v>
      </c>
      <c r="M426" s="19">
        <v>0</v>
      </c>
      <c r="N426" s="19">
        <v>0</v>
      </c>
      <c r="O426" s="21">
        <v>10</v>
      </c>
      <c r="P426" s="19">
        <v>1</v>
      </c>
      <c r="Q426" s="19">
        <v>1</v>
      </c>
      <c r="R426" s="19" t="s">
        <v>372</v>
      </c>
      <c r="S426" s="19"/>
      <c r="T426" s="19"/>
      <c r="U426" s="19"/>
      <c r="V426" s="19"/>
      <c r="W426" s="19"/>
      <c r="X426" s="19"/>
      <c r="Y426" s="19"/>
      <c r="Z426" s="19"/>
      <c r="AA426" s="19"/>
      <c r="AB426" s="19"/>
    </row>
    <row r="427" spans="1:28" s="8" customFormat="1" x14ac:dyDescent="0.3">
      <c r="A427" s="19"/>
      <c r="B427" s="19">
        <v>50002</v>
      </c>
      <c r="C427" s="19" t="s">
        <v>181</v>
      </c>
      <c r="D427" s="19" t="s">
        <v>181</v>
      </c>
      <c r="E427" s="48" t="s">
        <v>721</v>
      </c>
      <c r="F427" s="15" t="s">
        <v>375</v>
      </c>
      <c r="G427" s="19">
        <v>0</v>
      </c>
      <c r="H427" s="19">
        <v>0</v>
      </c>
      <c r="I427" s="19" t="s">
        <v>68</v>
      </c>
      <c r="J427" s="19">
        <v>0</v>
      </c>
      <c r="K427" s="19">
        <v>16</v>
      </c>
      <c r="L427" s="19">
        <v>0</v>
      </c>
      <c r="M427" s="19">
        <v>0</v>
      </c>
      <c r="N427" s="19">
        <v>0</v>
      </c>
      <c r="O427" s="19">
        <v>0</v>
      </c>
      <c r="P427" s="19">
        <v>1</v>
      </c>
      <c r="Q427" s="19">
        <v>1</v>
      </c>
      <c r="R427" s="19" t="s">
        <v>374</v>
      </c>
      <c r="S427" s="19"/>
      <c r="T427" s="19"/>
      <c r="U427" s="19"/>
      <c r="V427" s="19"/>
      <c r="W427" s="19"/>
      <c r="X427" s="19"/>
      <c r="Y427" s="19"/>
      <c r="Z427" s="19"/>
      <c r="AA427" s="19"/>
      <c r="AB427" s="19"/>
    </row>
    <row r="428" spans="1:28" s="8" customFormat="1" x14ac:dyDescent="0.3">
      <c r="A428" s="19"/>
      <c r="B428" s="19">
        <v>50003</v>
      </c>
      <c r="C428" s="19" t="s">
        <v>181</v>
      </c>
      <c r="D428" s="19" t="s">
        <v>181</v>
      </c>
      <c r="E428" s="48" t="s">
        <v>721</v>
      </c>
      <c r="F428" s="4" t="s">
        <v>377</v>
      </c>
      <c r="G428" s="19">
        <v>0</v>
      </c>
      <c r="H428" s="19">
        <v>0</v>
      </c>
      <c r="I428" s="19" t="s">
        <v>68</v>
      </c>
      <c r="J428" s="19">
        <v>0</v>
      </c>
      <c r="K428" s="19">
        <v>16</v>
      </c>
      <c r="L428" s="19">
        <v>0</v>
      </c>
      <c r="M428" s="19">
        <v>0</v>
      </c>
      <c r="N428" s="19">
        <v>0</v>
      </c>
      <c r="O428" s="19">
        <v>0</v>
      </c>
      <c r="P428" s="19">
        <v>1</v>
      </c>
      <c r="Q428" s="19">
        <v>1</v>
      </c>
      <c r="R428" s="19" t="s">
        <v>376</v>
      </c>
      <c r="S428" s="19"/>
      <c r="T428" s="19"/>
      <c r="U428" s="19"/>
      <c r="V428" s="19"/>
      <c r="W428" s="19"/>
      <c r="X428" s="19"/>
      <c r="Y428" s="19"/>
      <c r="Z428" s="19"/>
      <c r="AA428" s="19"/>
      <c r="AB428" s="19"/>
    </row>
    <row r="429" spans="1:28" s="6" customFormat="1" x14ac:dyDescent="0.3">
      <c r="A429" s="10" t="s">
        <v>640</v>
      </c>
      <c r="B429" s="10" t="s">
        <v>141</v>
      </c>
      <c r="C429" s="10" t="s">
        <v>142</v>
      </c>
      <c r="D429" s="10" t="s">
        <v>67</v>
      </c>
      <c r="E429" s="10" t="s">
        <v>144</v>
      </c>
      <c r="F429" s="10" t="s">
        <v>156</v>
      </c>
      <c r="G429" s="10" t="s">
        <v>145</v>
      </c>
      <c r="H429" s="10" t="s">
        <v>146</v>
      </c>
      <c r="I429" s="10" t="s">
        <v>111</v>
      </c>
      <c r="J429" s="10" t="s">
        <v>148</v>
      </c>
      <c r="K429" s="10" t="s">
        <v>113</v>
      </c>
      <c r="L429" s="10" t="s">
        <v>150</v>
      </c>
      <c r="M429" s="10" t="s">
        <v>243</v>
      </c>
      <c r="N429" s="10" t="s">
        <v>99</v>
      </c>
      <c r="O429" s="10" t="s">
        <v>116</v>
      </c>
      <c r="P429" s="10" t="s">
        <v>153</v>
      </c>
      <c r="Q429" s="10" t="s">
        <v>154</v>
      </c>
      <c r="R429" s="10" t="s">
        <v>155</v>
      </c>
      <c r="S429" s="10" t="s">
        <v>664</v>
      </c>
      <c r="T429" s="10" t="s">
        <v>665</v>
      </c>
      <c r="U429" s="10" t="s">
        <v>666</v>
      </c>
      <c r="V429" s="10"/>
      <c r="W429" s="10"/>
      <c r="X429" s="10"/>
      <c r="Y429" s="10"/>
      <c r="Z429" s="10"/>
      <c r="AA429" s="10"/>
      <c r="AB429" s="10"/>
    </row>
    <row r="430" spans="1:28" s="48" customFormat="1" x14ac:dyDescent="0.3">
      <c r="B430" s="48">
        <v>51000</v>
      </c>
      <c r="C430" s="48" t="s">
        <v>641</v>
      </c>
      <c r="D430" s="48" t="s">
        <v>641</v>
      </c>
      <c r="E430" s="48" t="s">
        <v>721</v>
      </c>
      <c r="F430" s="48" t="s">
        <v>642</v>
      </c>
      <c r="G430" s="28" t="s">
        <v>263</v>
      </c>
      <c r="H430" s="48">
        <v>0</v>
      </c>
      <c r="I430" s="48" t="s">
        <v>90</v>
      </c>
      <c r="J430" s="48">
        <v>0</v>
      </c>
      <c r="K430" s="46" t="s">
        <v>339</v>
      </c>
      <c r="L430" s="48">
        <v>0</v>
      </c>
      <c r="M430" s="48">
        <v>0</v>
      </c>
      <c r="N430" s="46">
        <v>0</v>
      </c>
      <c r="O430" s="46">
        <v>0</v>
      </c>
      <c r="P430" s="46">
        <v>1</v>
      </c>
      <c r="Q430" s="46">
        <v>1</v>
      </c>
      <c r="R430" s="48" t="s">
        <v>643</v>
      </c>
      <c r="S430" s="48">
        <v>10</v>
      </c>
      <c r="T430" s="48" t="s">
        <v>765</v>
      </c>
      <c r="U430" s="48">
        <v>1</v>
      </c>
    </row>
    <row r="431" spans="1:28" s="48" customFormat="1" x14ac:dyDescent="0.3">
      <c r="B431" s="48">
        <v>51001</v>
      </c>
      <c r="C431" s="48" t="s">
        <v>641</v>
      </c>
      <c r="D431" s="48" t="s">
        <v>641</v>
      </c>
      <c r="E431" s="48" t="s">
        <v>721</v>
      </c>
      <c r="F431" s="48" t="s">
        <v>644</v>
      </c>
      <c r="G431" s="28" t="s">
        <v>263</v>
      </c>
      <c r="H431" s="48">
        <v>0</v>
      </c>
      <c r="I431" s="48" t="s">
        <v>90</v>
      </c>
      <c r="J431" s="48">
        <v>0</v>
      </c>
      <c r="K431" s="46" t="s">
        <v>339</v>
      </c>
      <c r="L431" s="48">
        <v>0</v>
      </c>
      <c r="M431" s="48">
        <v>0</v>
      </c>
      <c r="N431" s="46">
        <v>0</v>
      </c>
      <c r="O431" s="46">
        <v>0</v>
      </c>
      <c r="P431" s="46">
        <v>1</v>
      </c>
      <c r="Q431" s="46">
        <v>1</v>
      </c>
      <c r="R431" s="48" t="s">
        <v>643</v>
      </c>
      <c r="S431" s="48">
        <v>20</v>
      </c>
      <c r="T431" s="48" t="s">
        <v>765</v>
      </c>
      <c r="U431" s="48">
        <v>1</v>
      </c>
    </row>
    <row r="432" spans="1:28" s="48" customFormat="1" x14ac:dyDescent="0.3">
      <c r="B432" s="48">
        <v>51002</v>
      </c>
      <c r="C432" s="48" t="s">
        <v>641</v>
      </c>
      <c r="D432" s="48" t="s">
        <v>641</v>
      </c>
      <c r="E432" s="48" t="s">
        <v>721</v>
      </c>
      <c r="F432" s="48" t="s">
        <v>645</v>
      </c>
      <c r="G432" s="28" t="s">
        <v>263</v>
      </c>
      <c r="H432" s="48">
        <v>0</v>
      </c>
      <c r="I432" s="48" t="s">
        <v>90</v>
      </c>
      <c r="J432" s="48">
        <v>0</v>
      </c>
      <c r="K432" s="46" t="s">
        <v>339</v>
      </c>
      <c r="L432" s="48">
        <v>0</v>
      </c>
      <c r="M432" s="48">
        <v>0</v>
      </c>
      <c r="N432" s="46">
        <v>0</v>
      </c>
      <c r="O432" s="46">
        <v>0</v>
      </c>
      <c r="P432" s="46">
        <v>1</v>
      </c>
      <c r="Q432" s="46">
        <v>1</v>
      </c>
      <c r="R432" s="48" t="s">
        <v>643</v>
      </c>
      <c r="S432" s="48">
        <v>30</v>
      </c>
      <c r="T432" s="48" t="s">
        <v>765</v>
      </c>
      <c r="U432" s="48">
        <v>1</v>
      </c>
    </row>
    <row r="433" spans="2:22" x14ac:dyDescent="0.3">
      <c r="B433" s="48">
        <v>51003</v>
      </c>
      <c r="C433" s="48" t="s">
        <v>641</v>
      </c>
      <c r="D433" s="48" t="s">
        <v>641</v>
      </c>
      <c r="E433" s="48" t="s">
        <v>721</v>
      </c>
      <c r="F433" s="48" t="s">
        <v>646</v>
      </c>
      <c r="G433" s="28" t="s">
        <v>263</v>
      </c>
      <c r="H433" s="48">
        <v>0</v>
      </c>
      <c r="I433" s="48" t="s">
        <v>90</v>
      </c>
      <c r="J433" s="48">
        <v>0</v>
      </c>
      <c r="K433" s="46" t="s">
        <v>339</v>
      </c>
      <c r="L433" s="48">
        <v>0</v>
      </c>
      <c r="M433" s="48">
        <v>0</v>
      </c>
      <c r="N433" s="46">
        <v>0</v>
      </c>
      <c r="O433" s="46">
        <v>0</v>
      </c>
      <c r="P433" s="46">
        <v>1</v>
      </c>
      <c r="Q433" s="46">
        <v>1</v>
      </c>
      <c r="R433" s="48" t="s">
        <v>643</v>
      </c>
      <c r="S433" s="28">
        <v>40</v>
      </c>
      <c r="T433" s="28" t="s">
        <v>765</v>
      </c>
      <c r="U433" s="28">
        <v>2</v>
      </c>
      <c r="V433" s="28"/>
    </row>
    <row r="434" spans="2:22" x14ac:dyDescent="0.3">
      <c r="B434" s="48">
        <v>51004</v>
      </c>
      <c r="C434" s="48" t="s">
        <v>641</v>
      </c>
      <c r="D434" s="48" t="s">
        <v>641</v>
      </c>
      <c r="E434" s="48" t="s">
        <v>721</v>
      </c>
      <c r="F434" s="48" t="s">
        <v>647</v>
      </c>
      <c r="G434" s="28" t="s">
        <v>263</v>
      </c>
      <c r="H434" s="48">
        <v>0</v>
      </c>
      <c r="I434" s="48" t="s">
        <v>90</v>
      </c>
      <c r="J434" s="48">
        <v>0</v>
      </c>
      <c r="K434" s="46" t="s">
        <v>339</v>
      </c>
      <c r="L434" s="48">
        <v>0</v>
      </c>
      <c r="M434" s="48">
        <v>0</v>
      </c>
      <c r="N434" s="46">
        <v>0</v>
      </c>
      <c r="O434" s="46">
        <v>0</v>
      </c>
      <c r="P434" s="46">
        <v>1</v>
      </c>
      <c r="Q434" s="46">
        <v>1</v>
      </c>
      <c r="R434" s="48" t="s">
        <v>643</v>
      </c>
      <c r="S434" s="28">
        <v>50</v>
      </c>
      <c r="T434" s="28" t="s">
        <v>765</v>
      </c>
      <c r="U434" s="28">
        <v>2</v>
      </c>
      <c r="V434" s="28"/>
    </row>
    <row r="435" spans="2:22" x14ac:dyDescent="0.3">
      <c r="B435" s="48">
        <v>51005</v>
      </c>
      <c r="C435" s="48" t="s">
        <v>641</v>
      </c>
      <c r="D435" s="48" t="s">
        <v>641</v>
      </c>
      <c r="E435" s="48" t="s">
        <v>721</v>
      </c>
      <c r="F435" s="48" t="s">
        <v>648</v>
      </c>
      <c r="G435" s="28" t="s">
        <v>263</v>
      </c>
      <c r="H435" s="48">
        <v>0</v>
      </c>
      <c r="I435" s="48" t="s">
        <v>90</v>
      </c>
      <c r="J435" s="48">
        <v>0</v>
      </c>
      <c r="K435" s="46" t="s">
        <v>339</v>
      </c>
      <c r="L435" s="48">
        <v>0</v>
      </c>
      <c r="M435" s="48">
        <v>0</v>
      </c>
      <c r="N435" s="46">
        <v>0</v>
      </c>
      <c r="O435" s="46">
        <v>0</v>
      </c>
      <c r="P435" s="46">
        <v>1</v>
      </c>
      <c r="Q435" s="46">
        <v>1</v>
      </c>
      <c r="R435" s="48" t="s">
        <v>643</v>
      </c>
      <c r="S435" s="1">
        <v>60</v>
      </c>
      <c r="T435" s="1" t="s">
        <v>765</v>
      </c>
      <c r="U435" s="1">
        <v>2</v>
      </c>
    </row>
    <row r="436" spans="2:22" x14ac:dyDescent="0.3">
      <c r="B436" s="48">
        <v>51006</v>
      </c>
      <c r="C436" s="48" t="s">
        <v>641</v>
      </c>
      <c r="D436" s="48" t="s">
        <v>641</v>
      </c>
      <c r="E436" s="48" t="s">
        <v>721</v>
      </c>
      <c r="F436" s="48" t="s">
        <v>649</v>
      </c>
      <c r="G436" s="28" t="s">
        <v>263</v>
      </c>
      <c r="H436" s="48">
        <v>0</v>
      </c>
      <c r="I436" s="48" t="s">
        <v>90</v>
      </c>
      <c r="J436" s="48">
        <v>0</v>
      </c>
      <c r="K436" s="46" t="s">
        <v>339</v>
      </c>
      <c r="L436" s="48">
        <v>0</v>
      </c>
      <c r="M436" s="48">
        <v>0</v>
      </c>
      <c r="N436" s="46">
        <v>0</v>
      </c>
      <c r="O436" s="46">
        <v>0</v>
      </c>
      <c r="P436" s="46">
        <v>1</v>
      </c>
      <c r="Q436" s="46">
        <v>1</v>
      </c>
      <c r="R436" s="48" t="s">
        <v>643</v>
      </c>
      <c r="S436" s="1">
        <v>70</v>
      </c>
      <c r="T436" s="1" t="s">
        <v>765</v>
      </c>
      <c r="U436" s="1">
        <v>3</v>
      </c>
    </row>
    <row r="437" spans="2:22" x14ac:dyDescent="0.3">
      <c r="B437" s="48">
        <v>51007</v>
      </c>
      <c r="C437" s="48" t="s">
        <v>641</v>
      </c>
      <c r="D437" s="48" t="s">
        <v>641</v>
      </c>
      <c r="E437" s="48" t="s">
        <v>721</v>
      </c>
      <c r="F437" s="48" t="s">
        <v>650</v>
      </c>
      <c r="G437" s="28" t="s">
        <v>263</v>
      </c>
      <c r="H437" s="48">
        <v>0</v>
      </c>
      <c r="I437" s="48" t="s">
        <v>90</v>
      </c>
      <c r="J437" s="48">
        <v>0</v>
      </c>
      <c r="K437" s="46" t="s">
        <v>339</v>
      </c>
      <c r="L437" s="48">
        <v>0</v>
      </c>
      <c r="M437" s="48">
        <v>0</v>
      </c>
      <c r="N437" s="46">
        <v>0</v>
      </c>
      <c r="O437" s="46">
        <v>0</v>
      </c>
      <c r="P437" s="46">
        <v>1</v>
      </c>
      <c r="Q437" s="46">
        <v>1</v>
      </c>
      <c r="R437" s="48" t="s">
        <v>643</v>
      </c>
      <c r="S437" s="1">
        <v>80</v>
      </c>
      <c r="T437" s="1" t="s">
        <v>765</v>
      </c>
      <c r="U437" s="1">
        <v>3</v>
      </c>
    </row>
    <row r="438" spans="2:22" x14ac:dyDescent="0.3">
      <c r="B438" s="48">
        <v>51008</v>
      </c>
      <c r="C438" s="48" t="s">
        <v>641</v>
      </c>
      <c r="D438" s="48" t="s">
        <v>641</v>
      </c>
      <c r="E438" s="48" t="s">
        <v>721</v>
      </c>
      <c r="F438" s="48" t="s">
        <v>651</v>
      </c>
      <c r="G438" s="28" t="s">
        <v>263</v>
      </c>
      <c r="H438" s="48">
        <v>0</v>
      </c>
      <c r="I438" s="48" t="s">
        <v>90</v>
      </c>
      <c r="J438" s="48">
        <v>0</v>
      </c>
      <c r="K438" s="46" t="s">
        <v>339</v>
      </c>
      <c r="L438" s="48">
        <v>0</v>
      </c>
      <c r="M438" s="48">
        <v>0</v>
      </c>
      <c r="N438" s="46">
        <v>0</v>
      </c>
      <c r="O438" s="46">
        <v>0</v>
      </c>
      <c r="P438" s="46">
        <v>1</v>
      </c>
      <c r="Q438" s="46">
        <v>1</v>
      </c>
      <c r="R438" s="48" t="s">
        <v>643</v>
      </c>
      <c r="S438" s="1">
        <v>90</v>
      </c>
      <c r="T438" s="1" t="s">
        <v>765</v>
      </c>
      <c r="U438" s="1">
        <v>3</v>
      </c>
    </row>
    <row r="439" spans="2:22" x14ac:dyDescent="0.3">
      <c r="B439" s="48">
        <v>51009</v>
      </c>
      <c r="C439" s="48" t="s">
        <v>641</v>
      </c>
      <c r="D439" s="48" t="s">
        <v>641</v>
      </c>
      <c r="E439" s="48" t="s">
        <v>721</v>
      </c>
      <c r="F439" s="48" t="s">
        <v>652</v>
      </c>
      <c r="G439" s="28" t="s">
        <v>263</v>
      </c>
      <c r="H439" s="48">
        <v>0</v>
      </c>
      <c r="I439" s="48" t="s">
        <v>90</v>
      </c>
      <c r="J439" s="48">
        <v>0</v>
      </c>
      <c r="K439" s="46" t="s">
        <v>339</v>
      </c>
      <c r="L439" s="48">
        <v>0</v>
      </c>
      <c r="M439" s="48">
        <v>0</v>
      </c>
      <c r="N439" s="46">
        <v>0</v>
      </c>
      <c r="O439" s="46">
        <v>0</v>
      </c>
      <c r="P439" s="46">
        <v>1</v>
      </c>
      <c r="Q439" s="46">
        <v>1</v>
      </c>
      <c r="R439" s="48" t="s">
        <v>643</v>
      </c>
      <c r="S439" s="1">
        <v>100</v>
      </c>
      <c r="T439" s="1" t="s">
        <v>765</v>
      </c>
      <c r="U439" s="1">
        <v>4</v>
      </c>
    </row>
    <row r="440" spans="2:22" x14ac:dyDescent="0.3">
      <c r="B440" s="48">
        <v>51010</v>
      </c>
      <c r="C440" s="48" t="s">
        <v>641</v>
      </c>
      <c r="D440" s="48" t="s">
        <v>641</v>
      </c>
      <c r="E440" s="48" t="s">
        <v>721</v>
      </c>
      <c r="F440" s="48" t="s">
        <v>653</v>
      </c>
      <c r="G440" s="28" t="s">
        <v>263</v>
      </c>
      <c r="H440" s="48">
        <v>0</v>
      </c>
      <c r="I440" s="48" t="s">
        <v>90</v>
      </c>
      <c r="J440" s="48">
        <v>0</v>
      </c>
      <c r="K440" s="46" t="s">
        <v>339</v>
      </c>
      <c r="L440" s="48">
        <v>0</v>
      </c>
      <c r="M440" s="48">
        <v>0</v>
      </c>
      <c r="N440" s="46">
        <v>0</v>
      </c>
      <c r="O440" s="46">
        <v>0</v>
      </c>
      <c r="P440" s="46">
        <v>1</v>
      </c>
      <c r="Q440" s="46">
        <v>1</v>
      </c>
      <c r="R440" s="48" t="s">
        <v>643</v>
      </c>
      <c r="S440" s="1">
        <v>110</v>
      </c>
      <c r="T440" s="1" t="s">
        <v>765</v>
      </c>
      <c r="U440" s="1">
        <v>4</v>
      </c>
    </row>
    <row r="441" spans="2:22" x14ac:dyDescent="0.3">
      <c r="B441" s="48">
        <v>51011</v>
      </c>
      <c r="C441" s="48" t="s">
        <v>641</v>
      </c>
      <c r="D441" s="48" t="s">
        <v>641</v>
      </c>
      <c r="E441" s="48" t="s">
        <v>721</v>
      </c>
      <c r="F441" s="48" t="s">
        <v>654</v>
      </c>
      <c r="G441" s="28" t="s">
        <v>263</v>
      </c>
      <c r="H441" s="48">
        <v>0</v>
      </c>
      <c r="I441" s="48" t="s">
        <v>90</v>
      </c>
      <c r="J441" s="48">
        <v>0</v>
      </c>
      <c r="K441" s="46" t="s">
        <v>339</v>
      </c>
      <c r="L441" s="48">
        <v>0</v>
      </c>
      <c r="M441" s="48">
        <v>0</v>
      </c>
      <c r="N441" s="46">
        <v>0</v>
      </c>
      <c r="O441" s="46">
        <v>0</v>
      </c>
      <c r="P441" s="46">
        <v>1</v>
      </c>
      <c r="Q441" s="46">
        <v>1</v>
      </c>
      <c r="R441" s="48" t="s">
        <v>643</v>
      </c>
      <c r="S441" s="1">
        <v>120</v>
      </c>
      <c r="T441" s="1" t="s">
        <v>765</v>
      </c>
      <c r="U441" s="1">
        <v>4</v>
      </c>
    </row>
    <row r="442" spans="2:22" x14ac:dyDescent="0.3">
      <c r="B442" s="48">
        <v>51012</v>
      </c>
      <c r="C442" s="48" t="s">
        <v>641</v>
      </c>
      <c r="D442" s="48" t="s">
        <v>641</v>
      </c>
      <c r="E442" s="48" t="s">
        <v>721</v>
      </c>
      <c r="F442" s="48" t="s">
        <v>655</v>
      </c>
      <c r="G442" s="28" t="s">
        <v>263</v>
      </c>
      <c r="H442" s="48">
        <v>0</v>
      </c>
      <c r="I442" s="48" t="s">
        <v>90</v>
      </c>
      <c r="J442" s="48">
        <v>0</v>
      </c>
      <c r="K442" s="46" t="s">
        <v>339</v>
      </c>
      <c r="L442" s="48">
        <v>0</v>
      </c>
      <c r="M442" s="48">
        <v>0</v>
      </c>
      <c r="N442" s="46">
        <v>0</v>
      </c>
      <c r="O442" s="46">
        <v>0</v>
      </c>
      <c r="P442" s="46">
        <v>1</v>
      </c>
      <c r="Q442" s="46">
        <v>1</v>
      </c>
      <c r="R442" s="48" t="s">
        <v>643</v>
      </c>
      <c r="S442" s="1">
        <v>130</v>
      </c>
      <c r="T442" s="1" t="s">
        <v>749</v>
      </c>
      <c r="U442" s="1">
        <v>1</v>
      </c>
    </row>
    <row r="443" spans="2:22" x14ac:dyDescent="0.3">
      <c r="B443" s="48">
        <v>51013</v>
      </c>
      <c r="C443" s="48" t="s">
        <v>641</v>
      </c>
      <c r="D443" s="48" t="s">
        <v>641</v>
      </c>
      <c r="E443" s="48" t="s">
        <v>721</v>
      </c>
      <c r="F443" s="48" t="s">
        <v>656</v>
      </c>
      <c r="G443" s="28" t="s">
        <v>263</v>
      </c>
      <c r="H443" s="48">
        <v>0</v>
      </c>
      <c r="I443" s="48" t="s">
        <v>90</v>
      </c>
      <c r="J443" s="48">
        <v>0</v>
      </c>
      <c r="K443" s="46" t="s">
        <v>339</v>
      </c>
      <c r="L443" s="48">
        <v>0</v>
      </c>
      <c r="M443" s="48">
        <v>0</v>
      </c>
      <c r="N443" s="46">
        <v>0</v>
      </c>
      <c r="O443" s="46">
        <v>0</v>
      </c>
      <c r="P443" s="46">
        <v>1</v>
      </c>
      <c r="Q443" s="46">
        <v>1</v>
      </c>
      <c r="R443" s="48" t="s">
        <v>643</v>
      </c>
      <c r="S443" s="1">
        <v>140</v>
      </c>
      <c r="T443" s="1" t="s">
        <v>416</v>
      </c>
      <c r="U443" s="1">
        <v>1</v>
      </c>
    </row>
    <row r="444" spans="2:22" x14ac:dyDescent="0.3">
      <c r="B444" s="48">
        <v>51014</v>
      </c>
      <c r="C444" s="48" t="s">
        <v>641</v>
      </c>
      <c r="D444" s="48" t="s">
        <v>641</v>
      </c>
      <c r="E444" s="48" t="s">
        <v>721</v>
      </c>
      <c r="F444" s="48" t="s">
        <v>657</v>
      </c>
      <c r="G444" s="28" t="s">
        <v>263</v>
      </c>
      <c r="H444" s="48">
        <v>0</v>
      </c>
      <c r="I444" s="48" t="s">
        <v>90</v>
      </c>
      <c r="J444" s="48">
        <v>0</v>
      </c>
      <c r="K444" s="46" t="s">
        <v>339</v>
      </c>
      <c r="L444" s="48">
        <v>0</v>
      </c>
      <c r="M444" s="48">
        <v>0</v>
      </c>
      <c r="N444" s="46">
        <v>0</v>
      </c>
      <c r="O444" s="46">
        <v>0</v>
      </c>
      <c r="P444" s="46">
        <v>1</v>
      </c>
      <c r="Q444" s="46">
        <v>1</v>
      </c>
      <c r="R444" s="48" t="s">
        <v>643</v>
      </c>
      <c r="S444" s="1">
        <v>150</v>
      </c>
      <c r="T444" s="1" t="s">
        <v>416</v>
      </c>
      <c r="U444" s="1">
        <v>1</v>
      </c>
    </row>
    <row r="445" spans="2:22" x14ac:dyDescent="0.3">
      <c r="B445" s="48">
        <v>51015</v>
      </c>
      <c r="C445" s="48" t="s">
        <v>641</v>
      </c>
      <c r="D445" s="48" t="s">
        <v>641</v>
      </c>
      <c r="E445" s="48" t="s">
        <v>721</v>
      </c>
      <c r="F445" s="48" t="s">
        <v>658</v>
      </c>
      <c r="G445" s="28" t="s">
        <v>263</v>
      </c>
      <c r="H445" s="48">
        <v>0</v>
      </c>
      <c r="I445" s="48" t="s">
        <v>90</v>
      </c>
      <c r="J445" s="48">
        <v>0</v>
      </c>
      <c r="K445" s="46" t="s">
        <v>339</v>
      </c>
      <c r="L445" s="48">
        <v>0</v>
      </c>
      <c r="M445" s="48">
        <v>0</v>
      </c>
      <c r="N445" s="46">
        <v>0</v>
      </c>
      <c r="O445" s="46">
        <v>0</v>
      </c>
      <c r="P445" s="46">
        <v>1</v>
      </c>
      <c r="Q445" s="46">
        <v>1</v>
      </c>
      <c r="R445" s="48" t="s">
        <v>643</v>
      </c>
      <c r="S445" s="1">
        <v>160</v>
      </c>
      <c r="T445" s="1" t="s">
        <v>416</v>
      </c>
      <c r="U445" s="1">
        <v>1</v>
      </c>
    </row>
    <row r="446" spans="2:22" x14ac:dyDescent="0.3">
      <c r="B446" s="48">
        <v>51016</v>
      </c>
      <c r="C446" s="48" t="s">
        <v>641</v>
      </c>
      <c r="D446" s="48" t="s">
        <v>641</v>
      </c>
      <c r="E446" s="48" t="s">
        <v>721</v>
      </c>
      <c r="F446" s="48" t="s">
        <v>659</v>
      </c>
      <c r="G446" s="28" t="s">
        <v>263</v>
      </c>
      <c r="H446" s="48">
        <v>0</v>
      </c>
      <c r="I446" s="48" t="s">
        <v>90</v>
      </c>
      <c r="J446" s="48">
        <v>0</v>
      </c>
      <c r="K446" s="46" t="s">
        <v>339</v>
      </c>
      <c r="L446" s="48">
        <v>0</v>
      </c>
      <c r="M446" s="48">
        <v>0</v>
      </c>
      <c r="N446" s="46">
        <v>0</v>
      </c>
      <c r="O446" s="46">
        <v>0</v>
      </c>
      <c r="P446" s="46">
        <v>1</v>
      </c>
      <c r="Q446" s="46">
        <v>1</v>
      </c>
      <c r="R446" s="48" t="s">
        <v>643</v>
      </c>
      <c r="S446" s="1">
        <v>170</v>
      </c>
      <c r="T446" s="1" t="s">
        <v>416</v>
      </c>
      <c r="U446" s="1">
        <v>2</v>
      </c>
    </row>
    <row r="447" spans="2:22" x14ac:dyDescent="0.3">
      <c r="B447" s="48">
        <v>51017</v>
      </c>
      <c r="C447" s="48" t="s">
        <v>641</v>
      </c>
      <c r="D447" s="48" t="s">
        <v>641</v>
      </c>
      <c r="E447" s="48" t="s">
        <v>721</v>
      </c>
      <c r="F447" s="48" t="s">
        <v>660</v>
      </c>
      <c r="G447" s="28" t="s">
        <v>263</v>
      </c>
      <c r="H447" s="48">
        <v>0</v>
      </c>
      <c r="I447" s="48" t="s">
        <v>90</v>
      </c>
      <c r="J447" s="48">
        <v>0</v>
      </c>
      <c r="K447" s="46" t="s">
        <v>339</v>
      </c>
      <c r="L447" s="48">
        <v>0</v>
      </c>
      <c r="M447" s="48">
        <v>0</v>
      </c>
      <c r="N447" s="46">
        <v>0</v>
      </c>
      <c r="O447" s="46">
        <v>0</v>
      </c>
      <c r="P447" s="46">
        <v>1</v>
      </c>
      <c r="Q447" s="46">
        <v>1</v>
      </c>
      <c r="R447" s="48" t="s">
        <v>643</v>
      </c>
      <c r="S447" s="1">
        <v>180</v>
      </c>
      <c r="T447" s="1" t="s">
        <v>416</v>
      </c>
      <c r="U447" s="1">
        <v>2</v>
      </c>
    </row>
    <row r="448" spans="2:22" x14ac:dyDescent="0.3">
      <c r="B448" s="48">
        <v>51018</v>
      </c>
      <c r="C448" s="48" t="s">
        <v>641</v>
      </c>
      <c r="D448" s="48" t="s">
        <v>641</v>
      </c>
      <c r="E448" s="48" t="s">
        <v>721</v>
      </c>
      <c r="F448" s="48" t="s">
        <v>661</v>
      </c>
      <c r="G448" s="28" t="s">
        <v>263</v>
      </c>
      <c r="H448" s="48">
        <v>0</v>
      </c>
      <c r="I448" s="48" t="s">
        <v>90</v>
      </c>
      <c r="J448" s="48">
        <v>0</v>
      </c>
      <c r="K448" s="46" t="s">
        <v>339</v>
      </c>
      <c r="L448" s="48">
        <v>0</v>
      </c>
      <c r="M448" s="48">
        <v>0</v>
      </c>
      <c r="N448" s="46">
        <v>0</v>
      </c>
      <c r="O448" s="46">
        <v>0</v>
      </c>
      <c r="P448" s="46">
        <v>1</v>
      </c>
      <c r="Q448" s="46">
        <v>1</v>
      </c>
      <c r="R448" s="48" t="s">
        <v>643</v>
      </c>
      <c r="S448" s="1">
        <v>190</v>
      </c>
      <c r="T448" s="1" t="s">
        <v>416</v>
      </c>
      <c r="U448" s="1">
        <v>2</v>
      </c>
    </row>
    <row r="449" spans="2:21" x14ac:dyDescent="0.3">
      <c r="B449" s="48">
        <v>51019</v>
      </c>
      <c r="C449" s="48" t="s">
        <v>641</v>
      </c>
      <c r="D449" s="48" t="s">
        <v>641</v>
      </c>
      <c r="E449" s="48" t="s">
        <v>721</v>
      </c>
      <c r="F449" s="48" t="s">
        <v>662</v>
      </c>
      <c r="G449" s="28" t="s">
        <v>263</v>
      </c>
      <c r="H449" s="48">
        <v>0</v>
      </c>
      <c r="I449" s="48" t="s">
        <v>90</v>
      </c>
      <c r="J449" s="48">
        <v>0</v>
      </c>
      <c r="K449" s="46" t="s">
        <v>339</v>
      </c>
      <c r="L449" s="48">
        <v>0</v>
      </c>
      <c r="M449" s="48">
        <v>0</v>
      </c>
      <c r="N449" s="46">
        <v>0</v>
      </c>
      <c r="O449" s="46">
        <v>0</v>
      </c>
      <c r="P449" s="46">
        <v>1</v>
      </c>
      <c r="Q449" s="46">
        <v>1</v>
      </c>
      <c r="R449" s="48" t="s">
        <v>643</v>
      </c>
      <c r="S449" s="1">
        <v>200</v>
      </c>
      <c r="T449" s="1" t="s">
        <v>416</v>
      </c>
      <c r="U449" s="1">
        <v>3</v>
      </c>
    </row>
    <row r="450" spans="2:21" x14ac:dyDescent="0.3">
      <c r="B450" s="48">
        <v>51020</v>
      </c>
      <c r="C450" s="48" t="s">
        <v>641</v>
      </c>
      <c r="D450" s="48" t="s">
        <v>641</v>
      </c>
      <c r="E450" s="48" t="s">
        <v>721</v>
      </c>
      <c r="F450" s="48" t="s">
        <v>663</v>
      </c>
      <c r="G450" s="28" t="s">
        <v>263</v>
      </c>
      <c r="H450" s="48">
        <v>0</v>
      </c>
      <c r="I450" s="48" t="s">
        <v>90</v>
      </c>
      <c r="J450" s="48">
        <v>0</v>
      </c>
      <c r="K450" s="46" t="s">
        <v>339</v>
      </c>
      <c r="L450" s="48">
        <v>0</v>
      </c>
      <c r="M450" s="48">
        <v>0</v>
      </c>
      <c r="N450" s="46">
        <v>0</v>
      </c>
      <c r="O450" s="46">
        <v>0</v>
      </c>
      <c r="P450" s="46">
        <v>1</v>
      </c>
      <c r="Q450" s="46">
        <v>1</v>
      </c>
      <c r="R450" s="48" t="s">
        <v>643</v>
      </c>
      <c r="S450" s="1">
        <v>210</v>
      </c>
      <c r="T450" s="1" t="s">
        <v>416</v>
      </c>
      <c r="U450" s="1">
        <v>3</v>
      </c>
    </row>
    <row r="451" spans="2:21" x14ac:dyDescent="0.3">
      <c r="B451" s="48">
        <v>51021</v>
      </c>
      <c r="C451" s="48" t="s">
        <v>641</v>
      </c>
      <c r="D451" s="48" t="s">
        <v>641</v>
      </c>
      <c r="E451" s="48" t="s">
        <v>721</v>
      </c>
      <c r="F451" s="48" t="s">
        <v>671</v>
      </c>
      <c r="G451" s="28" t="s">
        <v>263</v>
      </c>
      <c r="H451" s="48">
        <v>0</v>
      </c>
      <c r="I451" s="48" t="s">
        <v>90</v>
      </c>
      <c r="J451" s="48">
        <v>0</v>
      </c>
      <c r="K451" s="46" t="s">
        <v>338</v>
      </c>
      <c r="L451" s="48">
        <v>0</v>
      </c>
      <c r="M451" s="48">
        <v>0</v>
      </c>
      <c r="N451" s="46">
        <v>0</v>
      </c>
      <c r="O451" s="46">
        <v>0</v>
      </c>
      <c r="P451" s="46">
        <v>1</v>
      </c>
      <c r="Q451" s="46">
        <v>1</v>
      </c>
      <c r="R451" s="48" t="s">
        <v>643</v>
      </c>
      <c r="S451" s="1">
        <v>220</v>
      </c>
      <c r="T451" s="1" t="s">
        <v>416</v>
      </c>
      <c r="U451" s="1">
        <v>3</v>
      </c>
    </row>
    <row r="452" spans="2:21" x14ac:dyDescent="0.3">
      <c r="B452" s="48">
        <v>51022</v>
      </c>
      <c r="C452" s="48" t="s">
        <v>641</v>
      </c>
      <c r="D452" s="48" t="s">
        <v>641</v>
      </c>
      <c r="E452" s="48" t="s">
        <v>721</v>
      </c>
      <c r="F452" s="48" t="s">
        <v>672</v>
      </c>
      <c r="G452" s="28" t="s">
        <v>263</v>
      </c>
      <c r="H452" s="48">
        <v>0</v>
      </c>
      <c r="I452" s="48" t="s">
        <v>90</v>
      </c>
      <c r="J452" s="48">
        <v>0</v>
      </c>
      <c r="K452" s="46" t="s">
        <v>338</v>
      </c>
      <c r="L452" s="48">
        <v>0</v>
      </c>
      <c r="M452" s="48">
        <v>0</v>
      </c>
      <c r="N452" s="46">
        <v>0</v>
      </c>
      <c r="O452" s="46">
        <v>0</v>
      </c>
      <c r="P452" s="46">
        <v>1</v>
      </c>
      <c r="Q452" s="46">
        <v>1</v>
      </c>
      <c r="R452" s="48" t="s">
        <v>643</v>
      </c>
      <c r="S452" s="1">
        <v>230</v>
      </c>
      <c r="T452" s="1" t="s">
        <v>416</v>
      </c>
      <c r="U452" s="1">
        <v>4</v>
      </c>
    </row>
    <row r="453" spans="2:21" x14ac:dyDescent="0.3">
      <c r="B453" s="48">
        <v>51023</v>
      </c>
      <c r="C453" s="48" t="s">
        <v>641</v>
      </c>
      <c r="D453" s="48" t="s">
        <v>641</v>
      </c>
      <c r="E453" s="48" t="s">
        <v>721</v>
      </c>
      <c r="F453" s="48" t="s">
        <v>673</v>
      </c>
      <c r="G453" s="28" t="s">
        <v>263</v>
      </c>
      <c r="H453" s="48">
        <v>0</v>
      </c>
      <c r="I453" s="48" t="s">
        <v>90</v>
      </c>
      <c r="J453" s="48">
        <v>0</v>
      </c>
      <c r="K453" s="46" t="s">
        <v>338</v>
      </c>
      <c r="L453" s="48">
        <v>0</v>
      </c>
      <c r="M453" s="48">
        <v>0</v>
      </c>
      <c r="N453" s="46">
        <v>0</v>
      </c>
      <c r="O453" s="46">
        <v>0</v>
      </c>
      <c r="P453" s="46">
        <v>1</v>
      </c>
      <c r="Q453" s="46">
        <v>1</v>
      </c>
      <c r="R453" s="48" t="s">
        <v>643</v>
      </c>
      <c r="S453" s="1">
        <v>240</v>
      </c>
      <c r="T453" s="1" t="s">
        <v>416</v>
      </c>
      <c r="U453" s="1">
        <v>4</v>
      </c>
    </row>
    <row r="454" spans="2:21" x14ac:dyDescent="0.3">
      <c r="B454" s="48">
        <v>51024</v>
      </c>
      <c r="C454" s="48" t="s">
        <v>641</v>
      </c>
      <c r="D454" s="48" t="s">
        <v>641</v>
      </c>
      <c r="E454" s="48" t="s">
        <v>721</v>
      </c>
      <c r="F454" s="48" t="s">
        <v>674</v>
      </c>
      <c r="G454" s="28" t="s">
        <v>263</v>
      </c>
      <c r="H454" s="48">
        <v>0</v>
      </c>
      <c r="I454" s="48" t="s">
        <v>90</v>
      </c>
      <c r="J454" s="48">
        <v>0</v>
      </c>
      <c r="K454" s="46" t="s">
        <v>338</v>
      </c>
      <c r="L454" s="48">
        <v>0</v>
      </c>
      <c r="M454" s="48">
        <v>0</v>
      </c>
      <c r="N454" s="46">
        <v>0</v>
      </c>
      <c r="O454" s="46">
        <v>0</v>
      </c>
      <c r="P454" s="46">
        <v>1</v>
      </c>
      <c r="Q454" s="46">
        <v>1</v>
      </c>
      <c r="R454" s="48" t="s">
        <v>643</v>
      </c>
      <c r="S454" s="1">
        <v>250</v>
      </c>
      <c r="T454" s="1" t="s">
        <v>416</v>
      </c>
      <c r="U454" s="1">
        <v>4</v>
      </c>
    </row>
    <row r="455" spans="2:21" x14ac:dyDescent="0.3">
      <c r="B455" s="48">
        <v>51025</v>
      </c>
      <c r="C455" s="48" t="s">
        <v>641</v>
      </c>
      <c r="D455" s="48" t="s">
        <v>641</v>
      </c>
      <c r="E455" s="48" t="s">
        <v>721</v>
      </c>
      <c r="F455" s="48" t="s">
        <v>675</v>
      </c>
      <c r="G455" s="28" t="s">
        <v>263</v>
      </c>
      <c r="H455" s="48">
        <v>0</v>
      </c>
      <c r="I455" s="48" t="s">
        <v>90</v>
      </c>
      <c r="J455" s="48">
        <v>0</v>
      </c>
      <c r="K455" s="46" t="s">
        <v>338</v>
      </c>
      <c r="L455" s="48">
        <v>0</v>
      </c>
      <c r="M455" s="48">
        <v>0</v>
      </c>
      <c r="N455" s="46">
        <v>0</v>
      </c>
      <c r="O455" s="46">
        <v>0</v>
      </c>
      <c r="P455" s="46">
        <v>1</v>
      </c>
      <c r="Q455" s="46">
        <v>1</v>
      </c>
      <c r="R455" s="48" t="s">
        <v>643</v>
      </c>
      <c r="S455" s="1">
        <v>260</v>
      </c>
      <c r="T455" s="1" t="s">
        <v>667</v>
      </c>
      <c r="U455" s="1">
        <v>1</v>
      </c>
    </row>
    <row r="456" spans="2:21" x14ac:dyDescent="0.3">
      <c r="B456" s="48">
        <v>51026</v>
      </c>
      <c r="C456" s="48" t="s">
        <v>641</v>
      </c>
      <c r="D456" s="48" t="s">
        <v>641</v>
      </c>
      <c r="E456" s="48" t="s">
        <v>721</v>
      </c>
      <c r="F456" s="48" t="s">
        <v>676</v>
      </c>
      <c r="G456" s="28" t="s">
        <v>263</v>
      </c>
      <c r="H456" s="48">
        <v>0</v>
      </c>
      <c r="I456" s="48" t="s">
        <v>90</v>
      </c>
      <c r="J456" s="48">
        <v>0</v>
      </c>
      <c r="K456" s="46" t="s">
        <v>338</v>
      </c>
      <c r="L456" s="48">
        <v>0</v>
      </c>
      <c r="M456" s="48">
        <v>0</v>
      </c>
      <c r="N456" s="46">
        <v>0</v>
      </c>
      <c r="O456" s="46">
        <v>0</v>
      </c>
      <c r="P456" s="46">
        <v>1</v>
      </c>
      <c r="Q456" s="46">
        <v>1</v>
      </c>
      <c r="R456" s="48" t="s">
        <v>643</v>
      </c>
      <c r="S456" s="1">
        <v>270</v>
      </c>
      <c r="T456" s="1" t="s">
        <v>418</v>
      </c>
      <c r="U456" s="1">
        <v>1</v>
      </c>
    </row>
    <row r="457" spans="2:21" x14ac:dyDescent="0.3">
      <c r="B457" s="48">
        <v>51027</v>
      </c>
      <c r="C457" s="48" t="s">
        <v>641</v>
      </c>
      <c r="D457" s="48" t="s">
        <v>641</v>
      </c>
      <c r="E457" s="48" t="s">
        <v>721</v>
      </c>
      <c r="F457" s="48" t="s">
        <v>677</v>
      </c>
      <c r="G457" s="28" t="s">
        <v>263</v>
      </c>
      <c r="H457" s="48">
        <v>0</v>
      </c>
      <c r="I457" s="48" t="s">
        <v>90</v>
      </c>
      <c r="J457" s="48">
        <v>0</v>
      </c>
      <c r="K457" s="46" t="s">
        <v>338</v>
      </c>
      <c r="L457" s="48">
        <v>0</v>
      </c>
      <c r="M457" s="48">
        <v>0</v>
      </c>
      <c r="N457" s="46">
        <v>0</v>
      </c>
      <c r="O457" s="46">
        <v>0</v>
      </c>
      <c r="P457" s="46">
        <v>1</v>
      </c>
      <c r="Q457" s="46">
        <v>1</v>
      </c>
      <c r="R457" s="48" t="s">
        <v>643</v>
      </c>
      <c r="S457" s="1">
        <v>280</v>
      </c>
      <c r="T457" s="1" t="s">
        <v>418</v>
      </c>
      <c r="U457" s="1">
        <v>1</v>
      </c>
    </row>
    <row r="458" spans="2:21" x14ac:dyDescent="0.3">
      <c r="B458" s="48">
        <v>51028</v>
      </c>
      <c r="C458" s="48" t="s">
        <v>641</v>
      </c>
      <c r="D458" s="48" t="s">
        <v>641</v>
      </c>
      <c r="E458" s="48" t="s">
        <v>721</v>
      </c>
      <c r="F458" s="48" t="s">
        <v>678</v>
      </c>
      <c r="G458" s="28" t="s">
        <v>263</v>
      </c>
      <c r="H458" s="48">
        <v>0</v>
      </c>
      <c r="I458" s="48" t="s">
        <v>90</v>
      </c>
      <c r="J458" s="48">
        <v>0</v>
      </c>
      <c r="K458" s="46" t="s">
        <v>338</v>
      </c>
      <c r="L458" s="48">
        <v>0</v>
      </c>
      <c r="M458" s="48">
        <v>0</v>
      </c>
      <c r="N458" s="46">
        <v>0</v>
      </c>
      <c r="O458" s="46">
        <v>0</v>
      </c>
      <c r="P458" s="46">
        <v>1</v>
      </c>
      <c r="Q458" s="46">
        <v>1</v>
      </c>
      <c r="R458" s="48" t="s">
        <v>643</v>
      </c>
      <c r="S458" s="1">
        <v>290</v>
      </c>
      <c r="T458" s="1" t="s">
        <v>418</v>
      </c>
      <c r="U458" s="1">
        <v>1</v>
      </c>
    </row>
    <row r="459" spans="2:21" x14ac:dyDescent="0.3">
      <c r="B459" s="48">
        <v>51029</v>
      </c>
      <c r="C459" s="48" t="s">
        <v>641</v>
      </c>
      <c r="D459" s="48" t="s">
        <v>641</v>
      </c>
      <c r="E459" s="48" t="s">
        <v>721</v>
      </c>
      <c r="F459" s="48" t="s">
        <v>679</v>
      </c>
      <c r="G459" s="28" t="s">
        <v>263</v>
      </c>
      <c r="H459" s="48">
        <v>0</v>
      </c>
      <c r="I459" s="48" t="s">
        <v>90</v>
      </c>
      <c r="J459" s="48">
        <v>0</v>
      </c>
      <c r="K459" s="46" t="s">
        <v>338</v>
      </c>
      <c r="L459" s="48">
        <v>0</v>
      </c>
      <c r="M459" s="48">
        <v>0</v>
      </c>
      <c r="N459" s="46">
        <v>0</v>
      </c>
      <c r="O459" s="46">
        <v>0</v>
      </c>
      <c r="P459" s="46">
        <v>1</v>
      </c>
      <c r="Q459" s="46">
        <v>1</v>
      </c>
      <c r="R459" s="48" t="s">
        <v>643</v>
      </c>
      <c r="S459" s="1">
        <v>300</v>
      </c>
      <c r="T459" s="1" t="s">
        <v>418</v>
      </c>
      <c r="U459" s="1">
        <v>2</v>
      </c>
    </row>
    <row r="460" spans="2:21" x14ac:dyDescent="0.3">
      <c r="B460" s="48">
        <v>51030</v>
      </c>
      <c r="C460" s="48" t="s">
        <v>641</v>
      </c>
      <c r="D460" s="48" t="s">
        <v>641</v>
      </c>
      <c r="E460" s="48" t="s">
        <v>721</v>
      </c>
      <c r="F460" s="48" t="s">
        <v>680</v>
      </c>
      <c r="G460" s="28" t="s">
        <v>263</v>
      </c>
      <c r="H460" s="48">
        <v>0</v>
      </c>
      <c r="I460" s="48" t="s">
        <v>90</v>
      </c>
      <c r="J460" s="48">
        <v>0</v>
      </c>
      <c r="K460" s="46" t="s">
        <v>338</v>
      </c>
      <c r="L460" s="48">
        <v>0</v>
      </c>
      <c r="M460" s="48">
        <v>0</v>
      </c>
      <c r="N460" s="46">
        <v>0</v>
      </c>
      <c r="O460" s="46">
        <v>0</v>
      </c>
      <c r="P460" s="46">
        <v>1</v>
      </c>
      <c r="Q460" s="46">
        <v>1</v>
      </c>
      <c r="R460" s="48" t="s">
        <v>643</v>
      </c>
      <c r="S460" s="1">
        <v>310</v>
      </c>
      <c r="T460" s="1" t="s">
        <v>418</v>
      </c>
      <c r="U460" s="1">
        <v>2</v>
      </c>
    </row>
    <row r="461" spans="2:21" x14ac:dyDescent="0.3">
      <c r="B461" s="48">
        <v>51031</v>
      </c>
      <c r="C461" s="48" t="s">
        <v>641</v>
      </c>
      <c r="D461" s="48" t="s">
        <v>641</v>
      </c>
      <c r="E461" s="48" t="s">
        <v>721</v>
      </c>
      <c r="F461" s="48" t="s">
        <v>681</v>
      </c>
      <c r="G461" s="28" t="s">
        <v>263</v>
      </c>
      <c r="H461" s="48">
        <v>0</v>
      </c>
      <c r="I461" s="48" t="s">
        <v>90</v>
      </c>
      <c r="J461" s="48">
        <v>0</v>
      </c>
      <c r="K461" s="46" t="s">
        <v>338</v>
      </c>
      <c r="L461" s="48">
        <v>0</v>
      </c>
      <c r="M461" s="48">
        <v>0</v>
      </c>
      <c r="N461" s="46">
        <v>0</v>
      </c>
      <c r="O461" s="46">
        <v>0</v>
      </c>
      <c r="P461" s="46">
        <v>1</v>
      </c>
      <c r="Q461" s="46">
        <v>1</v>
      </c>
      <c r="R461" s="48" t="s">
        <v>643</v>
      </c>
      <c r="S461" s="1">
        <v>320</v>
      </c>
      <c r="T461" s="1" t="s">
        <v>418</v>
      </c>
      <c r="U461" s="1">
        <v>2</v>
      </c>
    </row>
    <row r="462" spans="2:21" x14ac:dyDescent="0.3">
      <c r="B462" s="48">
        <v>51032</v>
      </c>
      <c r="C462" s="48" t="s">
        <v>641</v>
      </c>
      <c r="D462" s="48" t="s">
        <v>641</v>
      </c>
      <c r="E462" s="48" t="s">
        <v>721</v>
      </c>
      <c r="F462" s="48" t="s">
        <v>682</v>
      </c>
      <c r="G462" s="28" t="s">
        <v>263</v>
      </c>
      <c r="H462" s="48">
        <v>0</v>
      </c>
      <c r="I462" s="48" t="s">
        <v>90</v>
      </c>
      <c r="J462" s="48">
        <v>0</v>
      </c>
      <c r="K462" s="46" t="s">
        <v>338</v>
      </c>
      <c r="L462" s="48">
        <v>0</v>
      </c>
      <c r="M462" s="48">
        <v>0</v>
      </c>
      <c r="N462" s="46">
        <v>0</v>
      </c>
      <c r="O462" s="46">
        <v>0</v>
      </c>
      <c r="P462" s="46">
        <v>1</v>
      </c>
      <c r="Q462" s="46">
        <v>1</v>
      </c>
      <c r="R462" s="48" t="s">
        <v>643</v>
      </c>
      <c r="S462" s="1">
        <v>330</v>
      </c>
      <c r="T462" s="1" t="s">
        <v>418</v>
      </c>
      <c r="U462" s="1">
        <v>3</v>
      </c>
    </row>
    <row r="463" spans="2:21" x14ac:dyDescent="0.3">
      <c r="B463" s="48">
        <v>51033</v>
      </c>
      <c r="C463" s="48" t="s">
        <v>641</v>
      </c>
      <c r="D463" s="48" t="s">
        <v>641</v>
      </c>
      <c r="E463" s="48" t="s">
        <v>721</v>
      </c>
      <c r="F463" s="48" t="s">
        <v>683</v>
      </c>
      <c r="G463" s="28" t="s">
        <v>263</v>
      </c>
      <c r="H463" s="48">
        <v>0</v>
      </c>
      <c r="I463" s="48" t="s">
        <v>90</v>
      </c>
      <c r="J463" s="48">
        <v>0</v>
      </c>
      <c r="K463" s="46" t="s">
        <v>338</v>
      </c>
      <c r="L463" s="48">
        <v>0</v>
      </c>
      <c r="M463" s="48">
        <v>0</v>
      </c>
      <c r="N463" s="46">
        <v>0</v>
      </c>
      <c r="O463" s="46">
        <v>0</v>
      </c>
      <c r="P463" s="46">
        <v>1</v>
      </c>
      <c r="Q463" s="46">
        <v>1</v>
      </c>
      <c r="R463" s="48" t="s">
        <v>643</v>
      </c>
      <c r="S463" s="1">
        <v>340</v>
      </c>
      <c r="T463" s="1" t="s">
        <v>418</v>
      </c>
      <c r="U463" s="1">
        <v>3</v>
      </c>
    </row>
    <row r="464" spans="2:21" x14ac:dyDescent="0.3">
      <c r="B464" s="48">
        <v>51034</v>
      </c>
      <c r="C464" s="48" t="s">
        <v>641</v>
      </c>
      <c r="D464" s="48" t="s">
        <v>641</v>
      </c>
      <c r="E464" s="48" t="s">
        <v>721</v>
      </c>
      <c r="F464" s="48" t="s">
        <v>684</v>
      </c>
      <c r="G464" s="28" t="s">
        <v>263</v>
      </c>
      <c r="H464" s="48">
        <v>0</v>
      </c>
      <c r="I464" s="48" t="s">
        <v>90</v>
      </c>
      <c r="J464" s="48">
        <v>0</v>
      </c>
      <c r="K464" s="46" t="s">
        <v>338</v>
      </c>
      <c r="L464" s="48">
        <v>0</v>
      </c>
      <c r="M464" s="48">
        <v>0</v>
      </c>
      <c r="N464" s="46">
        <v>0</v>
      </c>
      <c r="O464" s="46">
        <v>0</v>
      </c>
      <c r="P464" s="46">
        <v>1</v>
      </c>
      <c r="Q464" s="46">
        <v>1</v>
      </c>
      <c r="R464" s="48" t="s">
        <v>643</v>
      </c>
      <c r="S464" s="1">
        <v>350</v>
      </c>
      <c r="T464" s="1" t="s">
        <v>418</v>
      </c>
      <c r="U464" s="1">
        <v>3</v>
      </c>
    </row>
    <row r="465" spans="2:21" x14ac:dyDescent="0.3">
      <c r="B465" s="48">
        <v>51035</v>
      </c>
      <c r="C465" s="48" t="s">
        <v>641</v>
      </c>
      <c r="D465" s="48" t="s">
        <v>641</v>
      </c>
      <c r="E465" s="48" t="s">
        <v>721</v>
      </c>
      <c r="F465" s="48" t="s">
        <v>685</v>
      </c>
      <c r="G465" s="28" t="s">
        <v>263</v>
      </c>
      <c r="H465" s="48">
        <v>0</v>
      </c>
      <c r="I465" s="48" t="s">
        <v>90</v>
      </c>
      <c r="J465" s="48">
        <v>0</v>
      </c>
      <c r="K465" s="46" t="s">
        <v>338</v>
      </c>
      <c r="L465" s="48">
        <v>0</v>
      </c>
      <c r="M465" s="48">
        <v>0</v>
      </c>
      <c r="N465" s="46">
        <v>0</v>
      </c>
      <c r="O465" s="46">
        <v>0</v>
      </c>
      <c r="P465" s="46">
        <v>1</v>
      </c>
      <c r="Q465" s="46">
        <v>1</v>
      </c>
      <c r="R465" s="48" t="s">
        <v>643</v>
      </c>
      <c r="S465" s="1">
        <v>360</v>
      </c>
      <c r="T465" s="1" t="s">
        <v>418</v>
      </c>
      <c r="U465" s="1">
        <v>4</v>
      </c>
    </row>
    <row r="466" spans="2:21" x14ac:dyDescent="0.3">
      <c r="B466" s="48">
        <v>51036</v>
      </c>
      <c r="C466" s="48" t="s">
        <v>641</v>
      </c>
      <c r="D466" s="48" t="s">
        <v>641</v>
      </c>
      <c r="E466" s="48" t="s">
        <v>721</v>
      </c>
      <c r="F466" s="48" t="s">
        <v>686</v>
      </c>
      <c r="G466" s="28" t="s">
        <v>263</v>
      </c>
      <c r="H466" s="48">
        <v>0</v>
      </c>
      <c r="I466" s="48" t="s">
        <v>90</v>
      </c>
      <c r="J466" s="48">
        <v>0</v>
      </c>
      <c r="K466" s="46" t="s">
        <v>338</v>
      </c>
      <c r="L466" s="48">
        <v>0</v>
      </c>
      <c r="M466" s="48">
        <v>0</v>
      </c>
      <c r="N466" s="46">
        <v>0</v>
      </c>
      <c r="O466" s="46">
        <v>0</v>
      </c>
      <c r="P466" s="46">
        <v>1</v>
      </c>
      <c r="Q466" s="46">
        <v>1</v>
      </c>
      <c r="R466" s="48" t="s">
        <v>643</v>
      </c>
      <c r="S466" s="1">
        <v>370</v>
      </c>
      <c r="T466" s="1" t="s">
        <v>418</v>
      </c>
      <c r="U466" s="1">
        <v>4</v>
      </c>
    </row>
    <row r="467" spans="2:21" x14ac:dyDescent="0.3">
      <c r="B467" s="48">
        <v>51037</v>
      </c>
      <c r="C467" s="48" t="s">
        <v>641</v>
      </c>
      <c r="D467" s="48" t="s">
        <v>641</v>
      </c>
      <c r="E467" s="48" t="s">
        <v>721</v>
      </c>
      <c r="F467" s="48" t="s">
        <v>687</v>
      </c>
      <c r="G467" s="28" t="s">
        <v>263</v>
      </c>
      <c r="H467" s="48">
        <v>0</v>
      </c>
      <c r="I467" s="48" t="s">
        <v>90</v>
      </c>
      <c r="J467" s="48">
        <v>0</v>
      </c>
      <c r="K467" s="46" t="s">
        <v>338</v>
      </c>
      <c r="L467" s="48">
        <v>0</v>
      </c>
      <c r="M467" s="48">
        <v>0</v>
      </c>
      <c r="N467" s="46">
        <v>0</v>
      </c>
      <c r="O467" s="46">
        <v>0</v>
      </c>
      <c r="P467" s="46">
        <v>1</v>
      </c>
      <c r="Q467" s="46">
        <v>1</v>
      </c>
      <c r="R467" s="48" t="s">
        <v>643</v>
      </c>
      <c r="S467" s="1">
        <v>380</v>
      </c>
      <c r="T467" s="1" t="s">
        <v>418</v>
      </c>
      <c r="U467" s="1">
        <v>4</v>
      </c>
    </row>
    <row r="468" spans="2:21" x14ac:dyDescent="0.3">
      <c r="B468" s="48">
        <v>51038</v>
      </c>
      <c r="C468" s="48" t="s">
        <v>641</v>
      </c>
      <c r="D468" s="48" t="s">
        <v>641</v>
      </c>
      <c r="E468" s="48" t="s">
        <v>721</v>
      </c>
      <c r="F468" s="48" t="s">
        <v>688</v>
      </c>
      <c r="G468" s="28" t="s">
        <v>263</v>
      </c>
      <c r="H468" s="48">
        <v>0</v>
      </c>
      <c r="I468" s="48" t="s">
        <v>90</v>
      </c>
      <c r="J468" s="48">
        <v>0</v>
      </c>
      <c r="K468" s="46" t="s">
        <v>338</v>
      </c>
      <c r="L468" s="48">
        <v>0</v>
      </c>
      <c r="M468" s="48">
        <v>0</v>
      </c>
      <c r="N468" s="46">
        <v>0</v>
      </c>
      <c r="O468" s="46">
        <v>0</v>
      </c>
      <c r="P468" s="46">
        <v>1</v>
      </c>
      <c r="Q468" s="46">
        <v>1</v>
      </c>
      <c r="R468" s="48" t="s">
        <v>643</v>
      </c>
      <c r="S468" s="1">
        <v>390</v>
      </c>
      <c r="T468" s="1" t="s">
        <v>668</v>
      </c>
      <c r="U468" s="1">
        <v>1</v>
      </c>
    </row>
    <row r="469" spans="2:21" x14ac:dyDescent="0.3">
      <c r="B469" s="48">
        <v>51039</v>
      </c>
      <c r="C469" s="48" t="s">
        <v>641</v>
      </c>
      <c r="D469" s="48" t="s">
        <v>641</v>
      </c>
      <c r="E469" s="48" t="s">
        <v>721</v>
      </c>
      <c r="F469" s="48" t="s">
        <v>689</v>
      </c>
      <c r="G469" s="28" t="s">
        <v>263</v>
      </c>
      <c r="H469" s="48">
        <v>0</v>
      </c>
      <c r="I469" s="48" t="s">
        <v>90</v>
      </c>
      <c r="J469" s="48">
        <v>0</v>
      </c>
      <c r="K469" s="46" t="s">
        <v>338</v>
      </c>
      <c r="L469" s="48">
        <v>0</v>
      </c>
      <c r="M469" s="48">
        <v>0</v>
      </c>
      <c r="N469" s="46">
        <v>0</v>
      </c>
      <c r="O469" s="46">
        <v>0</v>
      </c>
      <c r="P469" s="46">
        <v>1</v>
      </c>
      <c r="Q469" s="46">
        <v>1</v>
      </c>
      <c r="R469" s="48" t="s">
        <v>643</v>
      </c>
      <c r="S469" s="1">
        <v>400</v>
      </c>
      <c r="T469" s="1" t="s">
        <v>420</v>
      </c>
      <c r="U469" s="1">
        <v>1</v>
      </c>
    </row>
    <row r="470" spans="2:21" x14ac:dyDescent="0.3">
      <c r="B470" s="48">
        <v>51040</v>
      </c>
      <c r="C470" s="48" t="s">
        <v>641</v>
      </c>
      <c r="D470" s="48" t="s">
        <v>641</v>
      </c>
      <c r="E470" s="48" t="s">
        <v>721</v>
      </c>
      <c r="F470" s="48" t="s">
        <v>690</v>
      </c>
      <c r="G470" s="28" t="s">
        <v>263</v>
      </c>
      <c r="H470" s="48">
        <v>0</v>
      </c>
      <c r="I470" s="48" t="s">
        <v>90</v>
      </c>
      <c r="J470" s="48">
        <v>0</v>
      </c>
      <c r="K470" s="46" t="s">
        <v>338</v>
      </c>
      <c r="L470" s="48">
        <v>0</v>
      </c>
      <c r="M470" s="48">
        <v>0</v>
      </c>
      <c r="N470" s="46">
        <v>0</v>
      </c>
      <c r="O470" s="46">
        <v>0</v>
      </c>
      <c r="P470" s="46">
        <v>1</v>
      </c>
      <c r="Q470" s="46">
        <v>1</v>
      </c>
      <c r="R470" s="48" t="s">
        <v>643</v>
      </c>
      <c r="S470" s="1">
        <v>410</v>
      </c>
      <c r="T470" s="1" t="s">
        <v>420</v>
      </c>
      <c r="U470" s="1">
        <v>1</v>
      </c>
    </row>
    <row r="471" spans="2:21" x14ac:dyDescent="0.3">
      <c r="B471" s="48">
        <v>51041</v>
      </c>
      <c r="C471" s="48" t="s">
        <v>641</v>
      </c>
      <c r="D471" s="48" t="s">
        <v>641</v>
      </c>
      <c r="E471" s="48" t="s">
        <v>721</v>
      </c>
      <c r="F471" s="48" t="s">
        <v>691</v>
      </c>
      <c r="G471" s="28" t="s">
        <v>263</v>
      </c>
      <c r="H471" s="48">
        <v>0</v>
      </c>
      <c r="I471" s="48" t="s">
        <v>90</v>
      </c>
      <c r="J471" s="48">
        <v>0</v>
      </c>
      <c r="K471" s="46" t="s">
        <v>338</v>
      </c>
      <c r="L471" s="48">
        <v>0</v>
      </c>
      <c r="M471" s="48">
        <v>0</v>
      </c>
      <c r="N471" s="46">
        <v>0</v>
      </c>
      <c r="O471" s="46">
        <v>0</v>
      </c>
      <c r="P471" s="46">
        <v>1</v>
      </c>
      <c r="Q471" s="46">
        <v>1</v>
      </c>
      <c r="R471" s="48" t="s">
        <v>643</v>
      </c>
      <c r="S471" s="1">
        <v>420</v>
      </c>
      <c r="T471" s="1" t="s">
        <v>420</v>
      </c>
      <c r="U471" s="1">
        <v>1</v>
      </c>
    </row>
    <row r="472" spans="2:21" x14ac:dyDescent="0.3">
      <c r="B472" s="48">
        <v>51042</v>
      </c>
      <c r="C472" s="48" t="s">
        <v>641</v>
      </c>
      <c r="D472" s="48" t="s">
        <v>641</v>
      </c>
      <c r="E472" s="48" t="s">
        <v>721</v>
      </c>
      <c r="F472" s="48" t="s">
        <v>692</v>
      </c>
      <c r="G472" s="28" t="s">
        <v>263</v>
      </c>
      <c r="H472" s="48">
        <v>0</v>
      </c>
      <c r="I472" s="48" t="s">
        <v>90</v>
      </c>
      <c r="J472" s="48">
        <v>0</v>
      </c>
      <c r="K472" s="46" t="s">
        <v>338</v>
      </c>
      <c r="L472" s="48">
        <v>0</v>
      </c>
      <c r="M472" s="48">
        <v>0</v>
      </c>
      <c r="N472" s="46">
        <v>0</v>
      </c>
      <c r="O472" s="46">
        <v>0</v>
      </c>
      <c r="P472" s="46">
        <v>1</v>
      </c>
      <c r="Q472" s="46">
        <v>1</v>
      </c>
      <c r="R472" s="48" t="s">
        <v>643</v>
      </c>
      <c r="S472" s="1">
        <v>430</v>
      </c>
      <c r="T472" s="1" t="s">
        <v>420</v>
      </c>
      <c r="U472" s="1">
        <v>2</v>
      </c>
    </row>
    <row r="473" spans="2:21" x14ac:dyDescent="0.3">
      <c r="B473" s="48">
        <v>51043</v>
      </c>
      <c r="C473" s="48" t="s">
        <v>641</v>
      </c>
      <c r="D473" s="48" t="s">
        <v>641</v>
      </c>
      <c r="E473" s="48" t="s">
        <v>721</v>
      </c>
      <c r="F473" s="48" t="s">
        <v>693</v>
      </c>
      <c r="G473" s="28" t="s">
        <v>263</v>
      </c>
      <c r="H473" s="48">
        <v>0</v>
      </c>
      <c r="I473" s="48" t="s">
        <v>90</v>
      </c>
      <c r="J473" s="48">
        <v>0</v>
      </c>
      <c r="K473" s="46" t="s">
        <v>338</v>
      </c>
      <c r="L473" s="48">
        <v>0</v>
      </c>
      <c r="M473" s="48">
        <v>0</v>
      </c>
      <c r="N473" s="46">
        <v>0</v>
      </c>
      <c r="O473" s="46">
        <v>0</v>
      </c>
      <c r="P473" s="46">
        <v>1</v>
      </c>
      <c r="Q473" s="46">
        <v>1</v>
      </c>
      <c r="R473" s="48" t="s">
        <v>643</v>
      </c>
      <c r="S473" s="1">
        <v>440</v>
      </c>
      <c r="T473" s="1" t="s">
        <v>420</v>
      </c>
      <c r="U473" s="1">
        <v>2</v>
      </c>
    </row>
    <row r="474" spans="2:21" x14ac:dyDescent="0.3">
      <c r="B474" s="48">
        <v>51044</v>
      </c>
      <c r="C474" s="48" t="s">
        <v>641</v>
      </c>
      <c r="D474" s="48" t="s">
        <v>641</v>
      </c>
      <c r="E474" s="48" t="s">
        <v>721</v>
      </c>
      <c r="F474" s="48" t="s">
        <v>694</v>
      </c>
      <c r="G474" s="28" t="s">
        <v>263</v>
      </c>
      <c r="H474" s="48">
        <v>0</v>
      </c>
      <c r="I474" s="48" t="s">
        <v>90</v>
      </c>
      <c r="J474" s="48">
        <v>0</v>
      </c>
      <c r="K474" s="46" t="s">
        <v>338</v>
      </c>
      <c r="L474" s="48">
        <v>0</v>
      </c>
      <c r="M474" s="48">
        <v>0</v>
      </c>
      <c r="N474" s="46">
        <v>0</v>
      </c>
      <c r="O474" s="46">
        <v>0</v>
      </c>
      <c r="P474" s="46">
        <v>1</v>
      </c>
      <c r="Q474" s="46">
        <v>1</v>
      </c>
      <c r="R474" s="48" t="s">
        <v>643</v>
      </c>
      <c r="S474" s="1">
        <v>450</v>
      </c>
      <c r="T474" s="1" t="s">
        <v>420</v>
      </c>
      <c r="U474" s="1">
        <v>2</v>
      </c>
    </row>
    <row r="475" spans="2:21" x14ac:dyDescent="0.3">
      <c r="B475" s="48">
        <v>51045</v>
      </c>
      <c r="C475" s="48" t="s">
        <v>641</v>
      </c>
      <c r="D475" s="48" t="s">
        <v>641</v>
      </c>
      <c r="E475" s="48" t="s">
        <v>721</v>
      </c>
      <c r="F475" s="48" t="s">
        <v>695</v>
      </c>
      <c r="G475" s="28" t="s">
        <v>263</v>
      </c>
      <c r="H475" s="48">
        <v>0</v>
      </c>
      <c r="I475" s="48" t="s">
        <v>90</v>
      </c>
      <c r="J475" s="48">
        <v>0</v>
      </c>
      <c r="K475" s="46" t="s">
        <v>338</v>
      </c>
      <c r="L475" s="48">
        <v>0</v>
      </c>
      <c r="M475" s="48">
        <v>0</v>
      </c>
      <c r="N475" s="46">
        <v>0</v>
      </c>
      <c r="O475" s="46">
        <v>0</v>
      </c>
      <c r="P475" s="46">
        <v>1</v>
      </c>
      <c r="Q475" s="46">
        <v>1</v>
      </c>
      <c r="R475" s="48" t="s">
        <v>643</v>
      </c>
      <c r="S475" s="1">
        <v>460</v>
      </c>
      <c r="T475" s="1" t="s">
        <v>420</v>
      </c>
      <c r="U475" s="1">
        <v>3</v>
      </c>
    </row>
    <row r="476" spans="2:21" x14ac:dyDescent="0.3">
      <c r="B476" s="48">
        <v>51046</v>
      </c>
      <c r="C476" s="48" t="s">
        <v>641</v>
      </c>
      <c r="D476" s="48" t="s">
        <v>641</v>
      </c>
      <c r="E476" s="48" t="s">
        <v>721</v>
      </c>
      <c r="F476" s="48" t="s">
        <v>696</v>
      </c>
      <c r="G476" s="28" t="s">
        <v>263</v>
      </c>
      <c r="H476" s="48">
        <v>0</v>
      </c>
      <c r="I476" s="48" t="s">
        <v>90</v>
      </c>
      <c r="J476" s="48">
        <v>0</v>
      </c>
      <c r="K476" s="46" t="s">
        <v>338</v>
      </c>
      <c r="L476" s="48">
        <v>0</v>
      </c>
      <c r="M476" s="48">
        <v>0</v>
      </c>
      <c r="N476" s="46">
        <v>0</v>
      </c>
      <c r="O476" s="46">
        <v>0</v>
      </c>
      <c r="P476" s="46">
        <v>1</v>
      </c>
      <c r="Q476" s="46">
        <v>1</v>
      </c>
      <c r="R476" s="48" t="s">
        <v>643</v>
      </c>
      <c r="S476" s="1">
        <v>470</v>
      </c>
      <c r="T476" s="1" t="s">
        <v>420</v>
      </c>
      <c r="U476" s="1">
        <v>3</v>
      </c>
    </row>
    <row r="477" spans="2:21" x14ac:dyDescent="0.3">
      <c r="B477" s="48">
        <v>51047</v>
      </c>
      <c r="C477" s="48" t="s">
        <v>641</v>
      </c>
      <c r="D477" s="48" t="s">
        <v>641</v>
      </c>
      <c r="E477" s="48" t="s">
        <v>721</v>
      </c>
      <c r="F477" s="48" t="s">
        <v>697</v>
      </c>
      <c r="G477" s="28" t="s">
        <v>263</v>
      </c>
      <c r="H477" s="48">
        <v>0</v>
      </c>
      <c r="I477" s="48" t="s">
        <v>90</v>
      </c>
      <c r="J477" s="48">
        <v>0</v>
      </c>
      <c r="K477" s="46" t="s">
        <v>338</v>
      </c>
      <c r="L477" s="48">
        <v>0</v>
      </c>
      <c r="M477" s="48">
        <v>0</v>
      </c>
      <c r="N477" s="46">
        <v>0</v>
      </c>
      <c r="O477" s="46">
        <v>0</v>
      </c>
      <c r="P477" s="46">
        <v>1</v>
      </c>
      <c r="Q477" s="46">
        <v>1</v>
      </c>
      <c r="R477" s="48" t="s">
        <v>643</v>
      </c>
      <c r="S477" s="1">
        <v>479</v>
      </c>
      <c r="T477" s="1" t="s">
        <v>420</v>
      </c>
      <c r="U477" s="1">
        <v>3</v>
      </c>
    </row>
    <row r="478" spans="2:21" x14ac:dyDescent="0.3">
      <c r="B478" s="48">
        <v>51048</v>
      </c>
      <c r="C478" s="48" t="s">
        <v>641</v>
      </c>
      <c r="D478" s="48" t="s">
        <v>641</v>
      </c>
      <c r="E478" s="48" t="s">
        <v>721</v>
      </c>
      <c r="F478" s="48" t="s">
        <v>698</v>
      </c>
      <c r="G478" s="28" t="s">
        <v>263</v>
      </c>
      <c r="H478" s="48">
        <v>0</v>
      </c>
      <c r="I478" s="48" t="s">
        <v>90</v>
      </c>
      <c r="J478" s="48">
        <v>0</v>
      </c>
      <c r="K478" s="46" t="s">
        <v>338</v>
      </c>
      <c r="L478" s="48">
        <v>0</v>
      </c>
      <c r="M478" s="48">
        <v>0</v>
      </c>
      <c r="N478" s="46">
        <v>0</v>
      </c>
      <c r="O478" s="46">
        <v>0</v>
      </c>
      <c r="P478" s="46">
        <v>1</v>
      </c>
      <c r="Q478" s="46">
        <v>1</v>
      </c>
      <c r="R478" s="48" t="s">
        <v>643</v>
      </c>
      <c r="S478" s="1">
        <v>490</v>
      </c>
      <c r="T478" s="1" t="s">
        <v>420</v>
      </c>
      <c r="U478" s="1">
        <v>4</v>
      </c>
    </row>
    <row r="479" spans="2:21" x14ac:dyDescent="0.3">
      <c r="B479" s="48">
        <v>51049</v>
      </c>
      <c r="C479" s="48" t="s">
        <v>641</v>
      </c>
      <c r="D479" s="48" t="s">
        <v>641</v>
      </c>
      <c r="E479" s="48" t="s">
        <v>721</v>
      </c>
      <c r="F479" s="48" t="s">
        <v>699</v>
      </c>
      <c r="G479" s="28" t="s">
        <v>263</v>
      </c>
      <c r="H479" s="48">
        <v>0</v>
      </c>
      <c r="I479" s="48" t="s">
        <v>90</v>
      </c>
      <c r="J479" s="48">
        <v>0</v>
      </c>
      <c r="K479" s="46" t="s">
        <v>338</v>
      </c>
      <c r="L479" s="48">
        <v>0</v>
      </c>
      <c r="M479" s="48">
        <v>0</v>
      </c>
      <c r="N479" s="46">
        <v>0</v>
      </c>
      <c r="O479" s="46">
        <v>0</v>
      </c>
      <c r="P479" s="46">
        <v>1</v>
      </c>
      <c r="Q479" s="46">
        <v>1</v>
      </c>
      <c r="R479" s="48" t="s">
        <v>643</v>
      </c>
      <c r="S479" s="1">
        <v>500</v>
      </c>
      <c r="T479" s="1" t="s">
        <v>420</v>
      </c>
      <c r="U479" s="1">
        <v>4</v>
      </c>
    </row>
    <row r="480" spans="2:21" x14ac:dyDescent="0.3">
      <c r="B480" s="48">
        <v>51050</v>
      </c>
      <c r="C480" s="48" t="s">
        <v>641</v>
      </c>
      <c r="D480" s="48" t="s">
        <v>641</v>
      </c>
      <c r="E480" s="48" t="s">
        <v>721</v>
      </c>
      <c r="F480" s="48" t="s">
        <v>700</v>
      </c>
      <c r="G480" s="28" t="s">
        <v>263</v>
      </c>
      <c r="H480" s="48">
        <v>0</v>
      </c>
      <c r="I480" s="48" t="s">
        <v>90</v>
      </c>
      <c r="J480" s="48">
        <v>0</v>
      </c>
      <c r="K480" s="46" t="s">
        <v>338</v>
      </c>
      <c r="L480" s="48">
        <v>0</v>
      </c>
      <c r="M480" s="48">
        <v>0</v>
      </c>
      <c r="N480" s="46">
        <v>0</v>
      </c>
      <c r="O480" s="46">
        <v>0</v>
      </c>
      <c r="P480" s="46">
        <v>1</v>
      </c>
      <c r="Q480" s="46">
        <v>1</v>
      </c>
      <c r="R480" s="48" t="s">
        <v>643</v>
      </c>
      <c r="S480" s="1">
        <v>510</v>
      </c>
      <c r="T480" s="1" t="s">
        <v>420</v>
      </c>
      <c r="U480" s="1">
        <v>4</v>
      </c>
    </row>
    <row r="481" spans="2:21" x14ac:dyDescent="0.3">
      <c r="B481" s="48">
        <v>51051</v>
      </c>
      <c r="C481" s="48" t="s">
        <v>641</v>
      </c>
      <c r="D481" s="48" t="s">
        <v>641</v>
      </c>
      <c r="E481" s="48" t="s">
        <v>721</v>
      </c>
      <c r="F481" s="48" t="s">
        <v>701</v>
      </c>
      <c r="G481" s="28" t="s">
        <v>263</v>
      </c>
      <c r="H481" s="48">
        <v>0</v>
      </c>
      <c r="I481" s="48" t="s">
        <v>90</v>
      </c>
      <c r="J481" s="48">
        <v>0</v>
      </c>
      <c r="K481" s="46" t="s">
        <v>338</v>
      </c>
      <c r="L481" s="48">
        <v>0</v>
      </c>
      <c r="M481" s="48">
        <v>0</v>
      </c>
      <c r="N481" s="46">
        <v>0</v>
      </c>
      <c r="O481" s="46">
        <v>0</v>
      </c>
      <c r="P481" s="46">
        <v>1</v>
      </c>
      <c r="Q481" s="46">
        <v>1</v>
      </c>
      <c r="R481" s="48" t="s">
        <v>643</v>
      </c>
      <c r="S481" s="1">
        <v>520</v>
      </c>
      <c r="T481" s="1" t="s">
        <v>669</v>
      </c>
      <c r="U481" s="1">
        <v>1</v>
      </c>
    </row>
    <row r="482" spans="2:21" x14ac:dyDescent="0.3">
      <c r="B482" s="48">
        <v>51052</v>
      </c>
      <c r="C482" s="48" t="s">
        <v>641</v>
      </c>
      <c r="D482" s="48" t="s">
        <v>641</v>
      </c>
      <c r="E482" s="48" t="s">
        <v>721</v>
      </c>
      <c r="F482" s="48" t="s">
        <v>702</v>
      </c>
      <c r="G482" s="28" t="s">
        <v>263</v>
      </c>
      <c r="H482" s="48">
        <v>0</v>
      </c>
      <c r="I482" s="48" t="s">
        <v>90</v>
      </c>
      <c r="J482" s="48">
        <v>0</v>
      </c>
      <c r="K482" s="46" t="s">
        <v>338</v>
      </c>
      <c r="L482" s="48">
        <v>0</v>
      </c>
      <c r="M482" s="48">
        <v>0</v>
      </c>
      <c r="N482" s="46">
        <v>0</v>
      </c>
      <c r="O482" s="46">
        <v>0</v>
      </c>
      <c r="P482" s="46">
        <v>1</v>
      </c>
      <c r="Q482" s="46">
        <v>1</v>
      </c>
      <c r="R482" s="48" t="s">
        <v>643</v>
      </c>
      <c r="S482" s="1">
        <v>530</v>
      </c>
      <c r="T482" s="1" t="s">
        <v>422</v>
      </c>
      <c r="U482" s="1">
        <v>1</v>
      </c>
    </row>
    <row r="483" spans="2:21" x14ac:dyDescent="0.3">
      <c r="B483" s="48">
        <v>51053</v>
      </c>
      <c r="C483" s="48" t="s">
        <v>641</v>
      </c>
      <c r="D483" s="48" t="s">
        <v>641</v>
      </c>
      <c r="E483" s="48" t="s">
        <v>721</v>
      </c>
      <c r="F483" s="48" t="s">
        <v>703</v>
      </c>
      <c r="G483" s="28" t="s">
        <v>263</v>
      </c>
      <c r="H483" s="48">
        <v>0</v>
      </c>
      <c r="I483" s="48" t="s">
        <v>90</v>
      </c>
      <c r="J483" s="48">
        <v>0</v>
      </c>
      <c r="K483" s="46" t="s">
        <v>338</v>
      </c>
      <c r="L483" s="48">
        <v>0</v>
      </c>
      <c r="M483" s="48">
        <v>0</v>
      </c>
      <c r="N483" s="46">
        <v>0</v>
      </c>
      <c r="O483" s="46">
        <v>0</v>
      </c>
      <c r="P483" s="46">
        <v>1</v>
      </c>
      <c r="Q483" s="46">
        <v>1</v>
      </c>
      <c r="R483" s="48" t="s">
        <v>643</v>
      </c>
      <c r="S483" s="1">
        <v>540</v>
      </c>
      <c r="T483" s="1" t="s">
        <v>422</v>
      </c>
      <c r="U483" s="1">
        <v>1</v>
      </c>
    </row>
    <row r="484" spans="2:21" x14ac:dyDescent="0.3">
      <c r="B484" s="48">
        <v>51054</v>
      </c>
      <c r="C484" s="48" t="s">
        <v>641</v>
      </c>
      <c r="D484" s="48" t="s">
        <v>641</v>
      </c>
      <c r="E484" s="48" t="s">
        <v>721</v>
      </c>
      <c r="F484" s="48" t="s">
        <v>704</v>
      </c>
      <c r="G484" s="28" t="s">
        <v>263</v>
      </c>
      <c r="H484" s="48">
        <v>0</v>
      </c>
      <c r="I484" s="48" t="s">
        <v>90</v>
      </c>
      <c r="J484" s="48">
        <v>0</v>
      </c>
      <c r="K484" s="46" t="s">
        <v>338</v>
      </c>
      <c r="L484" s="48">
        <v>0</v>
      </c>
      <c r="M484" s="48">
        <v>0</v>
      </c>
      <c r="N484" s="46">
        <v>0</v>
      </c>
      <c r="O484" s="46">
        <v>0</v>
      </c>
      <c r="P484" s="46">
        <v>1</v>
      </c>
      <c r="Q484" s="46">
        <v>1</v>
      </c>
      <c r="R484" s="48" t="s">
        <v>643</v>
      </c>
      <c r="S484" s="1">
        <v>550</v>
      </c>
      <c r="T484" s="1" t="s">
        <v>422</v>
      </c>
      <c r="U484" s="1">
        <v>1</v>
      </c>
    </row>
    <row r="485" spans="2:21" x14ac:dyDescent="0.3">
      <c r="B485" s="48">
        <v>51055</v>
      </c>
      <c r="C485" s="48" t="s">
        <v>641</v>
      </c>
      <c r="D485" s="48" t="s">
        <v>641</v>
      </c>
      <c r="E485" s="48" t="s">
        <v>721</v>
      </c>
      <c r="F485" s="48" t="s">
        <v>705</v>
      </c>
      <c r="G485" s="28" t="s">
        <v>263</v>
      </c>
      <c r="H485" s="48">
        <v>0</v>
      </c>
      <c r="I485" s="48" t="s">
        <v>90</v>
      </c>
      <c r="J485" s="48">
        <v>0</v>
      </c>
      <c r="K485" s="46" t="s">
        <v>338</v>
      </c>
      <c r="L485" s="48">
        <v>0</v>
      </c>
      <c r="M485" s="48">
        <v>0</v>
      </c>
      <c r="N485" s="46">
        <v>0</v>
      </c>
      <c r="O485" s="46">
        <v>0</v>
      </c>
      <c r="P485" s="46">
        <v>1</v>
      </c>
      <c r="Q485" s="46">
        <v>1</v>
      </c>
      <c r="R485" s="48" t="s">
        <v>643</v>
      </c>
      <c r="S485" s="1">
        <v>560</v>
      </c>
      <c r="T485" s="1" t="s">
        <v>422</v>
      </c>
      <c r="U485" s="1">
        <v>2</v>
      </c>
    </row>
    <row r="486" spans="2:21" x14ac:dyDescent="0.3">
      <c r="B486" s="48">
        <v>51056</v>
      </c>
      <c r="C486" s="48" t="s">
        <v>641</v>
      </c>
      <c r="D486" s="48" t="s">
        <v>641</v>
      </c>
      <c r="E486" s="48" t="s">
        <v>721</v>
      </c>
      <c r="F486" s="48" t="s">
        <v>706</v>
      </c>
      <c r="G486" s="28" t="s">
        <v>263</v>
      </c>
      <c r="H486" s="48">
        <v>0</v>
      </c>
      <c r="I486" s="48" t="s">
        <v>90</v>
      </c>
      <c r="J486" s="48">
        <v>0</v>
      </c>
      <c r="K486" s="46" t="s">
        <v>338</v>
      </c>
      <c r="L486" s="48">
        <v>0</v>
      </c>
      <c r="M486" s="48">
        <v>0</v>
      </c>
      <c r="N486" s="46">
        <v>0</v>
      </c>
      <c r="O486" s="46">
        <v>0</v>
      </c>
      <c r="P486" s="46">
        <v>1</v>
      </c>
      <c r="Q486" s="46">
        <v>1</v>
      </c>
      <c r="R486" s="48" t="s">
        <v>643</v>
      </c>
      <c r="S486" s="1">
        <v>570</v>
      </c>
      <c r="T486" s="1" t="s">
        <v>422</v>
      </c>
      <c r="U486" s="1">
        <v>2</v>
      </c>
    </row>
    <row r="487" spans="2:21" x14ac:dyDescent="0.3">
      <c r="B487" s="48">
        <v>51057</v>
      </c>
      <c r="C487" s="48" t="s">
        <v>641</v>
      </c>
      <c r="D487" s="48" t="s">
        <v>641</v>
      </c>
      <c r="E487" s="48" t="s">
        <v>721</v>
      </c>
      <c r="F487" s="48" t="s">
        <v>707</v>
      </c>
      <c r="G487" s="28" t="s">
        <v>263</v>
      </c>
      <c r="H487" s="48">
        <v>0</v>
      </c>
      <c r="I487" s="48" t="s">
        <v>90</v>
      </c>
      <c r="J487" s="48">
        <v>0</v>
      </c>
      <c r="K487" s="46" t="s">
        <v>338</v>
      </c>
      <c r="L487" s="48">
        <v>0</v>
      </c>
      <c r="M487" s="48">
        <v>0</v>
      </c>
      <c r="N487" s="46">
        <v>0</v>
      </c>
      <c r="O487" s="46">
        <v>0</v>
      </c>
      <c r="P487" s="46">
        <v>1</v>
      </c>
      <c r="Q487" s="46">
        <v>1</v>
      </c>
      <c r="R487" s="48" t="s">
        <v>643</v>
      </c>
      <c r="S487" s="1">
        <v>580</v>
      </c>
      <c r="T487" s="1" t="s">
        <v>422</v>
      </c>
      <c r="U487" s="1">
        <v>2</v>
      </c>
    </row>
    <row r="488" spans="2:21" x14ac:dyDescent="0.3">
      <c r="B488" s="48">
        <v>51058</v>
      </c>
      <c r="C488" s="48" t="s">
        <v>641</v>
      </c>
      <c r="D488" s="48" t="s">
        <v>641</v>
      </c>
      <c r="E488" s="48" t="s">
        <v>721</v>
      </c>
      <c r="F488" s="48" t="s">
        <v>708</v>
      </c>
      <c r="G488" s="28" t="s">
        <v>263</v>
      </c>
      <c r="H488" s="48">
        <v>0</v>
      </c>
      <c r="I488" s="48" t="s">
        <v>90</v>
      </c>
      <c r="J488" s="48">
        <v>0</v>
      </c>
      <c r="K488" s="46" t="s">
        <v>338</v>
      </c>
      <c r="L488" s="48">
        <v>0</v>
      </c>
      <c r="M488" s="48">
        <v>0</v>
      </c>
      <c r="N488" s="46">
        <v>0</v>
      </c>
      <c r="O488" s="46">
        <v>0</v>
      </c>
      <c r="P488" s="46">
        <v>1</v>
      </c>
      <c r="Q488" s="46">
        <v>1</v>
      </c>
      <c r="R488" s="48" t="s">
        <v>643</v>
      </c>
      <c r="S488" s="1">
        <v>590</v>
      </c>
      <c r="T488" s="1" t="s">
        <v>422</v>
      </c>
      <c r="U488" s="1">
        <v>3</v>
      </c>
    </row>
    <row r="489" spans="2:21" x14ac:dyDescent="0.3">
      <c r="B489" s="48">
        <v>51059</v>
      </c>
      <c r="C489" s="48" t="s">
        <v>641</v>
      </c>
      <c r="D489" s="48" t="s">
        <v>641</v>
      </c>
      <c r="E489" s="48" t="s">
        <v>721</v>
      </c>
      <c r="F489" s="48" t="s">
        <v>709</v>
      </c>
      <c r="G489" s="28" t="s">
        <v>263</v>
      </c>
      <c r="H489" s="48">
        <v>0</v>
      </c>
      <c r="I489" s="48" t="s">
        <v>90</v>
      </c>
      <c r="J489" s="48">
        <v>0</v>
      </c>
      <c r="K489" s="46" t="s">
        <v>338</v>
      </c>
      <c r="L489" s="48">
        <v>0</v>
      </c>
      <c r="M489" s="48">
        <v>0</v>
      </c>
      <c r="N489" s="46">
        <v>0</v>
      </c>
      <c r="O489" s="46">
        <v>0</v>
      </c>
      <c r="P489" s="46">
        <v>1</v>
      </c>
      <c r="Q489" s="46">
        <v>1</v>
      </c>
      <c r="R489" s="48" t="s">
        <v>643</v>
      </c>
      <c r="S489" s="1">
        <v>600</v>
      </c>
      <c r="T489" s="1" t="s">
        <v>422</v>
      </c>
      <c r="U489" s="1">
        <v>3</v>
      </c>
    </row>
    <row r="490" spans="2:21" x14ac:dyDescent="0.3">
      <c r="B490" s="48">
        <v>51060</v>
      </c>
      <c r="C490" s="48" t="s">
        <v>641</v>
      </c>
      <c r="D490" s="48" t="s">
        <v>641</v>
      </c>
      <c r="E490" s="48" t="s">
        <v>721</v>
      </c>
      <c r="F490" s="48" t="s">
        <v>710</v>
      </c>
      <c r="G490" s="28" t="s">
        <v>263</v>
      </c>
      <c r="H490" s="48">
        <v>0</v>
      </c>
      <c r="I490" s="48" t="s">
        <v>90</v>
      </c>
      <c r="J490" s="48">
        <v>0</v>
      </c>
      <c r="K490" s="46" t="s">
        <v>338</v>
      </c>
      <c r="L490" s="48">
        <v>0</v>
      </c>
      <c r="M490" s="48">
        <v>0</v>
      </c>
      <c r="N490" s="46">
        <v>0</v>
      </c>
      <c r="O490" s="46">
        <v>0</v>
      </c>
      <c r="P490" s="46">
        <v>1</v>
      </c>
      <c r="Q490" s="46">
        <v>1</v>
      </c>
      <c r="R490" s="48" t="s">
        <v>643</v>
      </c>
      <c r="S490" s="1">
        <v>610</v>
      </c>
      <c r="T490" s="1" t="s">
        <v>422</v>
      </c>
      <c r="U490" s="1">
        <v>3</v>
      </c>
    </row>
    <row r="491" spans="2:21" x14ac:dyDescent="0.3">
      <c r="B491" s="48">
        <v>51061</v>
      </c>
      <c r="C491" s="48" t="s">
        <v>641</v>
      </c>
      <c r="D491" s="48" t="s">
        <v>641</v>
      </c>
      <c r="E491" s="48" t="s">
        <v>721</v>
      </c>
      <c r="F491" s="48" t="s">
        <v>711</v>
      </c>
      <c r="G491" s="28" t="s">
        <v>263</v>
      </c>
      <c r="H491" s="48">
        <v>0</v>
      </c>
      <c r="I491" s="48" t="s">
        <v>90</v>
      </c>
      <c r="J491" s="48">
        <v>0</v>
      </c>
      <c r="K491" s="46" t="s">
        <v>338</v>
      </c>
      <c r="L491" s="48">
        <v>0</v>
      </c>
      <c r="M491" s="48">
        <v>0</v>
      </c>
      <c r="N491" s="46">
        <v>0</v>
      </c>
      <c r="O491" s="46">
        <v>0</v>
      </c>
      <c r="P491" s="46">
        <v>1</v>
      </c>
      <c r="Q491" s="46">
        <v>1</v>
      </c>
      <c r="R491" s="48" t="s">
        <v>643</v>
      </c>
      <c r="S491" s="1">
        <v>620</v>
      </c>
      <c r="T491" s="1" t="s">
        <v>422</v>
      </c>
      <c r="U491" s="1">
        <v>4</v>
      </c>
    </row>
    <row r="492" spans="2:21" x14ac:dyDescent="0.3">
      <c r="B492" s="48">
        <v>51062</v>
      </c>
      <c r="C492" s="48" t="s">
        <v>641</v>
      </c>
      <c r="D492" s="48" t="s">
        <v>641</v>
      </c>
      <c r="E492" s="48" t="s">
        <v>721</v>
      </c>
      <c r="F492" s="48" t="s">
        <v>712</v>
      </c>
      <c r="G492" s="28" t="s">
        <v>263</v>
      </c>
      <c r="H492" s="48">
        <v>0</v>
      </c>
      <c r="I492" s="48" t="s">
        <v>90</v>
      </c>
      <c r="J492" s="48">
        <v>0</v>
      </c>
      <c r="K492" s="46" t="s">
        <v>338</v>
      </c>
      <c r="L492" s="48">
        <v>0</v>
      </c>
      <c r="M492" s="48">
        <v>0</v>
      </c>
      <c r="N492" s="46">
        <v>0</v>
      </c>
      <c r="O492" s="46">
        <v>0</v>
      </c>
      <c r="P492" s="46">
        <v>1</v>
      </c>
      <c r="Q492" s="46">
        <v>1</v>
      </c>
      <c r="R492" s="48" t="s">
        <v>643</v>
      </c>
      <c r="S492" s="1">
        <v>630</v>
      </c>
      <c r="T492" s="1" t="s">
        <v>422</v>
      </c>
      <c r="U492" s="1">
        <v>4</v>
      </c>
    </row>
    <row r="493" spans="2:21" x14ac:dyDescent="0.3">
      <c r="B493" s="48">
        <v>51063</v>
      </c>
      <c r="C493" s="48" t="s">
        <v>641</v>
      </c>
      <c r="D493" s="48" t="s">
        <v>726</v>
      </c>
      <c r="E493" s="48" t="s">
        <v>721</v>
      </c>
      <c r="F493" s="48" t="s">
        <v>713</v>
      </c>
      <c r="G493" s="28" t="s">
        <v>263</v>
      </c>
      <c r="H493" s="48">
        <v>0</v>
      </c>
      <c r="I493" s="48" t="s">
        <v>90</v>
      </c>
      <c r="J493" s="48">
        <v>0</v>
      </c>
      <c r="K493" s="46" t="s">
        <v>338</v>
      </c>
      <c r="L493" s="48">
        <v>0</v>
      </c>
      <c r="M493" s="48">
        <v>0</v>
      </c>
      <c r="N493" s="46">
        <v>0</v>
      </c>
      <c r="O493" s="46">
        <v>0</v>
      </c>
      <c r="P493" s="46">
        <v>1</v>
      </c>
      <c r="Q493" s="46">
        <v>1</v>
      </c>
      <c r="R493" s="48" t="s">
        <v>643</v>
      </c>
      <c r="S493" s="1">
        <v>640</v>
      </c>
      <c r="T493" s="1" t="s">
        <v>422</v>
      </c>
      <c r="U493" s="1">
        <v>4</v>
      </c>
    </row>
    <row r="494" spans="2:21" x14ac:dyDescent="0.3">
      <c r="B494" s="48">
        <v>51064</v>
      </c>
      <c r="C494" s="48" t="s">
        <v>641</v>
      </c>
      <c r="D494" s="48" t="s">
        <v>727</v>
      </c>
      <c r="E494" s="48" t="s">
        <v>725</v>
      </c>
      <c r="F494" s="48" t="s">
        <v>714</v>
      </c>
      <c r="G494" s="28" t="s">
        <v>263</v>
      </c>
      <c r="H494" s="48">
        <v>0</v>
      </c>
      <c r="I494" s="48" t="s">
        <v>90</v>
      </c>
      <c r="J494" s="48">
        <v>0</v>
      </c>
      <c r="K494" s="46" t="s">
        <v>338</v>
      </c>
      <c r="L494" s="48">
        <v>0</v>
      </c>
      <c r="M494" s="48">
        <v>0</v>
      </c>
      <c r="N494" s="46">
        <v>0</v>
      </c>
      <c r="O494" s="46">
        <v>0</v>
      </c>
      <c r="P494" s="46">
        <v>1</v>
      </c>
      <c r="Q494" s="46">
        <v>1</v>
      </c>
      <c r="R494" s="48" t="s">
        <v>643</v>
      </c>
      <c r="S494" s="1">
        <v>650</v>
      </c>
      <c r="T494" s="1" t="s">
        <v>670</v>
      </c>
      <c r="U494" s="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레벨장비검사</vt:lpstr>
      <vt:lpstr>레벨(old)</vt:lpstr>
      <vt:lpstr>레벨(new)</vt:lpstr>
      <vt:lpstr>tooltip</vt:lpstr>
      <vt:lpstr>gameinfo</vt:lpstr>
      <vt:lpstr>iteminfo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Windows 사용자</cp:lastModifiedBy>
  <cp:lastPrinted>2014-07-14T06:22:26Z</cp:lastPrinted>
  <dcterms:created xsi:type="dcterms:W3CDTF">2013-08-12T02:25:53Z</dcterms:created>
  <dcterms:modified xsi:type="dcterms:W3CDTF">2018-10-18T07:25:17Z</dcterms:modified>
</cp:coreProperties>
</file>