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xk21t\Desktop\a毕设\5.2_标注一致性检验\"/>
    </mc:Choice>
  </mc:AlternateContent>
  <xr:revisionPtr revIDLastSave="0" documentId="13_ncr:1_{8553772C-46AF-4261-B1F0-2746161739B0}" xr6:coauthVersionLast="47" xr6:coauthVersionMax="47" xr10:uidLastSave="{00000000-0000-0000-0000-000000000000}"/>
  <bookViews>
    <workbookView xWindow="10368" yWindow="2292" windowWidth="12156" windowHeight="9552" xr2:uid="{021594A4-4C0C-45B2-9B83-76D0D0E05E42}"/>
  </bookViews>
  <sheets>
    <sheet name="Sheet1" sheetId="1" r:id="rId1"/>
    <sheet name="统计" sheetId="2" r:id="rId2"/>
    <sheet name="L20-1" sheetId="7" r:id="rId3"/>
  </sheets>
  <definedNames>
    <definedName name="_xlnm._FilterDatabase" localSheetId="0" hidden="1">Sheet1!$A$1:$G$711</definedName>
    <definedName name="ExternalData_1" localSheetId="2" hidden="1">'L20-1'!$B$2:$T$21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16" i="2" l="1"/>
  <c r="F18" i="2"/>
  <c r="P2" i="2"/>
  <c r="G3" i="2"/>
  <c r="E3" i="2"/>
  <c r="K22" i="2"/>
  <c r="K21" i="2"/>
  <c r="K20" i="2"/>
  <c r="K19" i="2"/>
  <c r="K18" i="2"/>
  <c r="E19" i="2"/>
  <c r="T15" i="2"/>
  <c r="T14" i="2"/>
  <c r="T13" i="2"/>
  <c r="T12" i="2"/>
  <c r="T11" i="2"/>
  <c r="T10" i="2"/>
  <c r="T9" i="2"/>
  <c r="T8" i="2"/>
  <c r="T7" i="2"/>
  <c r="T6" i="2"/>
  <c r="T5" i="2"/>
  <c r="T4" i="2"/>
  <c r="T3" i="2"/>
  <c r="T2" i="2"/>
  <c r="P23" i="2"/>
  <c r="P42" i="2"/>
  <c r="P41" i="2"/>
  <c r="P40" i="2"/>
  <c r="P39" i="2"/>
  <c r="P38" i="2"/>
  <c r="P37" i="2"/>
  <c r="P36" i="2"/>
  <c r="P35" i="2"/>
  <c r="P34" i="2"/>
  <c r="P33" i="2"/>
  <c r="P32" i="2"/>
  <c r="P31" i="2"/>
  <c r="P30" i="2"/>
  <c r="P29" i="2"/>
  <c r="P28" i="2"/>
  <c r="P27" i="2"/>
  <c r="P26" i="2"/>
  <c r="P25" i="2"/>
  <c r="P24" i="2"/>
  <c r="P22" i="2"/>
  <c r="P21" i="2"/>
  <c r="P20" i="2"/>
  <c r="P19" i="2"/>
  <c r="P18" i="2"/>
  <c r="P17" i="2"/>
  <c r="P16" i="2"/>
  <c r="P15" i="2"/>
  <c r="P14" i="2"/>
  <c r="P13" i="2"/>
  <c r="P12" i="2"/>
  <c r="P11" i="2"/>
  <c r="P10" i="2"/>
  <c r="P9" i="2"/>
  <c r="P8" i="2"/>
  <c r="P7" i="2"/>
  <c r="P6" i="2"/>
  <c r="P5" i="2"/>
  <c r="P4" i="2"/>
  <c r="P3" i="2"/>
  <c r="Q32" i="2"/>
  <c r="Q16" i="2"/>
  <c r="Q9" i="2"/>
  <c r="Q2" i="2"/>
  <c r="K4" i="2"/>
  <c r="K3" i="2"/>
  <c r="G18" i="2"/>
  <c r="G15" i="2"/>
  <c r="G11" i="2"/>
  <c r="G8" i="2"/>
  <c r="E20" i="2"/>
  <c r="E18" i="2"/>
  <c r="E17" i="2"/>
  <c r="E16" i="2"/>
  <c r="E13" i="2"/>
  <c r="E12" i="2"/>
  <c r="E11" i="2"/>
  <c r="E9" i="2"/>
  <c r="E8" i="2"/>
  <c r="E7" i="2"/>
  <c r="E6" i="2"/>
  <c r="E5" i="2"/>
  <c r="E4" i="2"/>
  <c r="F15" i="2"/>
  <c r="F11" i="2"/>
  <c r="F8" i="2"/>
  <c r="F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DEB157B-D020-4B5C-B508-9E6CBC712DDA}" keepAlive="1" name="查询 - L20-1" description="与工作簿中“L20-1”查询的连接。" type="5" refreshedVersion="8" background="1" saveData="1">
    <dbPr connection="Provider=Microsoft.Mashup.OleDb.1;Data Source=$Workbook$;Location=L20-1;Extended Properties=&quot;&quot;" command="SELECT * FROM [L20-1]"/>
  </connection>
  <connection id="2" xr16:uid="{982AEDF7-18C4-45E7-B91A-FEF587EEC70F}" keepAlive="1" name="查询 - L20-1-3" description="与工作簿中“L20-1-3”查询的连接。" type="5" refreshedVersion="0" background="1">
    <dbPr connection="Provider=Microsoft.Mashup.OleDb.1;Data Source=$Workbook$;Location=L20-1-3;Extended Properties=&quot;&quot;" command="SELECT * FROM [L20-1-3]"/>
  </connection>
  <connection id="3" xr16:uid="{DD0CA7A5-69DE-493B-A22F-5F0CC8B31EA3}" keepAlive="1" name="查询 - L20-1-3 (2)" description="与工作簿中“L20-1-3 (2)”查询的连接。" type="5" refreshedVersion="0" background="1">
    <dbPr connection="Provider=Microsoft.Mashup.OleDb.1;Data Source=$Workbook$;Location=&quot;L20-1-3 (2)&quot;;Extended Properties=&quot;&quot;" command="SELECT * FROM [L20-1-3 (2)]"/>
  </connection>
  <connection id="4" xr16:uid="{33CB9C83-DC24-4EBB-BA4E-9E2D375A2107}" keepAlive="1" name="查询 - L20-1-3 (3)" description="与工作簿中“L20-1-3 (3)”查询的连接。" type="5" refreshedVersion="8" background="1" saveData="1">
    <dbPr connection="Provider=Microsoft.Mashup.OleDb.1;Data Source=$Workbook$;Location=&quot;L20-1-3 (3)&quot;;Extended Properties=&quot;&quot;" command="SELECT * FROM [L20-1-3 (3)]"/>
  </connection>
</connections>
</file>

<file path=xl/sharedStrings.xml><?xml version="1.0" encoding="utf-8"?>
<sst xmlns="http://schemas.openxmlformats.org/spreadsheetml/2006/main" count="2613" uniqueCount="1500">
  <si>
    <t>序号</t>
  </si>
  <si>
    <t>说话人</t>
  </si>
  <si>
    <t>时间帧</t>
  </si>
  <si>
    <t>话语</t>
  </si>
  <si>
    <t>闻亭老师</t>
  </si>
  <si>
    <t>00:03</t>
  </si>
  <si>
    <t>对，是的，周末总是很幸福的哈。嗯，好的，还是一样，如果你方便的话打开这个摄像头哈。嗯，好。</t>
  </si>
  <si>
    <t>00:10</t>
  </si>
  <si>
    <t>大鹏，你开始买机票了吗？</t>
  </si>
  <si>
    <t>穆大鹏</t>
  </si>
  <si>
    <t>00:14</t>
  </si>
  <si>
    <t>老师已经买好了，27号。</t>
  </si>
  <si>
    <t>00:17</t>
  </si>
  <si>
    <t>啊，11月27号哈。那大家都快了哈。嗯，好的。嗯。</t>
  </si>
  <si>
    <t>00:23</t>
  </si>
  <si>
    <t>好，其他同学如果方便的话打开摄像头哈。青草诶，善美，芳娥，嗯，娜娜，好。我看看欣怡怎样哈。嗯，好的。嗯，好，语诺那边，刚才语诺给我发了一个信，我可能来不及看了啊。好，秋秋，小禹，好。安亿、慧欣如果没问题的话就打开摄像头啊。好，清荷，看到了，秋蓉，呵呵，好的。</t>
  </si>
  <si>
    <t>01:00</t>
  </si>
  <si>
    <t>嗯，大家一边这个打开摄像头，一边说一说这个星期的安排哈。这个星期呢今天和明天我们学习第20课。</t>
  </si>
  <si>
    <t>01:14</t>
  </si>
  <si>
    <t>好，欣怡的网络有点问题，那你先听着哈。</t>
    <phoneticPr fontId="2" type="noConversion"/>
  </si>
  <si>
    <t>01:15</t>
    <phoneticPr fontId="2" type="noConversion"/>
  </si>
  <si>
    <t>可以不打开摄像头，其他的同学看看啊。嗯，我看好久没看见安亿呀，嗯，慧欣、秋蓉、玄媚打开摄像头。</t>
    <phoneticPr fontId="2" type="noConversion"/>
  </si>
  <si>
    <t>01:25</t>
  </si>
  <si>
    <t>然后今天和明天是20课，然后星期三和星期四是21课，星期五是一个小考试，小考试是考，你看13、14、15、16，应该是17，18、19，20这四课书的小考试。</t>
  </si>
  <si>
    <t>01:55</t>
  </si>
  <si>
    <t>所以大家如果有时间的话大家要复习一下，其中第18课和第20课都是“把”字句，所以这两课都是“把”字句，还有一课是“着”，还有一课是别的。</t>
  </si>
  <si>
    <t>所以大家就知道了，在考试的时候，对，所以我们应该看一看前面的17、18、19、20这四课书的PDF的作业你做了没有啊？你做完了没有？因为有的时候大家的作业还没有做完啊。</t>
  </si>
  <si>
    <t>02:31</t>
  </si>
  <si>
    <t>还有昨天我在群里也说了，我们的24课完是12月2号，所以12月2号是我们最后的一次课。后面我们你来或者不来上课都没关系，一般是同学们会自己复习，如果有问题的话可以在小群里问。</t>
    <phoneticPr fontId="2" type="noConversion"/>
  </si>
  <si>
    <t>02:55</t>
  </si>
  <si>
    <t>所以我们的课时到12月2号就都讲完了，所以如果你前面还有作业没写完的话，要在12月2号以前都写完，因为大部分同学都写完了，但有的同学可能在路上办签证什么的，那个，所以有前面的作业一课或者两课没有写完的，那这样子的就大家早一点写完。</t>
  </si>
  <si>
    <t>03:23</t>
  </si>
  <si>
    <t>好的，我们今天先来复习一下第18课啊。因为第18课和第20课都是我们的这个“把”字句，有两课书都是“把”字句的话，我们只要知道“把”字句是什么样的，第18课和第20课就都没问题了。</t>
  </si>
  <si>
    <t>03:45</t>
  </si>
  <si>
    <r>
      <t>嗯，因为到期末了大家一定会觉得有一点累。没关系，我们，嗯，闻老师还是很好的啊。哈哈哈，</t>
    </r>
    <r>
      <rPr>
        <sz val="11"/>
        <color theme="1"/>
        <rFont val="等线"/>
        <family val="3"/>
        <charset val="134"/>
      </rPr>
      <t>不要求大家每天特别紧张哈，我们两天一课慢慢的来，我觉得这是一个好的一个方法啊。</t>
    </r>
    <phoneticPr fontId="2" type="noConversion"/>
  </si>
  <si>
    <t>04:04</t>
  </si>
  <si>
    <t>另外我还是觉得打开摄像头是一个很好的，能够跟着我们上课的一个好的方法。如果你真的不方便打开摄像头，一定要打开你的麦克风，跟着我们读，跟着我们说，好不好？</t>
  </si>
  <si>
    <t>04:21</t>
  </si>
  <si>
    <t>我看一下现在那个青草Wifi有没有问题啊，大鹏打开了，李娜怎么样？Wifi。我知道欣怡的可能有点问题，语诺的Wifi，如果Wifi没有问题的话，大家就打开这个摄像头，王安亿、慧欣、巧思。好的，这边好，刚才看到秋蓉了，好，胡思乐，秋怀，看一看。</t>
  </si>
  <si>
    <t>闻亭老师</t>
    <phoneticPr fontId="2" type="noConversion"/>
  </si>
  <si>
    <t>04:47</t>
  </si>
  <si>
    <t>好，今天不错，很多同学都打开了摄像头。</t>
    <phoneticPr fontId="2" type="noConversion"/>
  </si>
  <si>
    <t>如果你的摄像头有问题，一定要在上课以前告诉我一下啊。</t>
    <phoneticPr fontId="2" type="noConversion"/>
  </si>
  <si>
    <t>04:57</t>
  </si>
  <si>
    <t>还有对，上次我还和大家商量我们要不要有一个Pajama·Day啊？睡衣日，哈哈哈，你们怎么样？哈哈哈，你们想不想有一个睡衣日？大家都穿着睡衣上课哈，如果你想有的话，在这个聊天的里面打一个1啊，哈哈，对哈哈哈，咱们看一看大家怎么样哈？</t>
  </si>
  <si>
    <t>05:21</t>
  </si>
  <si>
    <t>嗯，因为到这个最后两个星期，大家一定都会觉得有一点累。好，如果你觉得可以有一个大家穿睡衣上课的这样的一个日子，你可以在聊聊天的里面打一个这个1，哈哈哈哈哈。</t>
    <phoneticPr fontId="2" type="noConversion"/>
  </si>
  <si>
    <t>05:28</t>
    <phoneticPr fontId="2" type="noConversion"/>
  </si>
  <si>
    <t>好，如果你觉得可以有一个大家穿睡衣上课的这样的一个日子，你可以在聊聊天的里面打一个这个1，哈哈哈哈哈。</t>
    <phoneticPr fontId="2" type="noConversion"/>
  </si>
  <si>
    <t>05:37</t>
  </si>
  <si>
    <t>这样就是为了让大家在上课的时候能比较放松，但是还能跟着我们一起来读，一起来说。因为20课是“把”字句，21、22、23、24也是非常重要的这个语法，非常重要的语法，所以大家咱们一定要一起加油。</t>
  </si>
  <si>
    <t>06:02</t>
  </si>
  <si>
    <t>好的，所以这是一会我们要学习的20课的内容。我们先一起来复习一下第18课，大家看一看第18课的“把”字句，然后我们再转到第20课。哈哈哈，好的。</t>
  </si>
  <si>
    <t>06:18</t>
  </si>
  <si>
    <t>好，我们一起来读一下“杰克和金大成”的。来，一起“杰克”，一起来。</t>
  </si>
  <si>
    <t>学生齐读</t>
  </si>
  <si>
    <t>06:33</t>
  </si>
  <si>
    <t>“杰克我把旅行箱搬到你房间了。谢谢。纸箱子放在什么地方？先把他们放到桌子下面去吧。”</t>
  </si>
  <si>
    <t>06:58</t>
  </si>
  <si>
    <t>好的。</t>
  </si>
  <si>
    <t>06:59</t>
  </si>
  <si>
    <t>“你的这盆花真漂亮。”</t>
  </si>
  <si>
    <t>07:05</t>
  </si>
  <si>
    <t>好。</t>
  </si>
  <si>
    <t>07:06</t>
  </si>
  <si>
    <t>“是朋友送的，把它摆站台上怎么样？太好了，我正想买一盆新呢。”</t>
  </si>
  <si>
    <t>07:26</t>
  </si>
  <si>
    <t>后面，“我还有”一起来。</t>
  </si>
  <si>
    <t>07:30</t>
  </si>
  <si>
    <t>“我还有一张“福”字，把他贴在门上吧。”</t>
  </si>
  <si>
    <t>07:41</t>
  </si>
  <si>
    <t>07:44</t>
  </si>
  <si>
    <t>“别忘了倒着贴，让“福”“到”咱们家来。真像过春节。累了吧，去我房间喝点水吧。呀，你在墙上贴了这么多足球明星的照片，都把这儿布置成“足球小屋”了。你不是喜欢武术吗？你可以把房间布置成“武术世界”。”</t>
  </si>
  <si>
    <t>08:43</t>
  </si>
  <si>
    <t>对，所以这里面有“把什么什么成，把什么什么成”，对吧啊。“把什么什么在”，对不对？你看“把什么什么在”，“把什么什么到”，“把什么什么到”，所以第一个第18课的“把”字句是“在、到、给、成“，对吧啊？</t>
  </si>
  <si>
    <t>09:02</t>
  </si>
  <si>
    <t>我们还写了9个这样子的句子，”在”和“到”的后面是地方，“给”后面是人或者有人的地方，比如说把书还给图书馆，“成”是一个变化，比如说把什么什么换成人民币，对不对啊？这是第18课的第一篇课文中的”把”字句。</t>
  </si>
  <si>
    <t>09:24</t>
  </si>
  <si>
    <t>好，第二篇课文，收拾东西的我们一起来读一下。“昨天晚上”一起来。</t>
  </si>
  <si>
    <t>09:34</t>
  </si>
  <si>
    <t>“昨天晚上，我开始准备开始收拾东西，准备搬家。我买了很多纸箱子和胶带。先把书、杂志、光盘什么的放到纸箱子里，然后把衣服装到旅行箱里。最后小条儿贴在箱子上，可以知道里面是什么。还有一些不用的东西，我也收拾好了，打算把他们送给朋友。”</t>
  </si>
  <si>
    <t>10:33</t>
  </si>
  <si>
    <t>好，嗯。</t>
  </si>
  <si>
    <t>10:54</t>
  </si>
  <si>
    <t>“我一直以为自己的东西很少，一收拾才知道还真多，一直到今天早上7点收拾完。我刚打算休息一会，搬家公司的电话就来了，他们已经把车开到楼下了。”</t>
  </si>
  <si>
    <t>11:19</t>
  </si>
  <si>
    <t>好，所以这里面“把”字句“把什么什么放到”，对，“把什么什么装到”，“把什么什么贴在”，对吧？“把什么什么送给”哈，“把什么什么开到”，对吧？这都是我们的这个“把”字句，所以这课书中的“把”字句我们说的是“在、到、给、成”。嗯，好。</t>
  </si>
  <si>
    <t>11:42</t>
  </si>
  <si>
    <t>我们看一下后面的这一些，好，我们把这些再来一起来读一遍啊。第一个是“在”的，我们来读一下，“把书放在”一起来。</t>
  </si>
  <si>
    <t>11:55</t>
  </si>
  <si>
    <t>“把书放在桌子上。”</t>
  </si>
  <si>
    <t>11:59</t>
  </si>
  <si>
    <t>12:00</t>
  </si>
  <si>
    <t>“把花摆在摆在窗台上，把作业写在书上。”</t>
  </si>
  <si>
    <t>12:15</t>
  </si>
  <si>
    <t>好，所以“在”的后面是地方，对不对。</t>
  </si>
  <si>
    <t>12:18</t>
  </si>
  <si>
    <t>12:45</t>
  </si>
  <si>
    <t>“到”也是一样的，后面也是一个地方，“在”可能是旁边的，“到”就有一个从什么什么道的意思，还有一个可能比较远的像“搬到”，对吧？一定是“从外面搬到房间里”，所以这个是“到”和“在”有不一样的一个地方啊。</t>
  </si>
  <si>
    <t>13:03</t>
  </si>
  <si>
    <t>好，我们一起把“到”来读一遍，好，“把书”一起来。</t>
  </si>
  <si>
    <t>13:09</t>
  </si>
  <si>
    <t>“把书放到书包里。”</t>
  </si>
  <si>
    <t>13:13</t>
  </si>
  <si>
    <t>13:14</t>
  </si>
  <si>
    <t>“把旅行箱搬到房间。”</t>
  </si>
  <si>
    <t>13:22</t>
  </si>
  <si>
    <t>13:25</t>
  </si>
  <si>
    <t>“把东西装到箱子里。”</t>
  </si>
  <si>
    <t>13:31</t>
  </si>
  <si>
    <t>好，我们来看看这个“到”的这三个。</t>
    <phoneticPr fontId="2" type="noConversion"/>
  </si>
  <si>
    <t>13:34</t>
  </si>
  <si>
    <t>比如说这第一个“把书放到书包里”，是不是也可以说把书放在书包里呢？嗯，我觉得这个也还可以，但是“到”可能会更好，因为原来书在书包的外面，我们要从书包的外面放到书包的里面，但是像这个“搬到”因为很远了，我们这个时候就不能用“在”了。另外“装”的时候，装的后面常常是用“到”，所以有的时候比如说“把书放在桌子上”，你也可以说把书放到桌子上，那么这个桌子就是离你比较远的。</t>
  </si>
  <si>
    <t>14:16</t>
  </si>
  <si>
    <t>所以我再说一遍，“在”和“到”它们相同的地方，都是后面要有一个地方，那不同的是道一般可能会比较远，不在你的旁边。另外你想说的是，比如说原来书是在书包的外面，你现在是要把它放到书包的里面，所以“到”有一个从什么什么到什么什么里边，而且有点远的，这个不一样的，这个不同啊。</t>
  </si>
  <si>
    <t>14:48</t>
  </si>
  <si>
    <t>好，我们来看“给”。“给”我们一起来读一下第三行，“把礼物”一起来，哼哼哼。</t>
  </si>
  <si>
    <t>14:56</t>
  </si>
  <si>
    <t>“把礼物送给朋友。”</t>
  </si>
  <si>
    <t>15:01</t>
  </si>
  <si>
    <t>好，第二个。</t>
  </si>
  <si>
    <t>15:03</t>
  </si>
  <si>
    <t>“把作业交给老师。”</t>
  </si>
  <si>
    <t>15:08</t>
  </si>
  <si>
    <t>好，第三个。</t>
  </si>
  <si>
    <t>15:11</t>
  </si>
  <si>
    <t>“把书还给图书馆。”</t>
  </si>
  <si>
    <t>15:16</t>
  </si>
  <si>
    <t>好。你们告诉我吧，“给”的后面常常是什么？</t>
  </si>
  <si>
    <t>学生回答</t>
  </si>
  <si>
    <t>15:21</t>
  </si>
  <si>
    <t>人。</t>
  </si>
  <si>
    <t>对，常常是人。</t>
    <phoneticPr fontId="2" type="noConversion"/>
  </si>
  <si>
    <t>或者人工作的一个地方，比如说。</t>
    <phoneticPr fontId="2" type="noConversion"/>
  </si>
  <si>
    <t>15:26</t>
  </si>
  <si>
    <t>地方。</t>
  </si>
  <si>
    <t>对，地方或者人，所以这个图书馆也是人工作的地方，因为你把书不能给图书馆这个地方，对吧？把书还是还给图书馆的工作人员，对不对？所以是人或者人工作的地方，常常有“送给、交给、还给”，今天还有一个“递给”，比较近的人，你可以说递给。</t>
  </si>
  <si>
    <t>15:52</t>
  </si>
  <si>
    <t>好，最后的一个是“成”，成呢是一个变化。</t>
    <phoneticPr fontId="2" type="noConversion"/>
  </si>
  <si>
    <t>15:56</t>
    <phoneticPr fontId="2" type="noConversion"/>
  </si>
  <si>
    <t>我们一起来读一下，“把'q'一起来。</t>
  </si>
  <si>
    <t>16:01</t>
  </si>
  <si>
    <t>“把'q'说成'j'。”</t>
  </si>
  <si>
    <t>16:05</t>
  </si>
  <si>
    <t>好的，嗯。</t>
  </si>
  <si>
    <t>16:09</t>
  </si>
  <si>
    <t>“把人民币换成美元。”</t>
  </si>
  <si>
    <t>16:15</t>
  </si>
  <si>
    <t>好，还有</t>
  </si>
  <si>
    <t>“把房间布置成汉语世界。”</t>
  </si>
  <si>
    <t>16:24</t>
  </si>
  <si>
    <t>“把房间布置成汉语世界”，好。所以“成”都是一个变化。</t>
  </si>
  <si>
    <t>16:30</t>
  </si>
  <si>
    <t>所以“把”字句想说的是什么呢？是有一个人做了一个动作以后，这个东西有了变化，比如说人民币，以前是人民币，现在你变成了这个美元了；房间原来是空的，现在布置成了汉语世界。</t>
  </si>
  <si>
    <t>16:49</t>
  </si>
  <si>
    <t>所以这是我们最常用的，“在、到、给、成”的这个“把”字句。</t>
    <phoneticPr fontId="2" type="noConversion"/>
  </si>
  <si>
    <t>16:56</t>
    <phoneticPr fontId="2" type="noConversion"/>
  </si>
  <si>
    <t>好，每天早上闻老师起来的时候，哈哈哈，闻老师上课的时候常常说什么呢？常常说什么？请大家把什么。</t>
    <phoneticPr fontId="2" type="noConversion"/>
  </si>
  <si>
    <t>学生</t>
  </si>
  <si>
    <t>17:08</t>
  </si>
  <si>
    <t>把摄像头打开。</t>
  </si>
  <si>
    <t>17:09</t>
  </si>
  <si>
    <t>哈哈哈，把摄像头打开，对不对？如果你不能打开摄像头的时候，闻老师说的是什么？闻老师说把你的什么？</t>
  </si>
  <si>
    <t>17:22</t>
  </si>
  <si>
    <t>麦克风打开。</t>
  </si>
  <si>
    <t>17:23</t>
  </si>
  <si>
    <t>打开，你看，所以像这样的时候没有“在、到、给、成”，对吧？就是打开，那这样也是“把”字句，是不是？嗯，好，所以这样的“把”字句是我们今天的这个“把”字句说的是后面，不是“在、到、给、成”了，是别的。</t>
  </si>
  <si>
    <t>17:41</t>
  </si>
  <si>
    <t>我们生活中每天都有“把”字句，比如说你起床以后可能会什么呢？如果你的房间里很黑，你会做什么？把什么打开呢？</t>
  </si>
  <si>
    <t>17:54</t>
  </si>
  <si>
    <t>把窗帘</t>
  </si>
  <si>
    <t>对，把窗帘打开。</t>
    <phoneticPr fontId="2" type="noConversion"/>
  </si>
  <si>
    <t>还有我的旁边常常是灯，对不对？把灯打开，对，还有嗯，把我的手机打开，对不对？这常常都是我们这个有的。</t>
    <phoneticPr fontId="2" type="noConversion"/>
  </si>
  <si>
    <t>18:10</t>
  </si>
  <si>
    <t>还有你起来以后把衣服穿上，对不对？嗯，所以你到了书桌的前面把，你是用电脑上课还是用手机上课？</t>
    <phoneticPr fontId="2" type="noConversion"/>
  </si>
  <si>
    <t>18:22</t>
    <phoneticPr fontId="2" type="noConversion"/>
  </si>
  <si>
    <t>如果你用电脑上课的时候把什么怎么样啊？</t>
  </si>
  <si>
    <t>18:25</t>
  </si>
  <si>
    <t>把电脑打开。</t>
  </si>
  <si>
    <t>18:30</t>
  </si>
  <si>
    <t>好的。嗯，好。我们是在腾讯会议里上课，所以怎么样呢？我们又把腾讯会议打开，对不对？</t>
  </si>
  <si>
    <t>18:38</t>
  </si>
  <si>
    <t>所以每天都有很多的这个“把”字句，这一课说的就是。</t>
    <phoneticPr fontId="2" type="noConversion"/>
  </si>
  <si>
    <t>好我们来看一下这个题目，“你把”一起来。</t>
    <phoneticPr fontId="2" type="noConversion"/>
  </si>
  <si>
    <t>18:54</t>
  </si>
  <si>
    <t>“你把水果洗一洗吧。”</t>
  </si>
  <si>
    <t>18:56</t>
  </si>
  <si>
    <t>对，所以大家差不多都预习了，看到大家的这个平台上，所以这课书都是杰克和这个金大成有了新家之后，他们要请同学们一起来吃饭。对，吃饭的时候就有把水果洗一洗，把刀递给我，把电话递给我，把沙拉拌一拌，说的就是一个吃饭的这样的一个故事啊。好，所以在这个里面有特别多的“把”字句。</t>
    <phoneticPr fontId="2" type="noConversion"/>
  </si>
  <si>
    <t>19:24</t>
  </si>
  <si>
    <t>我们一起来看一下啊。好，我们先来看一下我们以前学的这些“把”字句。好，我们一起来看一下第一个，第二个。来一起读一下，“她把”一起。</t>
    <phoneticPr fontId="2" type="noConversion"/>
  </si>
  <si>
    <t>19:41</t>
  </si>
  <si>
    <t>“她把书放在纸箱子里了。”</t>
  </si>
  <si>
    <t>19:50</t>
  </si>
  <si>
    <t>好，所以这是她的动作，对吧？好，我们还可以说“没”，像没这样的应该放在把的什么地方？应该放在把的…</t>
    <phoneticPr fontId="2" type="noConversion"/>
  </si>
  <si>
    <t>19:59</t>
  </si>
  <si>
    <t>把的前面。</t>
  </si>
  <si>
    <t>20:02</t>
  </si>
  <si>
    <t>把的前面，对不对？</t>
    <phoneticPr fontId="2" type="noConversion"/>
  </si>
  <si>
    <t>20:06</t>
  </si>
  <si>
    <t>“她没把书放在放在纸箱子里。”</t>
  </si>
  <si>
    <t>20:15</t>
  </si>
  <si>
    <t>“纸箱子里”。</t>
    <phoneticPr fontId="2" type="noConversion"/>
  </si>
  <si>
    <t>20:16</t>
  </si>
  <si>
    <t>好，大家告诉我这是什么时间？什么时间？过去的、现在的还是以后的？</t>
  </si>
  <si>
    <t>20:24</t>
  </si>
  <si>
    <t>过去。</t>
  </si>
  <si>
    <t>20:25</t>
  </si>
  <si>
    <t>你看这个是“了”，对不对？这个是“没”，所以这个时间呢。好，第一个我们说的是过去的时间，所以“把”字句可以说过去的，可以说现在的，也可以说以来的，以后的、将来的。</t>
  </si>
  <si>
    <t>20:42</t>
  </si>
  <si>
    <t>好，我们来看看第三和第四，是我们现在我常常说什么，“请”一起来读一下，“请把…“</t>
    <phoneticPr fontId="2" type="noConversion"/>
  </si>
  <si>
    <t>20:50</t>
  </si>
  <si>
    <t>”请把书放在纸箱子里。”</t>
  </si>
  <si>
    <t>20:56</t>
  </si>
  <si>
    <t>对吧？你看这是现在的吧，“请把什么什么怎么样”。</t>
  </si>
  <si>
    <t>21:01</t>
  </si>
  <si>
    <t>好，第四个让你现在不要做的时候，我可以怎么说？“不要”一起来。</t>
  </si>
  <si>
    <t>21:10</t>
  </si>
  <si>
    <t>“不要把书放到纸箱子里。”</t>
  </si>
  <si>
    <t>21:15</t>
  </si>
  <si>
    <t>好，所以“把”这是“把”字句的现在的。请注意一下。嗯，像“请、不要、别”这样的词也是在“把”的前面。</t>
  </si>
  <si>
    <t>21:25</t>
  </si>
  <si>
    <t>好，“把”字句怎么用在以后和将来呢？像我们说如果你打扫卫生的时候，搬家的时候有不用的东西怎么办？对不对？你可以用这样的第五句和第六句。</t>
    <phoneticPr fontId="2" type="noConversion"/>
  </si>
  <si>
    <t>21:39</t>
    <phoneticPr fontId="2" type="noConversion"/>
  </si>
  <si>
    <t>好，第五个一起来，“我...”</t>
    <phoneticPr fontId="2" type="noConversion"/>
  </si>
  <si>
    <t>21:43</t>
  </si>
  <si>
    <t>“我打算把书送给弟弟。”</t>
  </si>
  <si>
    <t>21:49</t>
  </si>
  <si>
    <t>“打算把书送给弟弟。”</t>
    <phoneticPr fontId="2" type="noConversion"/>
  </si>
  <si>
    <t>大家还记得吗？大家说如果你搬家的时候有一些不用的东西，你们打算把不用的东西怎么样？</t>
    <phoneticPr fontId="2" type="noConversion"/>
  </si>
  <si>
    <t>22:06</t>
  </si>
  <si>
    <t>把不用的东西</t>
  </si>
  <si>
    <t>把不用的东西，前面可以加一个打算，“打算”一起来，“打算把...”</t>
    <phoneticPr fontId="2" type="noConversion"/>
  </si>
  <si>
    <t>22:14</t>
  </si>
  <si>
    <t>打算把不用的东西</t>
  </si>
  <si>
    <t>22:15</t>
  </si>
  <si>
    <t>怎么样</t>
  </si>
  <si>
    <t>陈莲花</t>
  </si>
  <si>
    <t>22:18</t>
  </si>
  <si>
    <t>送给别人。</t>
  </si>
  <si>
    <t>22:21</t>
  </si>
  <si>
    <t>送给别人，对吧啊？</t>
    <phoneticPr fontId="2" type="noConversion"/>
  </si>
  <si>
    <t>这个是“给”的哈。</t>
    <phoneticPr fontId="2" type="noConversion"/>
  </si>
  <si>
    <t>22:23</t>
  </si>
  <si>
    <t>好。小禹还说把不用的东西拍照片，对不对？然后把不用的东西放在网上可以卖给别人，对不对？</t>
  </si>
  <si>
    <t>22:32</t>
  </si>
  <si>
    <t>大家有不一样的答案，但是说的都是以后的这个事情，所以你看“把”字句以前的、现在的、以后的都可以用啊。</t>
  </si>
  <si>
    <t>22:42</t>
  </si>
  <si>
    <t>好，还有，嗯，可以是打算。</t>
    <phoneticPr fontId="2" type="noConversion"/>
  </si>
  <si>
    <t>你不想的时候，你还可以怎么说？第六句，我们一起来。”我不想…“</t>
    <phoneticPr fontId="2" type="noConversion"/>
  </si>
  <si>
    <t>22:53</t>
  </si>
  <si>
    <t>“我不想把书送给弟弟。”</t>
  </si>
  <si>
    <t>22:58</t>
  </si>
  <si>
    <t>“我不想把书送给弟弟”啊。这样的句子还有很多，比如说老师我不想把作业交给你，对吧？哈哈哈，我还没写完。对不对？像这样的。所以你可以看到“把”字句是中国人生活中特别常用的这样的一个。</t>
  </si>
  <si>
    <t>23:17</t>
  </si>
  <si>
    <t>所以今天的一个作业就是请大家写，或者说“把”字句说一说，或写一写，从早上起床到你睡觉以前，你都可以用哪些“把”字句。</t>
  </si>
  <si>
    <t>23:33</t>
  </si>
  <si>
    <t>比如刚才咱们都说到了把灯打开，把衣服穿上，把电脑打开，把腾讯会议打开，把麦克风打开。你看就一个打开就有这么多，是不是？</t>
  </si>
  <si>
    <t>23:46</t>
  </si>
  <si>
    <t>然后你，我不知道你们在家帮妈妈打扫卫生吗？或者帮妈妈做饭吗？有没有？</t>
  </si>
  <si>
    <t>善美</t>
  </si>
  <si>
    <t>23:56</t>
  </si>
  <si>
    <t>有的时候。</t>
  </si>
  <si>
    <t>23:57</t>
  </si>
  <si>
    <t>好的，有的时候。</t>
    <phoneticPr fontId="2" type="noConversion"/>
  </si>
  <si>
    <t>23:58</t>
  </si>
  <si>
    <t>那有的时候就可以用到我们今天的这种做饭的这样子的词了，所以我们今天的一个作业就是请大家说你今天的一天的里面都有哪些“把”字句。</t>
  </si>
  <si>
    <t>24:13</t>
  </si>
  <si>
    <t>所以你刚才说到的这些肯定有了，对不对？你还有比如说把作业写完，把预习做完，把作业交给老师，对不对？这些都是我们的可以用到的这些打字句，对不对？</t>
  </si>
  <si>
    <t>24:29</t>
  </si>
  <si>
    <t>好，那我们来看一下后面的。</t>
  </si>
  <si>
    <t>所以这些“把”字句我们复习的是“把”的后面宾语、动词，“在、到”地方，“给、成”可以是人，可以是东西。好，后面还可以有一些其他的东西。</t>
  </si>
  <si>
    <t>24:45</t>
  </si>
  <si>
    <t>今天我们学到的就是不是“在、到、给、成”的其他的东西，我们一起来看一些句子，然后大家一起来说一说后面是什么啊。</t>
  </si>
  <si>
    <t>24:58</t>
  </si>
  <si>
    <t>好，第一个句子我们一起来读一下，“他已经”一起来。</t>
  </si>
  <si>
    <t>25:03</t>
  </si>
  <si>
    <t>“他已经把礼物给朋友了。”</t>
  </si>
  <si>
    <t>25:12</t>
  </si>
  <si>
    <t>注意这个不是“送给、交给，还给”那个“给”，就是一个给。</t>
  </si>
  <si>
    <t>25:20</t>
  </si>
  <si>
    <t>好，第二个，“麻烦”一起来。</t>
    <phoneticPr fontId="2" type="noConversion"/>
  </si>
  <si>
    <t>25:24</t>
  </si>
  <si>
    <t>“麻烦你把书给爸爸。”</t>
  </si>
  <si>
    <t>25:31</t>
  </si>
  <si>
    <t>对，还是把宾语给什么什么。</t>
    <phoneticPr fontId="2" type="noConversion"/>
  </si>
  <si>
    <t>好，第三个。</t>
    <phoneticPr fontId="2" type="noConversion"/>
  </si>
  <si>
    <t>25:38</t>
  </si>
  <si>
    <t>“明天上午上把钥匙给我。”</t>
  </si>
  <si>
    <t>25:46</t>
  </si>
  <si>
    <t>“给我”，对，你可以说还给我，也可以说给我。</t>
  </si>
  <si>
    <t>25:50</t>
  </si>
  <si>
    <t>所以这些是什么呢？这些是把宾语后面就是一个动词，这个动词老师给的是一个这个“给”，后面给谁呢？可以是给人这个宾语。</t>
  </si>
  <si>
    <t>26:03</t>
  </si>
  <si>
    <t>好，比如说我们可以说，嗯，每天晚上我们要写完作业，然后把作业交给老师，可以说，还可以怎么说呢？还可以说一起来，还可以说“把作业…“</t>
    <phoneticPr fontId="2" type="noConversion"/>
  </si>
  <si>
    <t>26:20</t>
  </si>
  <si>
    <t>把作业给老师。</t>
  </si>
  <si>
    <t>26:25</t>
  </si>
  <si>
    <t>给老师，对，也可以说把作业给老师，交给或者给都可以。好，所以这是第一个用到的动词的。只是老师给了你们一个给的这样的一个例子啊。</t>
  </si>
  <si>
    <t>26:41</t>
  </si>
  <si>
    <t>好，我们再来看这三个，看看这三个的动词的后面是什么。</t>
    <phoneticPr fontId="2" type="noConversion"/>
  </si>
  <si>
    <t>好，第一个“他把”，一起来。</t>
    <phoneticPr fontId="2" type="noConversion"/>
  </si>
  <si>
    <t>26:51</t>
  </si>
  <si>
    <t>“他把饺子吃完了”。</t>
  </si>
  <si>
    <t>26:57</t>
  </si>
  <si>
    <t>哎，好，你看看动词后面是什么啊。</t>
    <phoneticPr fontId="2" type="noConversion"/>
  </si>
  <si>
    <t>好，第二个妈妈会说，“把...”</t>
    <phoneticPr fontId="2" type="noConversion"/>
  </si>
  <si>
    <t>27:04</t>
  </si>
  <si>
    <t>“把饭吃干净”。</t>
  </si>
  <si>
    <t>27:08</t>
  </si>
  <si>
    <t>“吃干净”啊。这是什么时候呢？是你晚上吃饭的时候没把饭吃干净，妈妈告诉你把饭吃干净，对不对？你的碗里应该不要剩饭，对吧？</t>
  </si>
  <si>
    <t>27:18</t>
  </si>
  <si>
    <t>好。第三个，比如说我跟你说你的房间太脏了。嗯，你可以怎么说？</t>
  </si>
  <si>
    <t>27:26</t>
  </si>
  <si>
    <t>“我明天把房间打扫干净。”</t>
  </si>
  <si>
    <t>27:33</t>
  </si>
  <si>
    <t>“打扫干净”。</t>
  </si>
  <si>
    <t>27:34</t>
  </si>
  <si>
    <t>好，我们一起来看一看，这个“把”字句都是一个把，后面有一个宾语，对不对？把饭、把饺子、把房间。</t>
    <phoneticPr fontId="2" type="noConversion"/>
  </si>
  <si>
    <t>然后后面是什么词？吃、吃、打扫。</t>
    <phoneticPr fontId="2" type="noConversion"/>
  </si>
  <si>
    <t>27:46</t>
  </si>
  <si>
    <t>动词。</t>
  </si>
  <si>
    <t>对，是动词。</t>
    <phoneticPr fontId="2" type="noConversion"/>
  </si>
  <si>
    <t>那你看这个的动词后面是什么？完、干净。</t>
    <phoneticPr fontId="2" type="noConversion"/>
  </si>
  <si>
    <t>王禹</t>
  </si>
  <si>
    <t>27:54</t>
  </si>
  <si>
    <t>结果补语</t>
  </si>
  <si>
    <t>对，非常好，所以这个是一个结果。</t>
    <phoneticPr fontId="2" type="noConversion"/>
  </si>
  <si>
    <t>27:55</t>
  </si>
  <si>
    <t>因为你做了一件事情以后，常常会有一个结果，对吧？我们刚才说的“打开”，是不是？“交给”的后面比如说是人，那么这个“完、干净”，这个还有“打开”，对不对？“关上”，这样的它都是一个结果补语，因为你做了这件事，然后饭就干净了，对吧？但是一样的，你可以是现在的时间，这个是什么时间？你看以前的，对吧？明天什么什么？这个是以后的，所以这个是结果补语。</t>
  </si>
  <si>
    <t>28:35</t>
  </si>
  <si>
    <t>好，我们来看一下这个结果补语的后面可以是“完、懂”，比如说“见”，我们常常说开，打开、上、关上，对吧？还有最简单的一个结果就是什么？</t>
    <phoneticPr fontId="2" type="noConversion"/>
  </si>
  <si>
    <t>28:49</t>
    <phoneticPr fontId="2" type="noConversion"/>
  </si>
  <si>
    <t>你看，哈哈哈，是什么？这个三个字。</t>
    <phoneticPr fontId="2" type="noConversion"/>
  </si>
  <si>
    <t>28:53</t>
  </si>
  <si>
    <t>了</t>
  </si>
  <si>
    <t>28:54</t>
  </si>
  <si>
    <t>了，对吧？以前苹果没有吃完，现在苹果怎么了，对吧？</t>
  </si>
  <si>
    <t>28:58</t>
  </si>
  <si>
    <t>好，我们读一下这次三个“了”的，第一个a，我们来说，“我把...”</t>
  </si>
  <si>
    <t>29:05</t>
  </si>
  <si>
    <t>“我把苹果吃了。”</t>
  </si>
  <si>
    <t>29:08</t>
  </si>
  <si>
    <t>“吃了”，对吧？以前苹果没有，还在这里，现在苹果没了，对吧？吃了。</t>
  </si>
  <si>
    <t>29:13</t>
  </si>
  <si>
    <t>好，第二个，“他把...”</t>
  </si>
  <si>
    <t>29:17</t>
  </si>
  <si>
    <t>“他把药吃了”。</t>
  </si>
  <si>
    <t>29:20</t>
  </si>
  <si>
    <t>对吧？以前有药，现在吃完了，对吧。</t>
  </si>
  <si>
    <t>29:23</t>
  </si>
  <si>
    <t>比如说前一段时间，我知道胡思乐的这个过敏比较严重，每一次都跟我说，老师，我在吃药，对不对啊？所以我们常常说现在药吃了吗？你可以说，对，我把药吃了，对吧？这就是吃完了的意思，常常也就用一个“了”啊。</t>
  </si>
  <si>
    <t>29:40</t>
  </si>
  <si>
    <t>好，第三个，我请大家喝酒，咣咣咣，大家都喝完了。哈哈哈，我们也可以说，“他们...”</t>
  </si>
  <si>
    <t>29:46</t>
  </si>
  <si>
    <t>“他们把酒都喝了”。</t>
  </si>
  <si>
    <t>29:53</t>
  </si>
  <si>
    <t>“喝了”，所以你看这个“了”是什么意思呢？你看这个“了”是“完”的意思，就是结束了，完的意思啊。</t>
  </si>
  <si>
    <t>30:04</t>
  </si>
  <si>
    <t>比如说我把作业写了，那意思是什么？我把作业写完了，是不是？所以这是最口语的中间的一个了，所以这个是第二种的用法了，你看刚才是一个动词的，这个里面是一个结果补语的。</t>
  </si>
  <si>
    <t>30:20</t>
  </si>
  <si>
    <t>好，我们来看第三个，来第一个句子，我们一起来读，“他把书”一起。</t>
  </si>
  <si>
    <t>30:29</t>
  </si>
  <si>
    <t>“他把书放进书包里去了。”</t>
  </si>
  <si>
    <t>30:35</t>
  </si>
  <si>
    <t>好，所以还是动词后面是什么，想一想。</t>
    <phoneticPr fontId="2" type="noConversion"/>
  </si>
  <si>
    <t>第二个。</t>
    <phoneticPr fontId="2" type="noConversion"/>
  </si>
  <si>
    <t>30:42</t>
  </si>
  <si>
    <t>“请把椅子搬过来。”</t>
  </si>
  <si>
    <t>30:47</t>
  </si>
  <si>
    <t>很好。嗯，第三个。</t>
  </si>
  <si>
    <t>30:49</t>
  </si>
  <si>
    <t>“明天你们把桌子抬进来。”</t>
  </si>
  <si>
    <t>30:58</t>
  </si>
  <si>
    <t>对，“抬”呢是几个人一起搬的意思，离开地也是搬的意思。</t>
  </si>
  <si>
    <t>31:03</t>
  </si>
  <si>
    <t>好，第一个是以前的时间，对不对了？第二个现在的请什么什么？第三个明天。好，这是时间上。</t>
    <phoneticPr fontId="2" type="noConversion"/>
  </si>
  <si>
    <t>31:09</t>
    <phoneticPr fontId="2" type="noConversion"/>
  </si>
  <si>
    <t>那我们来看看这个后面是什么呢？还是把宾语、动词对不对？这个是什么？</t>
    <phoneticPr fontId="2" type="noConversion"/>
  </si>
  <si>
    <t>31:22</t>
  </si>
  <si>
    <t>去向。结果。</t>
  </si>
  <si>
    <t>31:24</t>
  </si>
  <si>
    <t>是不是结果？不是结果。结果是完，像懂、开、比如说关上这样的，这个是方向对不对？来、去、进是不是？还要记住啊，如果有地方的话，要在进和去的中间，还记不记得啊？所以这个是方向，它在汉语中的词叫做趋向补语，趋向补语。</t>
  </si>
  <si>
    <t>31:42</t>
  </si>
  <si>
    <t>所以说的是一个地方书包放到什么地方？书放到什么地方呢？书包里。椅子怎么样？搬怎么样啊？过来到这边来。桌子怎么样呢？去哪呢？进来。所以后面是一个地方。</t>
  </si>
  <si>
    <t>32:05</t>
  </si>
  <si>
    <t>好，我们再来看第三个，哼哼。</t>
    <phoneticPr fontId="2" type="noConversion"/>
  </si>
  <si>
    <t>32:08</t>
    <phoneticPr fontId="2" type="noConversion"/>
  </si>
  <si>
    <t>好，一起来读一下，“他把”一起。</t>
  </si>
  <si>
    <t>32:13</t>
  </si>
  <si>
    <t>“他把客厅收拾得很整齐。”</t>
  </si>
  <si>
    <t>32:22</t>
  </si>
  <si>
    <t>“整齐”的意思是以前很乱，现在每一个地方都是很干干净净的，叫做“整齐”，不乱了叫做“整齐”。</t>
  </si>
  <si>
    <t>32:31</t>
  </si>
  <si>
    <t>好。第二个。</t>
  </si>
  <si>
    <t>32:36</t>
  </si>
  <si>
    <t>“同学们把教室布置得非常漂亮。”</t>
  </si>
  <si>
    <t>32:45</t>
  </si>
  <si>
    <t>好。第三个，“他把”</t>
  </si>
  <si>
    <t>32:49</t>
  </si>
  <si>
    <t>“他把衣服洗的干干净净。”</t>
  </si>
  <si>
    <t>32:58</t>
  </si>
  <si>
    <t>好，你们来说吧，把什么什么动词，那后面是什么呢？你看后面都有一个什么？呵呵。</t>
  </si>
  <si>
    <t>33:06</t>
  </si>
  <si>
    <t>得</t>
  </si>
  <si>
    <t>都有一个“得”，对吧？“得”后面是怎么样？对不对？收拾得怎么样呢？收拾得很整齐。布置得怎么样呢？布置得非常漂亮。洗得怎么样呢？洗得干干净净，这个补语叫做状态补语。</t>
    <phoneticPr fontId="2" type="noConversion"/>
  </si>
  <si>
    <t>33:24</t>
  </si>
  <si>
    <t>状态的意思就是什么样子的？现在的客厅以前很乱，现在收拾的怎么样？收拾的很整齐。</t>
  </si>
  <si>
    <t>33:33</t>
  </si>
  <si>
    <t>另外大家要注意一下，你看这个时间都是什么时间？你们可以看到，“他把衣服洗得干干净净”。</t>
  </si>
  <si>
    <t>33:40</t>
  </si>
  <si>
    <t>33:44</t>
  </si>
  <si>
    <t>对，那我们已经知道衣服是干干净净的，对吧？教室现在什么样？已经是非常漂亮，客厅已经是很整齐。</t>
    <phoneticPr fontId="2" type="noConversion"/>
  </si>
  <si>
    <t>现在这个“得”只能用在什么时间？大家一起来说。</t>
    <phoneticPr fontId="2" type="noConversion"/>
  </si>
  <si>
    <t>33:58</t>
  </si>
  <si>
    <t>34:00</t>
  </si>
  <si>
    <t>对，过去。因为是你已经做了一件事情，这个地方已经变成这个样子了，对吧？所以这个要注意，只能用在过去。</t>
  </si>
  <si>
    <t>34:10</t>
  </si>
  <si>
    <t>好，再来，嘿嘿，来。你们一看就知道大概是什么了，“五遍、一下、两遍”对吧？好，第一个，呵呵，好一起来说一下。</t>
  </si>
  <si>
    <t>34:22</t>
  </si>
  <si>
    <t>“他把生词写了五遍。”</t>
  </si>
  <si>
    <t>34:29</t>
  </si>
  <si>
    <t>注意这个地方要有一个“了”，这是过去的时间，“了”在什么地方？“了”要在数词和量词的前边，这个量叫什么量？这个量叫动量词，一遍两遍，来了一次，两次，来了一趟，两趟，这个叫做动量词。</t>
  </si>
  <si>
    <t>34:50</t>
  </si>
  <si>
    <t>量词还有什么？一辆车、一把钥匙、一件衣服，这个叫做名量词，名词的常常用到的量词。那这个“遍”呢？是写五遍，对不对？读5遍是动词后面的量词，这叫动量词。</t>
  </si>
  <si>
    <t>35:07</t>
  </si>
  <si>
    <t>所以大家要注意以前的时间的话，这个“了”，要在数词和量词的前边，动词的后面。要注意。</t>
  </si>
  <si>
    <t>35:17</t>
  </si>
  <si>
    <t>好。再来看第二个，这是现在的时间“请把”常常有，“请把...”</t>
  </si>
  <si>
    <t>35:25</t>
  </si>
  <si>
    <t>“请把桌子擦一下吧。”</t>
  </si>
  <si>
    <t>35:30</t>
  </si>
  <si>
    <t>就是吃饭之前或者吃饭以后，我们常常会说请把桌子擦一下吧。</t>
  </si>
  <si>
    <t>35:37</t>
  </si>
  <si>
    <t>好，嗯，我们会说下个，不对，这个星期五要有小考试了，你们要怎么样呢？闻老师会说，“你们…”</t>
    <phoneticPr fontId="2" type="noConversion"/>
  </si>
  <si>
    <t>35:48</t>
  </si>
  <si>
    <t>“你们要把课文复习两遍。”</t>
  </si>
  <si>
    <t>35:54</t>
  </si>
  <si>
    <t>“复习两遍”。对，所以这样的句子可以在以前，注意“了”，可以在现在，常常有请把什么什么怎么样哈，还有可以在以后。</t>
  </si>
  <si>
    <t>36:07</t>
  </si>
  <si>
    <t>那这个的结构是什么呢？把什么什么动词，唉，这个是什么？这个叫做，一起来读一下，叫做…</t>
    <phoneticPr fontId="2" type="noConversion"/>
  </si>
  <si>
    <t>36:18</t>
  </si>
  <si>
    <t>“动量补语”</t>
  </si>
  <si>
    <t>36:20</t>
  </si>
  <si>
    <t>为什么叫做动量？你看这都是动词，对吧？动词的后面几遍、几下、几趟、几次，对不对？哈哈，所以这个叫做动量补语。你看这个把字句用的多多呀，特别多。</t>
  </si>
  <si>
    <t>36:35</t>
  </si>
  <si>
    <t>好，再来看一下，“布置、布置、布置、复习、复习”，对吧？哈好，我们一起来读一下，“他们把”一起来。</t>
  </si>
  <si>
    <t>36:44</t>
  </si>
  <si>
    <t>“他们把教室布置了布置。”</t>
  </si>
  <si>
    <t>36:52</t>
  </si>
  <si>
    <t>这是以前的时间，对吧。</t>
    <phoneticPr fontId="2" type="noConversion"/>
  </si>
  <si>
    <t>好，现在的时间，“咱们...”</t>
    <phoneticPr fontId="2" type="noConversion"/>
  </si>
  <si>
    <t>36:58</t>
  </si>
  <si>
    <t>“咱们把教室室布置布置吧。”</t>
  </si>
  <si>
    <t>37:04</t>
  </si>
  <si>
    <t>“布置布置吧”，所以这个时候没有“了”，因为是现在的时间。</t>
    <phoneticPr fontId="2" type="noConversion"/>
  </si>
  <si>
    <t>好，以后的时间“今天一起…“</t>
    <phoneticPr fontId="2" type="noConversion"/>
  </si>
  <si>
    <t>37:13</t>
  </si>
  <si>
    <t>“今天晚上我得把课文复习复习。”</t>
  </si>
  <si>
    <t>37:22</t>
  </si>
  <si>
    <t>好，现在的时候还有以后的时候都没有“了”，所以还是要注意一下“了”的位置。</t>
  </si>
  <si>
    <t>37:31</t>
  </si>
  <si>
    <t>那么这个的语法是什么呢？动词、动词，这个叫做动词重叠，可以有“一”，可以有“了”，这样的时候是放在中间的，放在中间的。</t>
  </si>
  <si>
    <t>37:44</t>
  </si>
  <si>
    <t>嗯，好，我们再来看，还有，嗯好，看看这样的句子我们可以说到哪些啊？这个叫什么啊，“把”字句。</t>
  </si>
  <si>
    <t>37:55</t>
  </si>
  <si>
    <t>你们来试一试，看到这幅图片你们能说哪些“把”字句？能说一个也可以，怎么样？</t>
  </si>
  <si>
    <t>孔维桢</t>
  </si>
  <si>
    <t>38:05</t>
  </si>
  <si>
    <t>打字吗？老师。</t>
  </si>
  <si>
    <t>38:07</t>
  </si>
  <si>
    <t>不用打字，你们先说吧。</t>
    <phoneticPr fontId="2" type="noConversion"/>
  </si>
  <si>
    <t>38:08</t>
  </si>
  <si>
    <t>比如说我先给你们，不能都给你们哈，对，一下子都给了。哈哈哈，你看我能想出来这么多，对吧？</t>
  </si>
  <si>
    <t>38:16</t>
  </si>
  <si>
    <t>你们来想想，比如说孩子们，孩子们和老师，你们可以说到什么？</t>
  </si>
  <si>
    <t>学生</t>
    <phoneticPr fontId="2" type="noConversion"/>
  </si>
  <si>
    <t>38:17</t>
  </si>
  <si>
    <t>（14学生思考）</t>
    <phoneticPr fontId="2" type="noConversion"/>
  </si>
  <si>
    <t>38:22</t>
  </si>
  <si>
    <t>孩子们把鲜花给老师。</t>
  </si>
  <si>
    <t>唉，好，一起来。孩子们把什么？</t>
  </si>
  <si>
    <t>38:24</t>
  </si>
  <si>
    <t>孩子们把花送给老师。</t>
  </si>
  <si>
    <t>38:32</t>
  </si>
  <si>
    <t>好，可以说把花送给老师好，</t>
  </si>
  <si>
    <t>38:35</t>
  </si>
  <si>
    <t>还可以有什么呢？如果只有一个动词，可以说，把花儿...</t>
  </si>
  <si>
    <t>38:41</t>
  </si>
  <si>
    <t>把花给老师</t>
  </si>
  <si>
    <t>38:42</t>
  </si>
  <si>
    <t>对，把花儿给老师。</t>
  </si>
  <si>
    <t>38:44</t>
  </si>
  <si>
    <t>好，还有什么你能不能够想到的？看到这个你们还能想到？</t>
  </si>
  <si>
    <t>38:49</t>
  </si>
  <si>
    <t>孩子们要把...</t>
  </si>
  <si>
    <t>38:55</t>
  </si>
  <si>
    <t>要把花给老师，可以。</t>
    <phoneticPr fontId="2" type="noConversion"/>
  </si>
  <si>
    <t>你看这个花还没给老师，对不对？还有这几个花呢，你可以说孩子们把花给…</t>
    <phoneticPr fontId="2" type="noConversion"/>
  </si>
  <si>
    <t>39:05</t>
  </si>
  <si>
    <t>孩子们把花给了。</t>
  </si>
  <si>
    <t>39:07</t>
  </si>
  <si>
    <t>给老师了，对吧？好的，所以你们说的其实“把”比他们的这个“把”还多呢</t>
  </si>
  <si>
    <t>39:10</t>
  </si>
  <si>
    <t>你看我们想到的第一个是给，第二个是送给，哈哈哈，好，第三个你看他们怎么样的，对不对？你可以说他们高兴的把花儿送给老师了。所以看到一幅图的时候，我们其实可以说到很多的句子.</t>
  </si>
  <si>
    <t>39:32</t>
  </si>
  <si>
    <t>为什么给大家了一幅图？因为这个在我们的考试的里面大家都发现了，对吧？我们的作文常常有三种，三个题目。第一个题目是给你一个，比如说我的房间。第二个题目，比如说你希望把房间布置成什么样子？第三个可能就是给你一幅图，让你来根据这幅图来说一说故事，对吧？所以我们看看有图我们可以说哪些故事啊。</t>
  </si>
  <si>
    <t>40:05</t>
  </si>
  <si>
    <t>今天明天我们都练习一练，如果有图的时候，我们可以说出哪些句子来。</t>
  </si>
  <si>
    <t>40:12</t>
  </si>
  <si>
    <t>好，我们一起来看，比如说看到这幅图你们能说什么句子？先看看你们的，然后我再给大家答案。</t>
  </si>
  <si>
    <t>40:25</t>
  </si>
  <si>
    <t>把什么呢？</t>
  </si>
  <si>
    <t>40:26</t>
  </si>
  <si>
    <t>把纸箱子</t>
  </si>
  <si>
    <t>40:30</t>
  </si>
  <si>
    <t>40:36</t>
  </si>
  <si>
    <t>给，送给。</t>
  </si>
  <si>
    <t>送给？哈哈哈，你觉得是送给吗啊？对。</t>
  </si>
  <si>
    <t>40:42</t>
  </si>
  <si>
    <t>我觉得“给”。</t>
  </si>
  <si>
    <t>40:43</t>
  </si>
  <si>
    <t>他正在把纸箱子放进车里。</t>
  </si>
  <si>
    <t>40:48</t>
  </si>
  <si>
    <t>可以，有人说。对，可以说把纸箱子放进车里。</t>
    <phoneticPr fontId="2" type="noConversion"/>
  </si>
  <si>
    <t>40:52</t>
  </si>
  <si>
    <t>好，还可以说他把纸箱子，比如说给，对吧？把纸箱子给、交给.</t>
    <phoneticPr fontId="2" type="noConversion"/>
  </si>
  <si>
    <t>比如说你觉得他是谁呢？</t>
    <phoneticPr fontId="2" type="noConversion"/>
  </si>
  <si>
    <t>41:02</t>
  </si>
  <si>
    <t>前面的人，快递员。</t>
  </si>
  <si>
    <t>41:03</t>
  </si>
  <si>
    <t>可以，快递员、前面的人我觉得都可以。</t>
    <phoneticPr fontId="2" type="noConversion"/>
  </si>
  <si>
    <t>41:04</t>
  </si>
  <si>
    <t>嗯，你们还可以想到什么故事啊？他们在做什么？</t>
  </si>
  <si>
    <t>41:13</t>
  </si>
  <si>
    <t>搬家。</t>
  </si>
  <si>
    <t>41:15</t>
  </si>
  <si>
    <t>对，所以你们可以说什么呢？嗯，你们可以想很多，他们打算把家怎么样？搬到...</t>
  </si>
  <si>
    <t>41:28</t>
  </si>
  <si>
    <t>搬到中国.</t>
  </si>
  <si>
    <t>41:32</t>
  </si>
  <si>
    <t>“搬到中国”，对，可以搬到很多地方。</t>
    <phoneticPr fontId="2" type="noConversion"/>
  </si>
  <si>
    <t>41:35</t>
    <phoneticPr fontId="2" type="noConversion"/>
  </si>
  <si>
    <t>所以你们可以想到很多这样的句子，这样的话，比如说我们想到的是这三个，比如说“把”字句的我们一起来读一下，第一个。</t>
  </si>
  <si>
    <t>41:44</t>
  </si>
  <si>
    <t>“他们把东西搬上车去了。”</t>
  </si>
  <si>
    <t>41:50</t>
  </si>
  <si>
    <t>你看这是一个地方，搬上什么？这是一个去向，还可以说什么呢？搬什么?</t>
    <phoneticPr fontId="2" type="noConversion"/>
  </si>
  <si>
    <t>42:02</t>
  </si>
  <si>
    <t>“搬进车里去了。”</t>
  </si>
  <si>
    <t>42:04</t>
  </si>
  <si>
    <t>好，还可以有什么呢？用我们的“在、到、给、成”，对吧？“把东西搬到…”</t>
    <phoneticPr fontId="2" type="noConversion"/>
  </si>
  <si>
    <t>42:09</t>
  </si>
  <si>
    <t>“把东西搬到车里了。”</t>
  </si>
  <si>
    <t>42:14</t>
  </si>
  <si>
    <t>很好，“搬到车里了。”</t>
  </si>
  <si>
    <t>42:16</t>
  </si>
  <si>
    <t>好，那我们来一起看一下这个，呵呵呵，你们就说吧，说什么都可以。嗯，用一个“把”字句的，你能想到什么。</t>
    <phoneticPr fontId="2" type="noConversion"/>
  </si>
  <si>
    <t>42:30</t>
  </si>
  <si>
    <t>哇！这个房间真的很干净，比如说我想到。</t>
    <phoneticPr fontId="2" type="noConversion"/>
  </si>
  <si>
    <t>所以可以说什么呢？</t>
    <phoneticPr fontId="2" type="noConversion"/>
  </si>
  <si>
    <t>42:39</t>
  </si>
  <si>
    <t>我把房间打扫干净了。</t>
    <phoneticPr fontId="2" type="noConversion"/>
  </si>
  <si>
    <t>42:42</t>
  </si>
  <si>
    <t>好好，那小禹说我把房间打扫干净了。</t>
  </si>
  <si>
    <t>42:47</t>
  </si>
  <si>
    <t>好，维桢说的是什么？</t>
  </si>
  <si>
    <t>42:51</t>
  </si>
  <si>
    <t>妈妈把客厅打扫得很干净。</t>
  </si>
  <si>
    <t>42:55</t>
  </si>
  <si>
    <t>好，我们也可以说好。嗯，打扫得很干净。</t>
  </si>
  <si>
    <t>42:59</t>
  </si>
  <si>
    <t>好，我们先说一下小禹刚才说到的是什么？嗯，“他把”一起来。他把客厅，对不对，可以说。</t>
  </si>
  <si>
    <t>43:11</t>
  </si>
  <si>
    <t>他把客厅打扫干净了。</t>
  </si>
  <si>
    <t>43:16</t>
  </si>
  <si>
    <t>所以小禹用到的是一个结果。</t>
  </si>
  <si>
    <t>43:21</t>
  </si>
  <si>
    <t>刚才孔维桢说的是什么呢？是谁？是他的妈妈。对不对？妈妈把客厅、把房间打扫得，或者布置的，对吧？干干净净，打扫得干干净净。</t>
  </si>
  <si>
    <t>43:42</t>
  </si>
  <si>
    <t>好，大鹏说他把房间布置得很漂亮，对不对？</t>
  </si>
  <si>
    <t>43:46</t>
  </si>
  <si>
    <t>好，你还能想到什么？秋秋，想一个。</t>
    <phoneticPr fontId="2" type="noConversion"/>
  </si>
  <si>
    <t>43:49</t>
    <phoneticPr fontId="2" type="noConversion"/>
  </si>
  <si>
    <t>嗯，都可以。用我们18课的也可以，你看有画，有植物，对吧？有沙发，有地毯，说一个就可以。</t>
  </si>
  <si>
    <t>范氏秋</t>
  </si>
  <si>
    <t>44:02</t>
  </si>
  <si>
    <t>他把一棵树放到家里。</t>
  </si>
  <si>
    <t>44:05</t>
  </si>
  <si>
    <t>诶，很好，你看怎么着，他把一棵树放到家里。</t>
  </si>
  <si>
    <t>44:09</t>
  </si>
  <si>
    <t>好，还能说到什么？芳娥来一个。</t>
  </si>
  <si>
    <t>范芳娥</t>
  </si>
  <si>
    <t>44:15</t>
  </si>
  <si>
    <t>他把一幅画挂在墙上。</t>
  </si>
  <si>
    <t>44:23</t>
  </si>
  <si>
    <t>嗯，很好。</t>
  </si>
  <si>
    <t>这个秋秋和芳娥都要注意一点，你们想说的是以前的时间还是现在的，还是以后的，对吧？所以这个时候秋秋和芳娥在句子的后面都应该有一个“了”，对不对？是不是？</t>
  </si>
  <si>
    <t>44:39</t>
  </si>
  <si>
    <t>好，芳娥再来一遍，呵呵。</t>
  </si>
  <si>
    <t>44:42</t>
  </si>
  <si>
    <t>44:46</t>
  </si>
  <si>
    <t>对，非常好。所以刚才秋秋的那个应该怎么说呢？我们一起来说一下秋秋的。“他把一棵树”一起来。</t>
  </si>
  <si>
    <t>44:50</t>
  </si>
  <si>
    <t>他把一棵树放在房间里了。</t>
  </si>
  <si>
    <t>45:10</t>
  </si>
  <si>
    <t>好，胡思乐，来一个。</t>
  </si>
  <si>
    <t>胡思乐</t>
  </si>
  <si>
    <t>45:14</t>
  </si>
  <si>
    <t>我的爷爷把书摆在客厅上的桌子里面或上面。</t>
  </si>
  <si>
    <t>45:27</t>
  </si>
  <si>
    <t>来，再来一遍。对，再来一遍，我的爷爷，来。</t>
  </si>
  <si>
    <t>45:32</t>
  </si>
  <si>
    <t>我的爷爷把书，摆在客厅的桌子上面。</t>
  </si>
  <si>
    <t>45:42</t>
  </si>
  <si>
    <t>嗯，是什么时间呢？如果是以前的？嗯。</t>
  </si>
  <si>
    <t>45:46</t>
  </si>
  <si>
    <t>现在的。</t>
  </si>
  <si>
    <t>45:49</t>
  </si>
  <si>
    <t>那如果是现在的，那你可以说我的爷爷正在，对不对？把书摆在客厅的桌子上面，如果是以后可以说爷爷把书摆在客厅的桌子上了，对不对啊？</t>
  </si>
  <si>
    <t>46:04</t>
  </si>
  <si>
    <t>好，最后的一个玄媚来一个，呵呵，好，还是这幅图的啊。</t>
  </si>
  <si>
    <t>张玄媚</t>
  </si>
  <si>
    <t>46:18</t>
  </si>
  <si>
    <t>他把枕头放在沙发上了。</t>
  </si>
  <si>
    <t>46:20</t>
  </si>
  <si>
    <t>好的，非常好，他把枕头放在沙发上了。</t>
  </si>
  <si>
    <t>但是大家知道这个应该怎么说？这个可能不叫枕头，有人知道这个叫什么吗？呵呵，这个叫嗯哼，靠垫啊。靠垫。什么是靠呢？你在椅子的后面，身子向后的时候，这个叫靠垫，就是垫子，对不对啊？垫子，所以这个叫做靠垫。</t>
  </si>
  <si>
    <t>46:42</t>
  </si>
  <si>
    <t>好，我们来看一看我们想到的几个句子，第一个我们一起来读，“您把”。嗯来，因为不知道是谁。</t>
  </si>
  <si>
    <t>46:50</t>
  </si>
  <si>
    <t>“您把房间打扫得很干净。”</t>
  </si>
  <si>
    <t>46:55</t>
  </si>
  <si>
    <t>你看我用的三个“得”的。</t>
    <phoneticPr fontId="2" type="noConversion"/>
  </si>
  <si>
    <t>好，第二个。</t>
    <phoneticPr fontId="2" type="noConversion"/>
  </si>
  <si>
    <t>47:00</t>
  </si>
  <si>
    <t>“您把您房间收拾得非常整齐。”</t>
  </si>
  <si>
    <t>47:08</t>
  </si>
  <si>
    <t>整齐就是不乱的意思，in·order整齐。</t>
  </si>
  <si>
    <t>47:11</t>
  </si>
  <si>
    <t>好。第三个，“您把..”</t>
  </si>
  <si>
    <t>47:14</t>
  </si>
  <si>
    <t>“您把房间布置的很好。”</t>
  </si>
  <si>
    <t>47:20</t>
  </si>
  <si>
    <t>你看这三个都是说的以前的时间，对吧？我们说“得”是跟其他的不太一样的，得说的都是以前的，你看这个房间已经非常干净整齐，很好，所以我用“得”非常的合适啊。</t>
  </si>
  <si>
    <t>47:35</t>
  </si>
  <si>
    <t>所以今天这课书第二篇课文会说一个做中国菜的这样的一个故事，我们，哈哈哈，很好玩的一个做中国菜。</t>
  </si>
  <si>
    <t>好，这个中国菜是什么？你们知道这是什么吗？</t>
  </si>
  <si>
    <t>47:51</t>
  </si>
  <si>
    <t>西红柿炒鸡蛋。</t>
  </si>
  <si>
    <t>47:55</t>
  </si>
  <si>
    <t>西红柿炒鸡蛋。</t>
    <phoneticPr fontId="2" type="noConversion"/>
  </si>
  <si>
    <t>47:56</t>
  </si>
  <si>
    <t>你们会做吗？你们会不会做？</t>
  </si>
  <si>
    <t>47:59</t>
  </si>
  <si>
    <t>会做。</t>
  </si>
  <si>
    <t>48:00</t>
  </si>
  <si>
    <t>你们也会做，好的。</t>
    <phoneticPr fontId="2" type="noConversion"/>
  </si>
  <si>
    <t>48:01</t>
  </si>
  <si>
    <t>所以特别简单，所以你看。老师今天留了一个作业，就是说一说你今天生活中的把字句，如果你今天做饭了，对吧？哈哈，你要把今天做饭的是怎么做的也说一下。好的，所以这是我们的这个把字句的哈。</t>
  </si>
  <si>
    <t>48:24</t>
  </si>
  <si>
    <t>好，我们接着来看我们的，这是第20课的啊。好，所以第20课我们刚才说到的是做饭、洗东西，所以我们刚才起的一个名字叫把水果洗一洗。</t>
  </si>
  <si>
    <t>48:41</t>
  </si>
  <si>
    <t>如果你请别人来做客的话，除了把水果洗一洗干净，还要怎么做呢？还要做这个。</t>
    <phoneticPr fontId="2" type="noConversion"/>
  </si>
  <si>
    <t>48:50</t>
    <phoneticPr fontId="2" type="noConversion"/>
  </si>
  <si>
    <t>好，一起来读一下，“我把”一起</t>
  </si>
  <si>
    <t>48:54</t>
  </si>
  <si>
    <t>“我把桌子和椅子都摆好了。”</t>
  </si>
  <si>
    <t>49:02</t>
  </si>
  <si>
    <t>”我把桌子和椅子都摆好了。”</t>
  </si>
  <si>
    <t>49:06</t>
  </si>
  <si>
    <t>好，我们一起来读一下生词，来。好，一起来，第一个。</t>
  </si>
  <si>
    <t>49:13</t>
  </si>
  <si>
    <t>“葡萄酒”“打开”</t>
  </si>
  <si>
    <t>49:20</t>
  </si>
  <si>
    <t>“递”“外卖”</t>
  </si>
  <si>
    <t>49:24</t>
  </si>
  <si>
    <t>49:25</t>
  </si>
  <si>
    <t>“椅子”“沙拉”</t>
  </si>
  <si>
    <t>49:31</t>
  </si>
  <si>
    <t>好，来，嗯。</t>
  </si>
  <si>
    <t>49:33</t>
  </si>
  <si>
    <t>“帮忙”“麻烦”、“洗”</t>
  </si>
  <si>
    <t>49:44</t>
  </si>
  <si>
    <t>好的</t>
  </si>
  <si>
    <t>“需要”“刀”</t>
  </si>
  <si>
    <t>49:50</t>
  </si>
  <si>
    <t>“切”“拌”“樱桃”</t>
  </si>
  <si>
    <t>49:58</t>
  </si>
  <si>
    <t>好，注意这个轻声。来，再来一遍，“樱桃”。</t>
    <phoneticPr fontId="2" type="noConversion"/>
  </si>
  <si>
    <t>50:05</t>
  </si>
  <si>
    <t>“樱桃”</t>
  </si>
  <si>
    <t>50:06</t>
  </si>
  <si>
    <t>好的。嗯，好，不错啊。</t>
  </si>
  <si>
    <t>50:09</t>
  </si>
  <si>
    <t>好，我们先休息一会儿，老师把共享关上，你看，哈哈对，老师，大家也可以把摄像头麦克风关上。然后没有吃早饭的同学把饭吃了，哈哈。好，先休息一会儿回来。呵呵呵，我也把摄像头关上。</t>
  </si>
  <si>
    <t>50:39</t>
  </si>
  <si>
    <t>回来了，老师。</t>
  </si>
  <si>
    <t>50:40</t>
  </si>
  <si>
    <t>好好。嗯，把大家叫回来，对不对？把大家叫回来。唉，今天孔维桢还戴了眼镜，呵呵。</t>
  </si>
  <si>
    <t>50:54</t>
  </si>
  <si>
    <t>好的，大家回来了，好，不错啊。嗯，好，回来的同学还是打开摄像头啊。好，刚才看到善美、莲花、欣予、哎青草。好的。嗯，芳娥、秋秋今天看到了。诶王安亿我觉得好久没看见你的真人了。哈哈哈，打开摄像头让我看看你啊，对不对？哈哈哈。好的。嗯，好，大家慢慢回来啊。</t>
  </si>
  <si>
    <t>51:29</t>
  </si>
  <si>
    <t>嗯，好，刚才有几个同学来的，稍微有一点晚，可能那个没有听到啊。这个星期我们是星期五的时候有小考试，考的是17、18、19、20，大家要把这4课书好好复习一下，好吗？大家要把这4课书好好的复习一下。</t>
  </si>
  <si>
    <t>51:51</t>
  </si>
  <si>
    <t>对，大家觉得上次的那个听写的方法怎么样？比如说我准备10个，嗯，稍微长一点的句子，然后小考试的时候会从里面出，大家觉得这个方法可以吗？</t>
  </si>
  <si>
    <t>52:07</t>
  </si>
  <si>
    <t>可以，老师。</t>
  </si>
  <si>
    <t>52:08</t>
  </si>
  <si>
    <t>觉得这样好哈。行，那要不咱们还是用这个方法吧。因为我觉得有的时候你们可能不知道复习什么词，对不对？哈哈哈，但是咱们可能听写那10个句子的时候就会比较长，但是考试的时候还都是比较短的，对吧？所以老师们应该就是大家比较知道什么句子是比较重要的，那我们还是这样。好的好的。</t>
  </si>
  <si>
    <t>52:34</t>
  </si>
  <si>
    <t>嗯，其他同学打开摄像头了。</t>
    <phoneticPr fontId="2" type="noConversion"/>
  </si>
  <si>
    <t>52:35</t>
  </si>
  <si>
    <t>嗯，好，我们这个接着来。</t>
  </si>
  <si>
    <t>52:43</t>
  </si>
  <si>
    <t>好，我们刚才读了一遍这个生词，下面我们来看一下这个生词可以怎么用。</t>
  </si>
  <si>
    <t>52:52</t>
  </si>
  <si>
    <t>好，我们来看第一个生词是什么酒？</t>
  </si>
  <si>
    <t>52:59</t>
  </si>
  <si>
    <t>“葡萄酒”</t>
  </si>
  <si>
    <t>53:00</t>
  </si>
  <si>
    <t>是葡萄酒。老师昨天也都看了你们的这个预习，预习的时候，我觉得葡萄这两个字错的人，哈哈，有点多，特别是这个“萄”，大家把“萄”给写错了啊。</t>
  </si>
  <si>
    <t>53:13</t>
  </si>
  <si>
    <t>好，所以葡萄酒的时候我们一般用什么量词？我们可以说一什么葡萄酒？</t>
  </si>
  <si>
    <t>53:23</t>
  </si>
  <si>
    <t>一瓶葡萄酒。</t>
  </si>
  <si>
    <t>53:26</t>
  </si>
  <si>
    <t>好，我问你，你能喝完一瓶葡萄酒吗？或者你能把一瓶葡萄酒喝完吗？我们用这个“把”哈，怎么样？</t>
  </si>
  <si>
    <t>53:35</t>
  </si>
  <si>
    <t>不能。</t>
  </si>
  <si>
    <t>53:36</t>
  </si>
  <si>
    <t>不能。</t>
    <phoneticPr fontId="2" type="noConversion"/>
  </si>
  <si>
    <t>53:37</t>
  </si>
  <si>
    <t>好。那除了这个，除了一瓶葡萄酒以外，我们还可以用什么量词？这个是一瓶葡萄酒，还有呢？一什么？每人来一…</t>
    <phoneticPr fontId="2" type="noConversion"/>
  </si>
  <si>
    <t>53:46</t>
  </si>
  <si>
    <t>杯</t>
  </si>
  <si>
    <t>53:47</t>
  </si>
  <si>
    <t>对，可以说一杯葡萄酒。</t>
    <phoneticPr fontId="2" type="noConversion"/>
  </si>
  <si>
    <t>53:48</t>
  </si>
  <si>
    <t>怎么样？你们能不能葡萄酒，喝葡萄酒的话，你能喝几杯？一瓶我估计不行哈。对，你能喝多少葡萄酒？</t>
  </si>
  <si>
    <t>54:03</t>
  </si>
  <si>
    <t>不能超过3杯了。5杯。</t>
  </si>
  <si>
    <t>54:07</t>
  </si>
  <si>
    <t>不能超过3杯啊。</t>
  </si>
  <si>
    <t>54:09</t>
  </si>
  <si>
    <t>如果你喝酒喝多了，这叫什么啊？drunk叫什么？</t>
  </si>
  <si>
    <t>54:13</t>
  </si>
  <si>
    <t>喝醉</t>
  </si>
  <si>
    <t>54:15</t>
  </si>
  <si>
    <t>对，很好，叫喝醉了哈。</t>
  </si>
  <si>
    <t>54:18</t>
  </si>
  <si>
    <t>好，我们可以用“过”来问大家，你们喝醉过吗？你们有没有喝醉过？</t>
  </si>
  <si>
    <t>54:23</t>
  </si>
  <si>
    <t>我知道，像大鹏他们的不能喝酒的，欣怡他们肯定没喝醉过。</t>
  </si>
  <si>
    <t>54:27</t>
  </si>
  <si>
    <t>其他同学呢？嗯，你们喝醉过吗？</t>
  </si>
  <si>
    <t>54:33</t>
  </si>
  <si>
    <t>喝醉过两次。</t>
  </si>
  <si>
    <t>54:34</t>
  </si>
  <si>
    <t>啊，喝醉过两次。</t>
  </si>
  <si>
    <t>54:35</t>
  </si>
  <si>
    <t>你们喝醉的时候，或者。嗯，喝多了的时候，有的人可能还没喝醉，啊。喝多了的时候你们是什么样子的？睡觉？</t>
  </si>
  <si>
    <t>54:45</t>
  </si>
  <si>
    <t>就头疼、头晕，然后脸都红。</t>
  </si>
  <si>
    <t>54:50</t>
  </si>
  <si>
    <t>脸红，头疼。</t>
  </si>
  <si>
    <t>54:51</t>
  </si>
  <si>
    <t>你知道。对，你知道闻老师喝多了的时候什么样子？喝多了的时候我特别能说话。他们说，噢，我上课的时候很能说，其实下课以后老师们都很累，就不喜欢说话了啊。他们说我有一次喝多了，嗷嗷嗷，一直在说，还有一次喝多了，我说英语，我说，哇，哈哈哈哈哈。</t>
  </si>
  <si>
    <t>55:15</t>
  </si>
  <si>
    <t>对，所以如果，唉唉，你们想口语考试很好，对吧？可以在口语考试以前喝一点葡萄酒，但不要喝多，对不对？哈哈哈哈哈，这样会让大能让自己很放松，特别relax哈。</t>
  </si>
  <si>
    <t>55:29</t>
  </si>
  <si>
    <t>因为这节课这篇课文是他们搬家以后请朋友们来家里，对吧？所以如果你去朋友家做客，你常常会带什么礼物呢？嗯，我们在口语的时候，也是上周末的时候让大家说的，会带什么呢？你去朋友家做客的时候？</t>
  </si>
  <si>
    <t>55:49</t>
  </si>
  <si>
    <t>带一瓶酒。</t>
  </si>
  <si>
    <t>55:53</t>
  </si>
  <si>
    <t>一瓶酒</t>
  </si>
  <si>
    <t>55:56</t>
  </si>
  <si>
    <t>带一些零食、小吃。</t>
  </si>
  <si>
    <t>55:57</t>
  </si>
  <si>
    <t>小吃，对不对？</t>
  </si>
  <si>
    <t>55:59</t>
  </si>
  <si>
    <t>其他同学，青草你会带什么？如果下学期大家都来北京了，来闻老师家，你会带什么呢?</t>
  </si>
  <si>
    <t>阮氏青草</t>
  </si>
  <si>
    <t>56:07</t>
  </si>
  <si>
    <t>我会带越南的特产。</t>
  </si>
  <si>
    <t>56:11</t>
  </si>
  <si>
    <t>好，越南的特产，所以大家都能品尝到越南的特产。</t>
  </si>
  <si>
    <t>56:16</t>
  </si>
  <si>
    <t>欣怡呢，欣怡会带什么？</t>
    <phoneticPr fontId="2" type="noConversion"/>
  </si>
  <si>
    <t>56:21</t>
    <phoneticPr fontId="2" type="noConversion"/>
  </si>
  <si>
    <t>嗯，欣怡的麦克风是不是有问题？她说今天网络有问题。</t>
    <phoneticPr fontId="2" type="noConversion"/>
  </si>
  <si>
    <t>56:25</t>
  </si>
  <si>
    <t>语诺呢，语诺会带什么到朋友家做客的时候？</t>
    <phoneticPr fontId="2" type="noConversion"/>
  </si>
  <si>
    <t>语诺能听到吗？语诺和欣怡如果一会儿能听到，告诉我啊。</t>
    <phoneticPr fontId="2" type="noConversion"/>
  </si>
  <si>
    <t>56:40</t>
  </si>
  <si>
    <t>安亿，王安亿你会带什么？</t>
  </si>
  <si>
    <t>王安亿</t>
  </si>
  <si>
    <t>56:44</t>
  </si>
  <si>
    <t>我带苹果。</t>
  </si>
  <si>
    <t>56:46</t>
  </si>
  <si>
    <t>带苹果。很好，对，一人一个苹果。</t>
  </si>
  <si>
    <t>56:49</t>
  </si>
  <si>
    <t>娜娜呢，李娜会带什么？娜娜你会带什么？</t>
  </si>
  <si>
    <t>李娜</t>
  </si>
  <si>
    <t>56:58</t>
  </si>
  <si>
    <t>老师</t>
  </si>
  <si>
    <t>56:59</t>
  </si>
  <si>
    <t>57:21</t>
  </si>
  <si>
    <t>奥“带”。</t>
  </si>
  <si>
    <t>57:22</t>
  </si>
  <si>
    <t>嗯，带。</t>
  </si>
  <si>
    <t>57:23</t>
  </si>
  <si>
    <t>对。看来是听力的问题哈。</t>
    <phoneticPr fontId="2" type="noConversion"/>
  </si>
  <si>
    <t>57:26</t>
    <phoneticPr fontId="2" type="noConversion"/>
  </si>
  <si>
    <t>带什么？比如说刚才说有人说带苹果，对吧？带酒，带特产。嗯，那你带什么呢？</t>
    <phoneticPr fontId="2" type="noConversion"/>
  </si>
  <si>
    <t>57:32</t>
    <phoneticPr fontId="2" type="noConversion"/>
  </si>
  <si>
    <t>嗯，好。李娜再想想，一会下课告诉我哈。</t>
    <phoneticPr fontId="2" type="noConversion"/>
  </si>
  <si>
    <t>57:38</t>
  </si>
  <si>
    <t>秋怀最后的一个同学，秋怀。</t>
  </si>
  <si>
    <t>欣怡</t>
  </si>
  <si>
    <t>57:45</t>
  </si>
  <si>
    <t>老师我现在听到了。</t>
  </si>
  <si>
    <t>57:46</t>
  </si>
  <si>
    <t>欣怡好了哈。好，欣怡带什么去朋友家做客的时候。</t>
  </si>
  <si>
    <t>57:51</t>
  </si>
  <si>
    <t>57:54</t>
  </si>
  <si>
    <t>嗯，什么？</t>
  </si>
  <si>
    <t>57:57</t>
  </si>
  <si>
    <t>老师带可乐。（发音不准，老师听不出来）</t>
  </si>
  <si>
    <t>57:58</t>
  </si>
  <si>
    <t>不是，我是说，嗯，你来朋友家，或者你去朋友家做客，你常常带什么礼物？</t>
  </si>
  <si>
    <t>58:08</t>
  </si>
  <si>
    <t>老师，是可乐。</t>
  </si>
  <si>
    <t>58:13</t>
  </si>
  <si>
    <t>噢，注意发音啊。大家能知道他想说什么啊？可乐。哈哈，对呀。可乐。</t>
  </si>
  <si>
    <t>58:20</t>
  </si>
  <si>
    <t>欣怡，再来一遍。来，欣怡再说一遍，“可乐”，来。</t>
  </si>
  <si>
    <t>58:25</t>
  </si>
  <si>
    <t>可乐</t>
  </si>
  <si>
    <t>58:27</t>
  </si>
  <si>
    <t>嗯对，可乐，对，所以你看这个声调还是挺重要的。诶，我说你带什么，对吧？哈哈哈哈，</t>
  </si>
  <si>
    <t>58:34</t>
  </si>
  <si>
    <t>好。秋怀，你想带什么？</t>
  </si>
  <si>
    <t>邓秋怀</t>
  </si>
  <si>
    <t>58:38</t>
  </si>
  <si>
    <t>我会带一些水果。</t>
  </si>
  <si>
    <t>58:41</t>
  </si>
  <si>
    <t>带一些水果，所以你看哈。</t>
  </si>
  <si>
    <t>58:43</t>
  </si>
  <si>
    <t>好，所以今天的这个他们去做客的同学带什么呢？你看看课文中的这个句子啊。</t>
    <phoneticPr fontId="2" type="noConversion"/>
  </si>
  <si>
    <t>58:48</t>
    <phoneticPr fontId="2" type="noConversion"/>
  </si>
  <si>
    <t>好，“这是”一起来。</t>
  </si>
  <si>
    <t>58:52</t>
  </si>
  <si>
    <t>“这是我们买的葡萄酒。”</t>
  </si>
  <si>
    <t>58:58</t>
  </si>
  <si>
    <t>对，所以他们带了，或者他们买了一瓶这个葡萄酒。</t>
  </si>
  <si>
    <t>59:04</t>
  </si>
  <si>
    <t>好，这是嘣一下，你看这是什么？这是什么？</t>
  </si>
  <si>
    <t>59:09</t>
  </si>
  <si>
    <t>打开。</t>
  </si>
  <si>
    <t>59:10</t>
  </si>
  <si>
    <t>对，打开，对不对？</t>
  </si>
  <si>
    <t>59:12</t>
  </si>
  <si>
    <t>所以课文中说到的是什么？因为他带了酒，肯定要打开，我们可以说“等一会儿”一起来。</t>
  </si>
  <si>
    <t>59:21</t>
  </si>
  <si>
    <t>“等一会儿咱们把酒打开。”</t>
  </si>
  <si>
    <t>59:26</t>
  </si>
  <si>
    <t>“把酒打开”。好，可以把酒打开。</t>
    <phoneticPr fontId="2" type="noConversion"/>
  </si>
  <si>
    <t>59:28</t>
    <phoneticPr fontId="2" type="noConversion"/>
  </si>
  <si>
    <t>还可以把什么打开？“请把…”</t>
    <phoneticPr fontId="2" type="noConversion"/>
  </si>
  <si>
    <t>59:34</t>
  </si>
  <si>
    <t>“请把书打开。”</t>
  </si>
  <si>
    <t>59:37</t>
  </si>
  <si>
    <t>对吧？请把书打开，也可以说打开书，如果没有这个把字句的话。</t>
  </si>
  <si>
    <t>59:41</t>
  </si>
  <si>
    <t>还有打开什么？我们结果补语的时候说的，“打开...”</t>
    <phoneticPr fontId="2" type="noConversion"/>
  </si>
  <si>
    <t>59:47</t>
  </si>
  <si>
    <t>打开电脑</t>
  </si>
  <si>
    <t>59:49</t>
  </si>
  <si>
    <t>好</t>
  </si>
  <si>
    <t>59:53</t>
  </si>
  <si>
    <t>打开空调</t>
  </si>
  <si>
    <t>59:54</t>
  </si>
  <si>
    <t>对吧？这些。</t>
  </si>
  <si>
    <t>59:55</t>
  </si>
  <si>
    <t>打开灯</t>
  </si>
  <si>
    <t>对，打开灯，对不对？打开麦克风，是不是啊？所以这都是打开，对。</t>
  </si>
  <si>
    <t>01:00:01</t>
  </si>
  <si>
    <t>我都不想说了，闻老师每天都在说，对吗？哈哈哈，打开。对，好，来看看这个词啊。</t>
  </si>
  <si>
    <t>01:00:11</t>
  </si>
  <si>
    <t>好，真的，大家可以不打开这个摄像头，但是一定要打开麦克风哈，芳娥、香江。</t>
  </si>
  <si>
    <t>01:00:19</t>
  </si>
  <si>
    <t>打开照相机。</t>
  </si>
  <si>
    <t>01:00:20</t>
  </si>
  <si>
    <t>打开照相机，对吧？打开手机，对吧？每天都是拿着你的手机。</t>
  </si>
  <si>
    <t>01:00:24</t>
  </si>
  <si>
    <t>好，下一个词，大家一起来读一下，来一起。</t>
  </si>
  <si>
    <t>01:00:29</t>
  </si>
  <si>
    <t>“递”</t>
  </si>
  <si>
    <t>好，递可以说什么呢？递给人可以说。</t>
  </si>
  <si>
    <t>01:00:35</t>
  </si>
  <si>
    <t>“递给我”</t>
  </si>
  <si>
    <t>01:00:36</t>
  </si>
  <si>
    <t>还可以说递过来的方向，可以说。</t>
  </si>
  <si>
    <t>01:00:38</t>
  </si>
  <si>
    <t>“递过来”</t>
  </si>
  <si>
    <t>01:00:42</t>
  </si>
  <si>
    <t>那递和交有什么不一样？递是离你比较近。比如说我现在想拿电话，可是电话离我有点远，欣怡离电话比较近，我就可以说欣怡“请”什么？</t>
    <phoneticPr fontId="2" type="noConversion"/>
  </si>
  <si>
    <t>01:01:01</t>
  </si>
  <si>
    <t>“请把电话递给我，我叫个外卖。”</t>
  </si>
  <si>
    <t>01:01:10</t>
  </si>
  <si>
    <t>所以这个“递”是请别人给你，别人离这个东西比较近。</t>
  </si>
  <si>
    <t>01:01:16</t>
  </si>
  <si>
    <t>嗯，比如说第二个，我的旁边没有笔，可是玄媚的旁边有笔，我可以跟学妹说什么呢？“你…”</t>
    <phoneticPr fontId="2" type="noConversion"/>
  </si>
  <si>
    <t>01:01:23</t>
  </si>
  <si>
    <t>“你能不能把笔递给我？”</t>
    <phoneticPr fontId="2" type="noConversion"/>
  </si>
  <si>
    <t>01:01:30</t>
  </si>
  <si>
    <t>“你能不能把笔递给我？”所以这个是递。</t>
    <phoneticPr fontId="2" type="noConversion"/>
  </si>
  <si>
    <t>01:01:33</t>
    <phoneticPr fontId="2" type="noConversion"/>
  </si>
  <si>
    <t>好，下一个啊，是“外卖”，对不对？</t>
    <phoneticPr fontId="2" type="noConversion"/>
  </si>
  <si>
    <t>01:01:37</t>
    <phoneticPr fontId="2" type="noConversion"/>
  </si>
  <si>
    <t>诶，你们喜欢叫外卖吗？嗯，怎么样？</t>
  </si>
  <si>
    <t>01:01:41</t>
  </si>
  <si>
    <t>喜欢啊。</t>
  </si>
  <si>
    <t>01:01:42</t>
  </si>
  <si>
    <t>哈哈哈。</t>
  </si>
  <si>
    <t>陈欣予</t>
  </si>
  <si>
    <t>01:01:43</t>
  </si>
  <si>
    <t>很喜欢。</t>
  </si>
  <si>
    <t>01:01:44</t>
  </si>
  <si>
    <t>很喜欢叫外卖，但你知道常常吃外卖对身体怎么样，对吧？嗯，如果你常常吃外卖里的东西太油了，对不对？嗯，所以对身体不太好，但是大家还是常常吃外卖，你可以说吃外卖。</t>
  </si>
  <si>
    <t>01:02:05</t>
  </si>
  <si>
    <t>你打电话的时候这个叫什么呢？我们可以说“我...”怎么样？</t>
    <phoneticPr fontId="2" type="noConversion"/>
  </si>
  <si>
    <t>01:02:12</t>
  </si>
  <si>
    <t>“我叫了一份外卖。”</t>
  </si>
  <si>
    <t>01:02:16</t>
  </si>
  <si>
    <t>01:02:17</t>
  </si>
  <si>
    <t>我给大家讲一个这个叫外卖的故事啊。上个星期五，不，上个星期五我去朋友家做客，我的朋友跟我说了一件他觉得有一点难过的事情，因为她比我大很多，她的女儿大概25，应该现在差不多有25岁了，我的朋友有50岁，她有一天她的女儿回家以后，她就想给他做特别好吃的东西。可她女儿说我不想吃在家里做的饭，我想叫外卖，她的妈妈没办法，那就说叫外卖，可是妈妈还是总想给孩子做好吃的，对吧？所以她的家里常常有这样的一个问题，妈妈每天自己做饭，而且做得很多，希望儿子能吃，哦女儿啊，希望女儿能吃一口。而女儿已经习惯吃外卖了，所以每天的桌子上因为她的这个爱人在外地工作，就是一大桌子菜，然后还有一份她女儿叫的外卖，所以她觉得我辛辛苦苦做饭，你吃一口不行吗？为什么每天都要吃外面的外卖呢？嗯，女儿觉得妈妈做饭太辛苦了。妈妈别做饭了，我们叫外卖可以节省很多时间啊。可是每天的结果还是一大桌子菜加上一份这个外卖。她们说现在中国的年轻人都不喜欢做饭，都喜欢叫外卖，因为觉得很快，很简单啊。</t>
  </si>
  <si>
    <t>01:03:57</t>
  </si>
  <si>
    <t>我不知道你们以后是什么样子的。在你们的国家年轻人都很喜欢叫外卖吗？</t>
  </si>
  <si>
    <t>01:04:05</t>
  </si>
  <si>
    <t>喜欢，老师。</t>
  </si>
  <si>
    <t>01:04:08</t>
  </si>
  <si>
    <t>对，可能也是这个年轻人的一个习惯。所以有一个词叫做“代沟”，不知道有没有人知道叫generation·gap。所以这个我可以给大家写一下哈，“代沟”。代就是你妈妈，我还比如说你姥姥，对吧？这叫一个generation，叫做代，沟是什么呢？不一样的一个地方叫gap，对吧？所以generation·gap叫做代沟哈。所以每一代的人，你和你的妈妈生活不一样，你妈妈和你姥姥也不一样了，对不对？哈哈，所以不同了年龄的人都有这样的不一样的这个事情啊。</t>
  </si>
  <si>
    <t>01:04:47</t>
  </si>
  <si>
    <t>这是外卖。</t>
    <phoneticPr fontId="2" type="noConversion"/>
  </si>
  <si>
    <t>01:04:48</t>
  </si>
  <si>
    <t>好，我们再来看，这就很简单了。“椅子”，课文中的句子我们来读一下，“我去把”一起来。</t>
  </si>
  <si>
    <t>01:04:55</t>
  </si>
  <si>
    <t>“我去把椅子搬过来。”，“咱们在客厅吃吧。”</t>
  </si>
  <si>
    <t>01:05:07</t>
  </si>
  <si>
    <t>好，因为在吃饭的时候大家一起在客厅，所以他们是把椅子搬过来，这是一会课文中的把字句。</t>
  </si>
  <si>
    <t>01:05:16</t>
  </si>
  <si>
    <t>好，他们叫了外卖，但是都是外卖也不合适，所以他们要做什么？呵呵，“要做...”</t>
  </si>
  <si>
    <t>01:05:28</t>
  </si>
  <si>
    <t>“水果沙拉”</t>
  </si>
  <si>
    <t>01:05:29</t>
  </si>
  <si>
    <t>好，课文中的句子，一起来，“我们还…”</t>
    <phoneticPr fontId="2" type="noConversion"/>
  </si>
  <si>
    <t>01:05:35</t>
  </si>
  <si>
    <t>“我们还买了一些苹果水果。”“我给你们做个水果吧。”</t>
  </si>
  <si>
    <t>01:05:49</t>
  </si>
  <si>
    <t>“水果沙拉吧”，好，你们说水果沙拉怎么做呀？怎么做？嗯，比如说你有苹果，对吧？把水果怎么样？</t>
  </si>
  <si>
    <t>01:06:08</t>
  </si>
  <si>
    <t>把水果洗干净。把切成小块。</t>
  </si>
  <si>
    <t>01:06:09</t>
  </si>
  <si>
    <t>好，切成小块，还有人洗干净，对吧？</t>
  </si>
  <si>
    <t>01:06:12</t>
  </si>
  <si>
    <t>我们第一个是什么？呵呵</t>
  </si>
  <si>
    <t>01:06:13</t>
  </si>
  <si>
    <t>把水果洗干净。</t>
  </si>
  <si>
    <t>01:06:16</t>
  </si>
  <si>
    <t>对吧？哈哈。好。然后我们再来，看把水果怎么样？</t>
  </si>
  <si>
    <t>01:06:28</t>
  </si>
  <si>
    <t>把水果切成小块。</t>
  </si>
  <si>
    <t>01:06:30</t>
  </si>
  <si>
    <t>嗯，然后呢？</t>
  </si>
  <si>
    <t>然后</t>
  </si>
  <si>
    <t>然后”把...“，想一想，哈哈哈。</t>
    <phoneticPr fontId="2" type="noConversion"/>
  </si>
  <si>
    <t>01:06:31</t>
  </si>
  <si>
    <t>01:06:41</t>
  </si>
  <si>
    <t>把这些水果</t>
  </si>
  <si>
    <t>把这些水果，很好。</t>
  </si>
  <si>
    <t>怎么样？</t>
  </si>
  <si>
    <t>放</t>
  </si>
  <si>
    <t>01:06:45</t>
  </si>
  <si>
    <t>放，很好。</t>
    <phoneticPr fontId="2" type="noConversion"/>
  </si>
  <si>
    <t>01:06:48</t>
    <phoneticPr fontId="2" type="noConversion"/>
  </si>
  <si>
    <t>放到或者放在，放在什么里面呢？放在一个...</t>
    <phoneticPr fontId="2" type="noConversion"/>
  </si>
  <si>
    <t>01:06:54</t>
  </si>
  <si>
    <t>桌子上</t>
  </si>
  <si>
    <t>01:06:55</t>
  </si>
  <si>
    <t>放在桌子上，哈哈哈，把水果，我现在要沙拉，对吧？要放在一个大碗里，对吧？可以放在大碗里。然后呢，嗯，待会有一个词叫做拌一拌，对吧啊？因为水果要在一起，对不对？</t>
  </si>
  <si>
    <t>01:07:11</t>
  </si>
  <si>
    <t>再搅拌</t>
  </si>
  <si>
    <t>01:07:12</t>
  </si>
  <si>
    <t>对，然后再搅拌，最后把水果沙拉吃了，对吧？哈哈，所以这是水果沙拉的这个做法。最容易的。</t>
  </si>
  <si>
    <t>01:07:21</t>
  </si>
  <si>
    <t>好，所以你一个人如果做水果沙拉或做饭真的是很累，你会怎么样呢？你可以跟朋友们说，“请来”怎么样？</t>
    <phoneticPr fontId="2" type="noConversion"/>
  </si>
  <si>
    <t>01:07:36</t>
  </si>
  <si>
    <t>“请来帮帮忙。”</t>
  </si>
  <si>
    <t>01:07:37</t>
  </si>
  <si>
    <t>对，朋友会说什么呢？朋友会说“我来...”</t>
  </si>
  <si>
    <t>01:07:40</t>
  </si>
  <si>
    <t>“我来帮忙。”</t>
  </si>
  <si>
    <t>01:07:46</t>
  </si>
  <si>
    <t>好，如果你帮了我很多很多，我可以说你怎么样？“你帮了我…”</t>
    <phoneticPr fontId="2" type="noConversion"/>
  </si>
  <si>
    <t>01:07:55</t>
  </si>
  <si>
    <t>“你帮了我一个大忙。”</t>
  </si>
  <si>
    <t>01:08:00</t>
  </si>
  <si>
    <t>01:08:03</t>
  </si>
  <si>
    <t>所以你看帮忙是一个什么样的词呢？是一个离合词。所以我们不能说帮忙，我只能说“快来帮帮忙。请你来帮忙，“你帮了我一个大忙”，或者，唉你能帮我一个忙吗？那比如说你帮我一个忙吗？对不对？</t>
  </si>
  <si>
    <t>01:08:29</t>
  </si>
  <si>
    <t>好，这个是怎么样？如果你看到这幅图，你可以说什么？</t>
  </si>
  <si>
    <t>01:08:37</t>
  </si>
  <si>
    <t>儿子帮妈妈打扫客厅。</t>
  </si>
  <si>
    <t>01:08:39</t>
  </si>
  <si>
    <t>对，儿子帮妈妈打扫客厅。</t>
    <phoneticPr fontId="2" type="noConversion"/>
  </si>
  <si>
    <t>01:08:40</t>
  </si>
  <si>
    <t>所以不能说儿子帮忙妈妈，对吧啊？儿子正在怎么说啊？帮妈妈的忙，对不对？帮妈妈打扫客厅，帮忙。</t>
  </si>
  <si>
    <t>01:08:52</t>
  </si>
  <si>
    <t>唉，你们常常这个帮助你们的妈妈打扫房间吗？你们帮你们的妈妈都做点什么？呵呵，每天你们帮妈妈或者帮家人都做些什么呢？</t>
  </si>
  <si>
    <t>01:09:08</t>
  </si>
  <si>
    <t>如果家里来的客人也可以帮妈妈做菜。</t>
  </si>
  <si>
    <t>01:09:13</t>
  </si>
  <si>
    <t>嗯。帮妈妈做菜。</t>
  </si>
  <si>
    <t>01:09:14</t>
  </si>
  <si>
    <t>好，还有，其他同学帮妈妈或者帮家人做什么？你每天都能。</t>
  </si>
  <si>
    <t>01:09:20</t>
  </si>
  <si>
    <t>洗碗，打扫家。</t>
  </si>
  <si>
    <t>01:09:24</t>
  </si>
  <si>
    <t>打扫家、洗碗啊。</t>
  </si>
  <si>
    <t>01:09:25</t>
  </si>
  <si>
    <t>语诺说的是什么？帮家人什么？</t>
  </si>
  <si>
    <t>刘语诺</t>
  </si>
  <si>
    <t>01:09:29</t>
  </si>
  <si>
    <t>帮妈妈打扫房间。</t>
  </si>
  <si>
    <t>01:09:31</t>
  </si>
  <si>
    <t>对，帮妈妈打扫房间哈，刚有人说擦地对不对啊？好，所以这个，妈妈有的时候说别帮忙了，但其实我们还是应该多帮妈妈一些忙，对不对啊？帮忙。</t>
  </si>
  <si>
    <t>01:09:45</t>
  </si>
  <si>
    <t>嗯，好，下一个一起来，“麻烦”，对吧啊？我们常常说麻烦，麻烦你了，对不对？所以这个时候“麻烦”是一个动词，所以你麻烦别人的时候，你常常说麻烦你怎么样啊？</t>
  </si>
  <si>
    <t>01:10:02</t>
  </si>
  <si>
    <t>比如说第一句话，课文中有一起来读一下，“麻烦你...”</t>
  </si>
  <si>
    <t>01:10:08</t>
  </si>
  <si>
    <t>“麻烦你把这些水果洗一下。”</t>
  </si>
  <si>
    <t>01:10:16</t>
  </si>
  <si>
    <t>麻烦你什么什么啊。麻烦你把水果洗一下，麻烦你把房间打扫干净啊。麻烦你什么什么。这是麻烦的动词。</t>
  </si>
  <si>
    <t>01:10:24</t>
  </si>
  <si>
    <t>麻烦还可以是形容词，可以说什么？一起来。嗯，"很…”</t>
    <phoneticPr fontId="2" type="noConversion"/>
  </si>
  <si>
    <t>01:10:28</t>
  </si>
  <si>
    <t>“很麻烦”</t>
  </si>
  <si>
    <t>01:10:32</t>
  </si>
  <si>
    <t>还有呢？嗯</t>
  </si>
  <si>
    <t>01:10:34</t>
  </si>
  <si>
    <t>“不麻烦”</t>
  </si>
  <si>
    <t>01:10:36</t>
  </si>
  <si>
    <t>好，你们觉得从你们的国家办签证、办护照来中国是很麻烦，有点麻烦还是不麻烦？</t>
  </si>
  <si>
    <t>01:10:48</t>
  </si>
  <si>
    <t>很麻烦。</t>
  </si>
  <si>
    <t>很麻烦。对，我也觉得是哈，好，有很多的事情需要做。</t>
  </si>
  <si>
    <t>01:10:54</t>
  </si>
  <si>
    <t>所以这个说的是一个事情，我们还可以说一个人，比如说我可以说你，哼，“你这个人...”</t>
  </si>
  <si>
    <t>01:11:04</t>
  </si>
  <si>
    <t>“你这个人很麻烦。”</t>
  </si>
  <si>
    <t>01:11:07</t>
  </si>
  <si>
    <t>那你说什么样的人是一个很麻烦的人？你的生活中有没有很麻烦的人？</t>
  </si>
  <si>
    <t>01:11:16</t>
  </si>
  <si>
    <t>有。</t>
  </si>
  <si>
    <t>01:11:17</t>
  </si>
  <si>
    <t>那他们是什么样子的人呢？你们觉得这个人很麻烦？</t>
  </si>
  <si>
    <t>谢清荷</t>
  </si>
  <si>
    <t>01:11:21</t>
  </si>
  <si>
    <t>有。我弟弟。</t>
  </si>
  <si>
    <t>01:11:23</t>
    <phoneticPr fontId="2" type="noConversion"/>
  </si>
  <si>
    <t>你弟弟。呵呵对，好。那你弟弟是什么样的呢？来说给我们听听。</t>
  </si>
  <si>
    <t>01:11:31</t>
  </si>
  <si>
    <t>他什么事都不会做。</t>
  </si>
  <si>
    <t>01:11:33</t>
  </si>
  <si>
    <t>嗯，然后呢，清荷他让你做什么？</t>
  </si>
  <si>
    <t>01:11:37</t>
  </si>
  <si>
    <t>什么事他都，他都让我帮他做，然后他还话痨。</t>
  </si>
  <si>
    <t>01:11:47</t>
  </si>
  <si>
    <t>话痨的意思是总会说说说，对吧。</t>
  </si>
  <si>
    <t>01:11:49</t>
  </si>
  <si>
    <t>那你弟弟都让你帮他做什么呢？</t>
  </si>
  <si>
    <t>01:11:51</t>
  </si>
  <si>
    <t>嗯嗯，他让我帮他洗碗、做饭、扫地，什么事都到我手来。</t>
  </si>
  <si>
    <t>01:12:06</t>
  </si>
  <si>
    <t>哈哈哈，都让你做，好。</t>
  </si>
  <si>
    <t>01:12:08</t>
  </si>
  <si>
    <t>那咱们给这个清荷出一点好主意。如果我们也有这样的弟弟的话，我们怎么办？你们有什么方法吗？</t>
  </si>
  <si>
    <t>01:12:18</t>
  </si>
  <si>
    <t>（无人回答）</t>
    <phoneticPr fontId="2" type="noConversion"/>
  </si>
  <si>
    <t>01:12:22</t>
  </si>
  <si>
    <t>如果我就不做，你的碗如果脏了你自己洗，可以不可以啊？嗯，或者比如说你让我打扫卫生，我不打扫。是不是也可以呢，清荷？对，那如果他可以早饭的时候用一个碗，中午饭的时候还用这个碗，晚饭的时候还用这个碗，对不对？哈哈哈，看看他可以不可以，对不对？好。</t>
  </si>
  <si>
    <t>01:12:51</t>
  </si>
  <si>
    <t>我以前我妈妈给我讲过故事，因为他们家里有5个孩子，他们五个孩子都是希望为别人多做一些事情，因为有四个女孩和一个男孩，另外的他们的邻居家里是四个男孩和一个女孩，前四个是哥哥，最后的一个是妹妹，她说她们家就是哥哥，妈妈让哥哥做，哥哥让二哥，哥哥让大哥做，大哥让二哥做，二哥让三哥做，三哥让四哥做，四哥让小妹妹做，所以最后的一个小妹妹是最可怜的。哈哈哈，什么的事情都是让小妹妹做了。</t>
  </si>
  <si>
    <t>01:13:35</t>
  </si>
  <si>
    <t>对，所以每个人的家里都会有这个麻烦的事情，周围也会有这种麻烦的人，所以麻烦可以说事情，也可以说人。</t>
  </si>
  <si>
    <t>好嗯，下一个刚才我们说如果要做水果沙拉会怎么样呢？第一个句子一起来，“麻烦你...”</t>
  </si>
  <si>
    <t>01:13:55</t>
  </si>
  <si>
    <t>01:14:04</t>
  </si>
  <si>
    <t>好，我们可以说洗什么？洗水果，还可以洗什么？洗</t>
  </si>
  <si>
    <t>01:14:10</t>
  </si>
  <si>
    <t>洗手。洗衣服。</t>
  </si>
  <si>
    <t>01:14:14</t>
  </si>
  <si>
    <t>好，结果可以是。</t>
  </si>
  <si>
    <t>01:14:18</t>
  </si>
  <si>
    <t>洗干净</t>
  </si>
  <si>
    <t>洗头发</t>
  </si>
  <si>
    <t>01:14:20</t>
  </si>
  <si>
    <t>对，洗头发都可以，洗澡，对不对啊？都可以用洗。</t>
  </si>
  <si>
    <t>01:14:24</t>
  </si>
  <si>
    <t>好，你们小时候是不是爸爸妈妈常常告诉你们，这个一起来读，“吃饭前”怎么样？</t>
    <phoneticPr fontId="2" type="noConversion"/>
  </si>
  <si>
    <t>01:14:30</t>
  </si>
  <si>
    <t>“吃饭前要洗手。”</t>
    <phoneticPr fontId="2" type="noConversion"/>
  </si>
  <si>
    <t>01:14:35</t>
  </si>
  <si>
    <t>“要洗手”。</t>
    <phoneticPr fontId="2" type="noConversion"/>
  </si>
  <si>
    <t>01:14:37</t>
  </si>
  <si>
    <t>好，下一个“需要”。嗯，在你别人家里的时候，如果你想给别人帮忙，你可以说什么。“需要我…”</t>
    <phoneticPr fontId="2" type="noConversion"/>
  </si>
  <si>
    <t>01:14:49</t>
  </si>
  <si>
    <t>“需要我做什么吗？”</t>
  </si>
  <si>
    <t>01:14:50</t>
  </si>
  <si>
    <t>对，“需要我做什么吗？”，或者需要我帮忙吗”啊。</t>
    <phoneticPr fontId="2" type="noConversion"/>
  </si>
  <si>
    <t>还有今天晚上我不能帮忙了。今天晚上“我”怎么样？</t>
    <phoneticPr fontId="2" type="noConversion"/>
  </si>
  <si>
    <t>01:15:01</t>
  </si>
  <si>
    <t>“我需要学习。”</t>
  </si>
  <si>
    <t>01:15:05</t>
  </si>
  <si>
    <t>“需要学习”</t>
  </si>
  <si>
    <t>好。还有比如说同学来到中国以后，小老师特别热情，他们常常会帮同学们的忙。还有走的时候，比如说两个同学分开的时候，小老师同学会说什么呢？“需要...”</t>
  </si>
  <si>
    <t>01:15:23</t>
  </si>
  <si>
    <t>“需要帮忙的时候。给我打电话。”</t>
  </si>
  <si>
    <t>01:15:29</t>
  </si>
  <si>
    <t>对吧？“需要帮忙的时候给我打电话。”</t>
  </si>
  <si>
    <t>01:15:32</t>
  </si>
  <si>
    <t>我看咱们同学们来到北语以后特别的开心，小老师帮助大家做了好多的这个事情啊。</t>
  </si>
  <si>
    <t>01:15:41</t>
  </si>
  <si>
    <t>好，你看切水果的时候，对吧？要用什么？哼哼，要用…</t>
    <phoneticPr fontId="2" type="noConversion"/>
  </si>
  <si>
    <t>01:15:46</t>
  </si>
  <si>
    <t>“刀”</t>
  </si>
  <si>
    <t>01:15:47</t>
  </si>
  <si>
    <t>好，这个刀叫做什么刀？叫做。嗯，水果刀。</t>
  </si>
  <si>
    <t>01:15:53</t>
  </si>
  <si>
    <t>”水果刀“</t>
  </si>
  <si>
    <t>01:15:54</t>
  </si>
  <si>
    <t>好，所以这个刀是比较小的刀。</t>
  </si>
  <si>
    <t>01:15:56</t>
  </si>
  <si>
    <t>好，如果你想来中国的时候带上一把刀，你可以放在什么地方？你可以把刀放在哪儿？可以从你的国家带到中国来。嗯，刀可不可以带到飞机上？</t>
  </si>
  <si>
    <t>01:16:14</t>
  </si>
  <si>
    <t>不可以。</t>
  </si>
  <si>
    <t>01:16:16</t>
  </si>
  <si>
    <t>但是你如果想带一把特别好的刀，你可以怎么办呢？你可以把刀放在什么地方？</t>
  </si>
  <si>
    <t>01:16:23</t>
  </si>
  <si>
    <t>嗯，我可以把到行李箱。旅行箱。</t>
  </si>
  <si>
    <t>01:16:26</t>
  </si>
  <si>
    <t>对，旅行箱。</t>
  </si>
  <si>
    <t>01:16:28</t>
  </si>
  <si>
    <t>所以我们可以说把一起来用啊。我们可以把刀怎么样？呵呵，把刀放到怎么样？旅行箱里，对不对？放到旅行箱里，对吧？然后托运的时候可以带。</t>
  </si>
  <si>
    <t>01:16:42</t>
  </si>
  <si>
    <t>好，所以有很多东西，大家不能带的东西，不能，我们叫随身携带，在你的身上带上飞机，但是你可以把这些东西装到或者放到旅行箱里，带到中国来托运。</t>
  </si>
  <si>
    <t>01:16:56</t>
  </si>
  <si>
    <t>好，刚才我们说做水果沙拉的时候，我们要怎么样呢？“把水果”怎么样。切？对，切。</t>
    <phoneticPr fontId="2" type="noConversion"/>
  </si>
  <si>
    <t>01:17:08</t>
  </si>
  <si>
    <t>“把水果切成小块。”</t>
    <phoneticPr fontId="2" type="noConversion"/>
  </si>
  <si>
    <t>01:17:09</t>
  </si>
  <si>
    <t>切完。切什么呢？“切成小块”，对不对？你看这是切成小块，切成小块。</t>
    <phoneticPr fontId="2" type="noConversion"/>
  </si>
  <si>
    <t>01:17:16</t>
  </si>
  <si>
    <t>好，我们还有你看，呜，对吧？这个是什么动作？</t>
  </si>
  <si>
    <t>01:17:22</t>
  </si>
  <si>
    <t>这个是拌，对不对啊？</t>
  </si>
  <si>
    <t>01:17:25</t>
  </si>
  <si>
    <t>拌水果沙拉</t>
  </si>
  <si>
    <t>他这个不是拌水果沙拉。</t>
    <phoneticPr fontId="2" type="noConversion"/>
  </si>
  <si>
    <t>你觉得这个是拌什么？你能看得出来里面是什么吗？</t>
    <phoneticPr fontId="2" type="noConversion"/>
  </si>
  <si>
    <t>01:17:31</t>
  </si>
  <si>
    <t>拌菜</t>
  </si>
  <si>
    <t>01:17:32</t>
  </si>
  <si>
    <t>对，拌菜。我觉得好像还有面条，对不对？</t>
  </si>
  <si>
    <t>01:17:35</t>
  </si>
  <si>
    <t>拌面</t>
  </si>
  <si>
    <t>01:17:36</t>
  </si>
  <si>
    <t>好，对，拌面。呵呵，对，所以我们常常会拌面</t>
    <phoneticPr fontId="2" type="noConversion"/>
  </si>
  <si>
    <t>01:17:37</t>
  </si>
  <si>
    <t>这课书说的是水果沙拉，他说的是“我来把”，一起来“我来吧...”</t>
  </si>
  <si>
    <t>01:17:48</t>
  </si>
  <si>
    <t>“我来把沙拉拌好。”</t>
  </si>
  <si>
    <t>01:17:52</t>
  </si>
  <si>
    <t>对吧啊？“我来把沙拉拌好”。</t>
  </si>
  <si>
    <t>01:17:54</t>
  </si>
  <si>
    <t>最后还有一个词，哈哈，“樱桃”是很漂亮的，对不对？所以拌好以后在最上面。“我们把…”</t>
    <phoneticPr fontId="2" type="noConversion"/>
  </si>
  <si>
    <t>01:18:06</t>
  </si>
  <si>
    <t>“我们把樱桃放上去。”</t>
  </si>
  <si>
    <t>01:18:11</t>
  </si>
  <si>
    <t>对，“把樱桃放上去”，因为水果沙拉要很漂亮，最后我们要放一个樱桃。</t>
  </si>
  <si>
    <t>01:18:19</t>
  </si>
  <si>
    <t>好，所以这是我们的这个。嗯，生词。好，我们一起来看这个课文。</t>
  </si>
  <si>
    <t>01:18:27</t>
  </si>
  <si>
    <t>对，现在的这个腾讯会议没有上个学期的好，我不知道你们的其他课有没有分组活动？有吗？比如说在口语课上几个同学一组，然后你们一起练习这样子的，你们在口语课上有吗？</t>
  </si>
  <si>
    <t>01:18:47</t>
  </si>
  <si>
    <t>01:18:48</t>
  </si>
  <si>
    <t>对，那这种时候你们是在微信群里，是吗？口语课的时候。</t>
  </si>
  <si>
    <t>01:18:53</t>
  </si>
  <si>
    <t>是</t>
  </si>
  <si>
    <t>01:18:54</t>
  </si>
  <si>
    <t>对，在微信群里，那你们的这个微信群是你们都打开摄像头吗？还是都进入微信的一个会议室？</t>
  </si>
  <si>
    <t>01:19:04</t>
  </si>
  <si>
    <t>是语音通话吗？老师</t>
  </si>
  <si>
    <t>01:19:06</t>
  </si>
  <si>
    <t>噢，对，是语音通话的。</t>
    <phoneticPr fontId="2" type="noConversion"/>
  </si>
  <si>
    <t>01:19:08</t>
    <phoneticPr fontId="2" type="noConversion"/>
  </si>
  <si>
    <t>那你们口语课的这个群有几个人呢？一个群里面。</t>
    <phoneticPr fontId="2" type="noConversion"/>
  </si>
  <si>
    <t>01:19:14</t>
  </si>
  <si>
    <t>5个人，4个人，5个人。</t>
  </si>
  <si>
    <t>01:19:18</t>
  </si>
  <si>
    <t>4个人一组或者5个人一组，对吗？嗯，好的。</t>
  </si>
  <si>
    <t>01:19:21</t>
  </si>
  <si>
    <t>好，那我今天可以试试这个方法，我给大家10分钟的时间，现在请你们进到你们的口语的微信群里。这里面有金大成、爱子、安娜还有杰克，我记得有杰克，对所以我给大家10分钟的时间进到你们口语的微信群里，然后一个人扮演一个角色，然后再换，所以大概我们会读三遍或者四遍课文。好，现在大家可以进到你们的微信群里，10分钟以后回来，我们10:10回来。好，开始。</t>
  </si>
  <si>
    <t>01:20:10</t>
  </si>
  <si>
    <t>（使用微信群聊练习口语）</t>
    <phoneticPr fontId="2" type="noConversion"/>
  </si>
  <si>
    <t>01:22:18</t>
  </si>
  <si>
    <t>安亿，你没有进到你的那个小群里吗？微信的小群，安亿你进去了吗？</t>
  </si>
  <si>
    <t>01:22:26</t>
  </si>
  <si>
    <t>嗯，好的好的，好。</t>
  </si>
  <si>
    <t>01:25:24</t>
  </si>
  <si>
    <t>读完的同学就换一下。这里有金大成、爱子、安娜、杰克，有四个人。然后我们换一下角色。比如说第一遍你读的是金大成，那你第二遍就要读爱子，第三遍安娜。</t>
  </si>
  <si>
    <t>01:25:27</t>
  </si>
  <si>
    <t>（使用微信群聊练习口语）</t>
  </si>
  <si>
    <t>01:30:04</t>
  </si>
  <si>
    <t>嗯，好，怎么样大家？</t>
  </si>
  <si>
    <t>01:30:11</t>
  </si>
  <si>
    <t>嗯，我来了，老师。</t>
  </si>
  <si>
    <t>01:30:12</t>
  </si>
  <si>
    <t>差不多哈，对，好。</t>
  </si>
  <si>
    <t>01:30:16</t>
  </si>
  <si>
    <t>以前上学期的时候，这个腾讯会议的里面有一个分组，就是在这个腾讯会议的里面，然后大家就可以四、五个人一组，不用再到这个微信的这个里面去了。</t>
  </si>
  <si>
    <t>01:30:32</t>
  </si>
  <si>
    <t>但是这学期腾讯会议就没有这个了，说如果你要的话，好像一个月要交几千块钱，然后来我一想这么贵啊。对，所以我们也在想，下学期咱们班在一起的时候，我们看一个新的有没有好的方法，这样我们上课的时候就可以有这种分组的这样的练习可能是最好的，特别是口语课，我觉得这个太需要了。</t>
  </si>
  <si>
    <t>01:30:57</t>
  </si>
  <si>
    <t>好，回来了回来了大家。</t>
    <phoneticPr fontId="2" type="noConversion"/>
  </si>
  <si>
    <t>好我们一起来一起读一遍啊。“安娜、爱子你们好”一起来，大家打开麦克风啊，好一起来。</t>
    <phoneticPr fontId="2" type="noConversion"/>
  </si>
  <si>
    <t>01:31:11</t>
  </si>
  <si>
    <t>“安娜、爱子，你们好。嗯，欢迎来我们家，快请进。你们家布置得真不错。”</t>
  </si>
  <si>
    <t>01:31:27</t>
  </si>
  <si>
    <t>嗯。</t>
  </si>
  <si>
    <t>“这是我们买的葡萄酒。谢谢。等一会儿咱们把酒打开。杰克，请把电话递给电话，我叫个外卖。好的。我去把椅子搬过来，咱们在客厅吃吧。我们还买了一些水果，我给你们做的水果沙拉吧。我来帮忙。好，那麻烦您把这些水果洗一下。爱子，刀在哪？你把刀拿过来吧。我要把这些水果切成小块。我来把沙拉拌好。拌好以后，把樱桃放上去吧。我把好桌子和椅子都摆好了。都准备好了，咱们开饭吧。”</t>
  </si>
  <si>
    <t>01:33:28</t>
  </si>
  <si>
    <t>好的，我们来看一下这里边有哪些“把”字句，我们“把”字句读一遍，一会我们听写的时候也是听写这几个“把”字句就可以了啊。好，第一个把字句是什么？我们一起看一下。</t>
  </si>
  <si>
    <t>01:33:43</t>
  </si>
  <si>
    <t>好，“等一会”大家一起读。</t>
    <phoneticPr fontId="2" type="noConversion"/>
  </si>
  <si>
    <t>01:33:45</t>
  </si>
  <si>
    <t>“等一会咱们把酒打开。”</t>
    <phoneticPr fontId="2" type="noConversion"/>
  </si>
  <si>
    <t>01:33:49</t>
  </si>
  <si>
    <t>好，下一个</t>
  </si>
  <si>
    <t>01:33:50</t>
  </si>
  <si>
    <t>“请把电话递给我。”</t>
  </si>
  <si>
    <t>01:33:57</t>
  </si>
  <si>
    <t>好，注意这个“递”，昨天有人这个“递”写错了啊。</t>
    <phoneticPr fontId="2" type="noConversion"/>
  </si>
  <si>
    <t>01:34:01</t>
    <phoneticPr fontId="2" type="noConversion"/>
  </si>
  <si>
    <t>好，下面，呵呵。</t>
  </si>
  <si>
    <t>01:34:04</t>
  </si>
  <si>
    <t>“我去把椅子搬过来。”</t>
  </si>
  <si>
    <t>01:34:09</t>
  </si>
  <si>
    <t>很好，下面还有</t>
  </si>
  <si>
    <t>01:34:13</t>
  </si>
  <si>
    <t>“那麻烦你把这些水拿到水果洗一下。”</t>
  </si>
  <si>
    <t>01:34:20</t>
  </si>
  <si>
    <t>好好，还有</t>
  </si>
  <si>
    <t>01:34:24</t>
  </si>
  <si>
    <t>“你把刀拿过来吧。”，“我要把这些水果切成小块。”</t>
  </si>
  <si>
    <t>01:34:35</t>
  </si>
  <si>
    <t>好再来</t>
  </si>
  <si>
    <t>01:34:36</t>
  </si>
  <si>
    <t>01:34:43</t>
  </si>
  <si>
    <t>好，还有。</t>
  </si>
  <si>
    <t>01:34:45</t>
  </si>
  <si>
    <t>“拌好以后把樱桃放上去吧。”</t>
  </si>
  <si>
    <t>01:34:54</t>
  </si>
  <si>
    <t>放上去吧。再来一遍，“放上去吧”。来。</t>
    <phoneticPr fontId="2" type="noConversion"/>
  </si>
  <si>
    <t>01:34:58</t>
  </si>
  <si>
    <t>放上去吧。</t>
  </si>
  <si>
    <t>01:35:00</t>
  </si>
  <si>
    <t>好，注意这个轻声。</t>
  </si>
  <si>
    <t>01:35:02</t>
  </si>
  <si>
    <t>“把樱桃放上去吧。”，“桃”和“上去”都是轻声。</t>
  </si>
  <si>
    <t>01:35:06</t>
  </si>
  <si>
    <t>“把樱桃当上去吧”</t>
  </si>
  <si>
    <t>对，樱桃、放上去。</t>
  </si>
  <si>
    <t>01:35:12</t>
  </si>
  <si>
    <t>樱桃放上去吧。</t>
  </si>
  <si>
    <t>01:35:14</t>
  </si>
  <si>
    <t>好，注意一下轻声，明天我们练一练轻声，因为我听大家昨天那个发回来的东西，就是轻声，还是有一点这个问题。</t>
    <phoneticPr fontId="2" type="noConversion"/>
  </si>
  <si>
    <t>01:35:23</t>
  </si>
  <si>
    <t>好，最后的一个“把”，哼哼。</t>
  </si>
  <si>
    <t>01:35:27</t>
  </si>
  <si>
    <t>01:35:33</t>
  </si>
  <si>
    <t>01:35:37</t>
  </si>
  <si>
    <t>好，大家准备好，呵呵呵。好我来找一找啊。</t>
  </si>
  <si>
    <t>01:35:45</t>
  </si>
  <si>
    <t>好，第一个“请把电话递给我”。</t>
  </si>
  <si>
    <t>（15做练习）</t>
  </si>
  <si>
    <t>01:36:12</t>
  </si>
  <si>
    <t>好，第二个句子，“麻烦你把这些水果切成小块儿”。</t>
  </si>
  <si>
    <t>01:36:56</t>
  </si>
  <si>
    <t>好，第三个“需要我把沙拉拌好吗？”</t>
  </si>
  <si>
    <t>01:37:19</t>
  </si>
  <si>
    <t>好，注意这个需要的需，上面是一个下雨的雨，我看昨天有同学写的不是特别好，“需要我把沙拉拌好吗？”</t>
  </si>
  <si>
    <t>01:37:35</t>
  </si>
  <si>
    <t>好，下一个“把樱桃放上去吧”。</t>
  </si>
  <si>
    <t>01:37:45</t>
  </si>
  <si>
    <t>明天咱们练练，轻声，“把樱桃放上去吧”。</t>
  </si>
  <si>
    <t>01:38:01</t>
  </si>
  <si>
    <t>好，最后的一句话，“我把桌子和椅子都摆好了”。</t>
  </si>
  <si>
    <t>01:38:27</t>
  </si>
  <si>
    <t>嗯，好，自己写完以后还是请你用红色的笔自己先看一看，把写错的改好，然后再发到小群的里面，自己一定要认真的看一下。自己能改出来的那个字以后我觉得就不会错了。如果都是老师改出来的，嗯，有的时候常常你记不住，不知道是哪一个字错了。</t>
  </si>
  <si>
    <t>01:38:56</t>
  </si>
  <si>
    <t>老师，请问一下后面那一句它后面有“了”吗？</t>
  </si>
  <si>
    <t>01:39:01</t>
  </si>
  <si>
    <t>有，“我把桌子和椅子都摆好了。”</t>
  </si>
  <si>
    <t>01:39:06</t>
  </si>
  <si>
    <t>好的好的，谢谢老师。</t>
  </si>
  <si>
    <t>01:39:09</t>
  </si>
  <si>
    <t>好的，好，写完以后自己看一下，然后发给我们。</t>
    <phoneticPr fontId="2" type="noConversion"/>
  </si>
  <si>
    <t>01:39:15</t>
    <phoneticPr fontId="2" type="noConversion"/>
  </si>
  <si>
    <t>好，那今天的课就到这里，今天的课。</t>
  </si>
  <si>
    <t>01:39:18</t>
  </si>
  <si>
    <t>今天的那个口语是让大家说一说你今天的一天的生活中，哈哈，都能用到哪些“把”字句。文老师已经写了一些例子，你也看一看。唉，你的生活中都有哪些“把”字句呢？嗯，我们明天一起来看啊。好的，大家明天见。</t>
    <phoneticPr fontId="2" type="noConversion"/>
  </si>
  <si>
    <t>01:39:38</t>
  </si>
  <si>
    <t>谢谢老师，明天见，拜拜。</t>
  </si>
  <si>
    <t>01:39:42</t>
  </si>
  <si>
    <t>明天见。</t>
  </si>
  <si>
    <t>01:39:43</t>
  </si>
  <si>
    <t>老师再见。</t>
  </si>
  <si>
    <t>01:39:45</t>
  </si>
  <si>
    <t>再见。</t>
  </si>
  <si>
    <t>嗯，他把一幅画挂在墙上了。</t>
    <phoneticPr fontId="2" type="noConversion"/>
  </si>
  <si>
    <t>56:17</t>
  </si>
  <si>
    <t>56:26</t>
  </si>
  <si>
    <t>（沉寂）</t>
    <phoneticPr fontId="2" type="noConversion"/>
  </si>
  <si>
    <t>欣怡</t>
    <phoneticPr fontId="2" type="noConversion"/>
  </si>
  <si>
    <t>刘语诺</t>
    <phoneticPr fontId="2" type="noConversion"/>
  </si>
  <si>
    <t>嗯，你来闻老师家做客，你会带什么？</t>
    <phoneticPr fontId="2" type="noConversion"/>
  </si>
  <si>
    <t>嗯，能听到吗？李娜能听到吗？你来闻老师家做客，带什么呢？</t>
    <phoneticPr fontId="2" type="noConversion"/>
  </si>
  <si>
    <t>李娜</t>
    <phoneticPr fontId="2" type="noConversion"/>
  </si>
  <si>
    <t>56:60</t>
  </si>
  <si>
    <t>57:03</t>
    <phoneticPr fontId="2" type="noConversion"/>
  </si>
  <si>
    <t>57:27</t>
  </si>
  <si>
    <t>老师，可乐（发音不准）。</t>
    <phoneticPr fontId="2" type="noConversion"/>
  </si>
  <si>
    <t>（老师网络有问题）</t>
    <phoneticPr fontId="2" type="noConversion"/>
  </si>
  <si>
    <t>01:08</t>
    <phoneticPr fontId="2" type="noConversion"/>
  </si>
  <si>
    <t>（“1”）</t>
    <phoneticPr fontId="2" type="noConversion"/>
  </si>
  <si>
    <t>05:38</t>
  </si>
  <si>
    <t>穆大鹏</t>
    <phoneticPr fontId="2" type="noConversion"/>
  </si>
  <si>
    <t>（然后把他吃干净）</t>
    <phoneticPr fontId="2" type="noConversion"/>
  </si>
  <si>
    <t>孔维帧</t>
    <phoneticPr fontId="2" type="noConversion"/>
  </si>
  <si>
    <t>（老师读完了）</t>
    <phoneticPr fontId="2" type="noConversion"/>
  </si>
  <si>
    <t>01:25:23</t>
    <phoneticPr fontId="2" type="noConversion"/>
  </si>
  <si>
    <t>46:21</t>
  </si>
  <si>
    <t>（靠垫）</t>
    <phoneticPr fontId="2" type="noConversion"/>
  </si>
  <si>
    <t>分类</t>
    <phoneticPr fontId="2" type="noConversion"/>
  </si>
  <si>
    <t>编码</t>
    <phoneticPr fontId="2" type="noConversion"/>
  </si>
  <si>
    <t>统计1</t>
    <phoneticPr fontId="2" type="noConversion"/>
  </si>
  <si>
    <t>占比1</t>
    <phoneticPr fontId="2" type="noConversion"/>
  </si>
  <si>
    <t>统计2</t>
    <phoneticPr fontId="2" type="noConversion"/>
  </si>
  <si>
    <t>占比2</t>
    <phoneticPr fontId="2" type="noConversion"/>
  </si>
  <si>
    <t>教师言语</t>
    <phoneticPr fontId="2" type="noConversion"/>
  </si>
  <si>
    <t>间接影响</t>
    <phoneticPr fontId="2" type="noConversion"/>
  </si>
  <si>
    <t>直接影响</t>
    <phoneticPr fontId="2" type="noConversion"/>
  </si>
  <si>
    <t>学生行为</t>
    <phoneticPr fontId="2" type="noConversion"/>
  </si>
  <si>
    <t>沉寂</t>
    <phoneticPr fontId="2" type="noConversion"/>
  </si>
  <si>
    <t>技术</t>
    <phoneticPr fontId="2" type="noConversion"/>
  </si>
  <si>
    <t>1接受情感</t>
    <phoneticPr fontId="2" type="noConversion"/>
  </si>
  <si>
    <t>2鼓励表扬</t>
    <phoneticPr fontId="2" type="noConversion"/>
  </si>
  <si>
    <t>3采纳意见</t>
    <phoneticPr fontId="2" type="noConversion"/>
  </si>
  <si>
    <t>4开放性问题</t>
    <phoneticPr fontId="2" type="noConversion"/>
  </si>
  <si>
    <t>5封闭性问题</t>
    <phoneticPr fontId="2" type="noConversion"/>
  </si>
  <si>
    <t>6讲授</t>
    <phoneticPr fontId="2" type="noConversion"/>
  </si>
  <si>
    <t>7指示</t>
    <phoneticPr fontId="2" type="noConversion"/>
  </si>
  <si>
    <t>8批评</t>
    <phoneticPr fontId="2" type="noConversion"/>
  </si>
  <si>
    <t>9被动应答</t>
    <phoneticPr fontId="2" type="noConversion"/>
  </si>
  <si>
    <t>10主动应答</t>
    <phoneticPr fontId="2" type="noConversion"/>
  </si>
  <si>
    <t>11主动提问</t>
    <phoneticPr fontId="2" type="noConversion"/>
  </si>
  <si>
    <t>12与同伴讨论</t>
    <phoneticPr fontId="2" type="noConversion"/>
  </si>
  <si>
    <t>13无助于教学的混乱</t>
    <phoneticPr fontId="2" type="noConversion"/>
  </si>
  <si>
    <t>14思考</t>
    <phoneticPr fontId="2" type="noConversion"/>
  </si>
  <si>
    <t>15做练习</t>
    <phoneticPr fontId="2" type="noConversion"/>
  </si>
  <si>
    <t>16教师操纵技术</t>
    <phoneticPr fontId="2" type="noConversion"/>
  </si>
  <si>
    <t>17学生操纵技术</t>
    <phoneticPr fontId="2" type="noConversion"/>
  </si>
  <si>
    <t>18技术作用于学生</t>
    <phoneticPr fontId="2" type="noConversion"/>
  </si>
  <si>
    <t>0技术问题</t>
    <phoneticPr fontId="2" type="noConversion"/>
  </si>
  <si>
    <t>标注总计：812</t>
    <phoneticPr fontId="2" type="noConversion"/>
  </si>
  <si>
    <t>单项标注指标</t>
    <phoneticPr fontId="2" type="noConversion"/>
  </si>
  <si>
    <t>（6，7）</t>
    <phoneticPr fontId="2" type="noConversion"/>
  </si>
  <si>
    <t>（16，18）</t>
    <phoneticPr fontId="2" type="noConversion"/>
  </si>
  <si>
    <t>（10，17）</t>
    <phoneticPr fontId="2" type="noConversion"/>
  </si>
  <si>
    <t>（9，18）</t>
    <phoneticPr fontId="2" type="noConversion"/>
  </si>
  <si>
    <t>（7，16）</t>
    <phoneticPr fontId="2" type="noConversion"/>
  </si>
  <si>
    <t>（4，16）</t>
    <phoneticPr fontId="2" type="noConversion"/>
  </si>
  <si>
    <t>（15，17）</t>
    <phoneticPr fontId="2" type="noConversion"/>
  </si>
  <si>
    <t>教授＋指示</t>
    <phoneticPr fontId="2" type="noConversion"/>
  </si>
  <si>
    <t>学生观看教师展示的视频/图片/收听音频</t>
    <phoneticPr fontId="2" type="noConversion"/>
  </si>
  <si>
    <t>学生看图/视频＋应答</t>
    <phoneticPr fontId="2" type="noConversion"/>
  </si>
  <si>
    <t>学生在微信群分角色读课文</t>
    <phoneticPr fontId="2" type="noConversion"/>
  </si>
  <si>
    <t>学生通过聊天框表达自己的看法</t>
    <phoneticPr fontId="2" type="noConversion"/>
  </si>
  <si>
    <t>教师指示+播放音频/视频/图片</t>
    <phoneticPr fontId="2" type="noConversion"/>
  </si>
  <si>
    <t>教师提问+播放音频/视频/图片</t>
    <phoneticPr fontId="2" type="noConversion"/>
  </si>
  <si>
    <t>说话人</t>
    <phoneticPr fontId="2" type="noConversion"/>
  </si>
  <si>
    <t>统计</t>
    <phoneticPr fontId="2" type="noConversion"/>
  </si>
  <si>
    <t>占比</t>
    <phoneticPr fontId="2" type="noConversion"/>
  </si>
  <si>
    <t>环节</t>
    <phoneticPr fontId="2" type="noConversion"/>
  </si>
  <si>
    <t>行为</t>
    <phoneticPr fontId="2" type="noConversion"/>
  </si>
  <si>
    <t>好，我们听写几个句子，听写5个句子就可以了。</t>
    <phoneticPr fontId="2" type="noConversion"/>
  </si>
  <si>
    <r>
      <t>19组织教学</t>
    </r>
    <r>
      <rPr>
        <sz val="11"/>
        <color theme="3" tint="0.39997558519241921"/>
        <rFont val="等线"/>
        <family val="3"/>
        <charset val="134"/>
        <scheme val="minor"/>
      </rPr>
      <t>47</t>
    </r>
    <phoneticPr fontId="2" type="noConversion"/>
  </si>
  <si>
    <r>
      <t>20复习检查</t>
    </r>
    <r>
      <rPr>
        <sz val="11"/>
        <color theme="3" tint="0.39997558519241921"/>
        <rFont val="等线"/>
        <family val="3"/>
        <charset val="134"/>
        <scheme val="minor"/>
      </rPr>
      <t>114</t>
    </r>
    <phoneticPr fontId="2" type="noConversion"/>
  </si>
  <si>
    <r>
      <t>21讲练新内容</t>
    </r>
    <r>
      <rPr>
        <sz val="11"/>
        <color theme="3" tint="0.39997558519241921"/>
        <rFont val="等线"/>
        <family val="3"/>
        <charset val="134"/>
        <scheme val="minor"/>
      </rPr>
      <t>527</t>
    </r>
    <phoneticPr fontId="2" type="noConversion"/>
  </si>
  <si>
    <r>
      <t>23布置作业</t>
    </r>
    <r>
      <rPr>
        <sz val="11"/>
        <color theme="3" tint="0.39997558519241921"/>
        <rFont val="等线"/>
        <family val="3"/>
        <charset val="134"/>
        <scheme val="minor"/>
      </rPr>
      <t>3</t>
    </r>
    <phoneticPr fontId="2" type="noConversion"/>
  </si>
  <si>
    <r>
      <t>22巩固新内容</t>
    </r>
    <r>
      <rPr>
        <sz val="11"/>
        <color theme="3" tint="0.39997558519241921"/>
        <rFont val="等线"/>
        <family val="3"/>
        <charset val="134"/>
        <scheme val="minor"/>
      </rPr>
      <t>19</t>
    </r>
    <phoneticPr fontId="2" type="noConversion"/>
  </si>
  <si>
    <t>变量</t>
    <phoneticPr fontId="2" type="noConversion"/>
  </si>
  <si>
    <t>教师言语比例</t>
    <phoneticPr fontId="2" type="noConversion"/>
  </si>
  <si>
    <t>学生言语比例</t>
    <phoneticPr fontId="2" type="noConversion"/>
  </si>
  <si>
    <t>教师间接影响和直接影响比例</t>
    <phoneticPr fontId="2" type="noConversion"/>
  </si>
  <si>
    <t>教师积极影响与消极影响比例</t>
    <phoneticPr fontId="2" type="noConversion"/>
  </si>
  <si>
    <t>沉寂比例</t>
    <phoneticPr fontId="2" type="noConversion"/>
  </si>
  <si>
    <t>沉寂中学生做练习的比例</t>
    <phoneticPr fontId="2" type="noConversion"/>
  </si>
  <si>
    <t>沉寂中学生思考问题</t>
    <phoneticPr fontId="2" type="noConversion"/>
  </si>
  <si>
    <t>教师提问比例</t>
    <phoneticPr fontId="2" type="noConversion"/>
  </si>
  <si>
    <t>提问开放性问题比例</t>
    <phoneticPr fontId="2" type="noConversion"/>
  </si>
  <si>
    <t>提问封闭问题比例</t>
    <phoneticPr fontId="2" type="noConversion"/>
  </si>
  <si>
    <t>技术使用比例</t>
    <phoneticPr fontId="2" type="noConversion"/>
  </si>
  <si>
    <t>技术使用中学生操作技术</t>
    <phoneticPr fontId="2" type="noConversion"/>
  </si>
  <si>
    <t>学生讨论比例</t>
    <phoneticPr fontId="2" type="noConversion"/>
  </si>
  <si>
    <r>
      <t>学生有效行为比例</t>
    </r>
    <r>
      <rPr>
        <sz val="11"/>
        <color rgb="FFFF0000"/>
        <rFont val="等线"/>
        <family val="3"/>
        <charset val="134"/>
        <scheme val="minor"/>
      </rPr>
      <t>（9、10、11、12、14、15、17、18列次数/总次数</t>
    </r>
    <phoneticPr fontId="2" type="noConversion"/>
  </si>
  <si>
    <t>比例</t>
    <phoneticPr fontId="2" type="noConversion"/>
  </si>
  <si>
    <t>双重指标</t>
    <phoneticPr fontId="2" type="noConversion"/>
  </si>
  <si>
    <t>环节</t>
    <phoneticPr fontId="12" type="noConversion"/>
  </si>
  <si>
    <t>19组织教学</t>
    <phoneticPr fontId="12" type="noConversion"/>
  </si>
  <si>
    <t>20复习</t>
    <phoneticPr fontId="12" type="noConversion"/>
  </si>
  <si>
    <t>21讲练新内容</t>
    <phoneticPr fontId="12" type="noConversion"/>
  </si>
  <si>
    <t>22巩固新内容</t>
    <phoneticPr fontId="12" type="noConversion"/>
  </si>
  <si>
    <t>23布置作业</t>
    <phoneticPr fontId="12" type="noConversion"/>
  </si>
  <si>
    <t>总计</t>
    <phoneticPr fontId="12" type="noConversion"/>
  </si>
  <si>
    <t>指标</t>
    <phoneticPr fontId="2" type="noConversion"/>
  </si>
  <si>
    <t>释义</t>
    <phoneticPr fontId="2" type="noConversion"/>
  </si>
  <si>
    <t>['0'</t>
  </si>
  <si>
    <t xml:space="preserve"> '0'</t>
  </si>
  <si>
    <t xml:space="preserve"> '0']</t>
  </si>
  <si>
    <t xml:space="preserve"> '1'</t>
  </si>
  <si>
    <t xml:space="preserve"> '2'</t>
  </si>
  <si>
    <t xml:space="preserve"> '6'</t>
  </si>
  <si>
    <t xml:space="preserve"> '3'</t>
  </si>
  <si>
    <t xml:space="preserve"> '14'</t>
  </si>
  <si>
    <t xml:space="preserve"> '12'</t>
  </si>
  <si>
    <t xml:space="preserve"> '5'</t>
  </si>
  <si>
    <t xml:space="preserve"> '23'</t>
  </si>
  <si>
    <t xml:space="preserve"> '18'</t>
  </si>
  <si>
    <t xml:space="preserve"> '8'</t>
  </si>
  <si>
    <t xml:space="preserve"> '1']</t>
  </si>
  <si>
    <t xml:space="preserve"> '46'</t>
  </si>
  <si>
    <t xml:space="preserve"> '4'</t>
  </si>
  <si>
    <t xml:space="preserve"> '6']</t>
  </si>
  <si>
    <t xml:space="preserve"> '16'</t>
  </si>
  <si>
    <t xml:space="preserve"> '92'</t>
  </si>
  <si>
    <t xml:space="preserve"> '68'</t>
  </si>
  <si>
    <t xml:space="preserve"> '80'</t>
  </si>
  <si>
    <t xml:space="preserve"> '3']</t>
  </si>
  <si>
    <t xml:space="preserve"> '22'</t>
  </si>
  <si>
    <t xml:space="preserve"> '15'</t>
  </si>
  <si>
    <t xml:space="preserve"> '109'</t>
  </si>
  <si>
    <t xml:space="preserve"> '4']</t>
  </si>
  <si>
    <t xml:space="preserve"> '20'</t>
  </si>
  <si>
    <t xml:space="preserve"> '52'</t>
  </si>
  <si>
    <t xml:space="preserve"> '84'</t>
  </si>
  <si>
    <t xml:space="preserve"> '36'</t>
  </si>
  <si>
    <t xml:space="preserve"> '10'</t>
  </si>
  <si>
    <t>行为转移</t>
    <phoneticPr fontId="2" type="noConversion"/>
  </si>
  <si>
    <t>环节转移</t>
    <phoneticPr fontId="2" type="noConversion"/>
  </si>
  <si>
    <t>19→20→21→19→21→22→19→21→19</t>
    <phoneticPr fontId="2" type="noConversion"/>
  </si>
  <si>
    <t>2nd:课间休息</t>
    <phoneticPr fontId="2" type="noConversion"/>
  </si>
  <si>
    <t>3rd:课堂安排</t>
    <phoneticPr fontId="2" type="noConversion"/>
  </si>
  <si>
    <t>无关</t>
    <phoneticPr fontId="2" type="noConversion"/>
  </si>
  <si>
    <r>
      <t>课堂利用率</t>
    </r>
    <r>
      <rPr>
        <sz val="11"/>
        <color rgb="FFFF0000"/>
        <rFont val="等线"/>
        <family val="3"/>
        <charset val="134"/>
        <scheme val="minor"/>
      </rPr>
      <t>（沉寂+无关次数/总次数）</t>
    </r>
    <phoneticPr fontId="2" type="noConversion"/>
  </si>
  <si>
    <t>0</t>
    <phoneticPr fontId="2" type="noConversion"/>
  </si>
  <si>
    <t>1</t>
    <phoneticPr fontId="2" type="noConversion"/>
  </si>
  <si>
    <t>2</t>
    <phoneticPr fontId="2" type="noConversion"/>
  </si>
  <si>
    <t>3</t>
    <phoneticPr fontId="2" type="noConversion"/>
  </si>
  <si>
    <t>4</t>
    <phoneticPr fontId="2" type="noConversion"/>
  </si>
  <si>
    <t>5</t>
    <phoneticPr fontId="2" type="noConversion"/>
  </si>
  <si>
    <t>6</t>
    <phoneticPr fontId="2" type="noConversion"/>
  </si>
  <si>
    <t>7</t>
    <phoneticPr fontId="2" type="noConversion"/>
  </si>
  <si>
    <t>8</t>
    <phoneticPr fontId="2" type="noConversion"/>
  </si>
  <si>
    <t>9</t>
    <phoneticPr fontId="2" type="noConversion"/>
  </si>
  <si>
    <t>10</t>
    <phoneticPr fontId="2" type="noConversion"/>
  </si>
  <si>
    <t>11</t>
    <phoneticPr fontId="2" type="noConversion"/>
  </si>
  <si>
    <t>12</t>
    <phoneticPr fontId="2" type="noConversion"/>
  </si>
  <si>
    <t>13</t>
    <phoneticPr fontId="2" type="noConversion"/>
  </si>
  <si>
    <t>14</t>
    <phoneticPr fontId="2" type="noConversion"/>
  </si>
  <si>
    <t>15</t>
    <phoneticPr fontId="2" type="noConversion"/>
  </si>
  <si>
    <t>16</t>
    <phoneticPr fontId="2" type="noConversion"/>
  </si>
  <si>
    <t>17</t>
    <phoneticPr fontId="2" type="noConversion"/>
  </si>
  <si>
    <t>18</t>
    <phoneticPr fontId="2" type="noConversion"/>
  </si>
  <si>
    <t>好，我们一起来读。”她把…“</t>
    <phoneticPr fontId="2" type="noConversion"/>
  </si>
  <si>
    <t>指标标注</t>
    <phoneticPr fontId="2" type="noConversion"/>
  </si>
  <si>
    <t>好，这个地方注意一下，我看大家作文的时候和写的时候，有的时少写“把书放在桌子”，这样是不对的，因为桌子是一个东西，它不是一个地方，对不对？所以这个是有好几个同学会有问题的，所以后面一定是一个地方，比如说把书放在桌子上，对吧？把花摆在窗台上。所以注意后面一定是一个地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</si>
</sst>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等线"/>
      <family val="2"/>
      <charset val="134"/>
      <scheme val="minor"/>
    </font>
    <font>
      <sz val="11"/>
      <color theme="1"/>
      <name val="等线"/>
      <family val="2"/>
      <charset val="134"/>
    </font>
    <font>
      <sz val="9"/>
      <name val="等线"/>
      <family val="2"/>
      <charset val="134"/>
      <scheme val="minor"/>
    </font>
    <font>
      <sz val="11"/>
      <color theme="1"/>
      <name val="等线"/>
      <family val="3"/>
      <charset val="134"/>
    </font>
    <font>
      <sz val="11"/>
      <name val="等线"/>
      <family val="3"/>
      <charset val="134"/>
    </font>
    <font>
      <sz val="11"/>
      <name val="等线"/>
      <family val="3"/>
      <charset val="134"/>
      <scheme val="minor"/>
    </font>
    <font>
      <sz val="11"/>
      <color rgb="FFFF0000"/>
      <name val="等线"/>
      <family val="3"/>
      <charset val="134"/>
      <scheme val="minor"/>
    </font>
    <font>
      <sz val="11"/>
      <color rgb="FFFF0000"/>
      <name val="等线"/>
      <family val="2"/>
      <charset val="134"/>
      <scheme val="minor"/>
    </font>
    <font>
      <b/>
      <sz val="11"/>
      <color theme="1"/>
      <name val="等线"/>
      <family val="3"/>
      <charset val="134"/>
      <scheme val="minor"/>
    </font>
    <font>
      <sz val="11"/>
      <color theme="1"/>
      <name val="等线"/>
      <family val="3"/>
      <charset val="134"/>
      <scheme val="minor"/>
    </font>
    <font>
      <sz val="11"/>
      <color theme="3" tint="0.39997558519241921"/>
      <name val="等线"/>
      <family val="3"/>
      <charset val="134"/>
      <scheme val="minor"/>
    </font>
    <font>
      <sz val="11"/>
      <name val="等线"/>
      <family val="2"/>
      <charset val="134"/>
      <scheme val="minor"/>
    </font>
    <font>
      <sz val="9"/>
      <name val="等线"/>
      <family val="3"/>
      <charset val="134"/>
      <scheme val="minor"/>
    </font>
  </fonts>
  <fills count="5">
    <fill>
      <patternFill patternType="none"/>
    </fill>
    <fill>
      <patternFill patternType="gray125"/>
    </fill>
    <fill>
      <patternFill patternType="solid">
        <fgColor theme="4" tint="0.39997558519241921"/>
        <bgColor indexed="64"/>
      </patternFill>
    </fill>
    <fill>
      <patternFill patternType="solid">
        <fgColor theme="7" tint="0.59999389629810485"/>
        <bgColor indexed="64"/>
      </patternFill>
    </fill>
    <fill>
      <patternFill patternType="solid">
        <fgColor rgb="FFFFFF0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s>
  <cellStyleXfs count="1">
    <xf numFmtId="0" fontId="0" fillId="0" borderId="0">
      <alignment vertical="center"/>
    </xf>
  </cellStyleXfs>
  <cellXfs count="51">
    <xf numFmtId="0" fontId="0" fillId="0" borderId="0" xfId="0">
      <alignment vertical="center"/>
    </xf>
    <xf numFmtId="0" fontId="1" fillId="0" borderId="0" xfId="0" applyFont="1">
      <alignment vertical="center"/>
    </xf>
    <xf numFmtId="49" fontId="1" fillId="0" borderId="0" xfId="0" applyNumberFormat="1" applyFont="1">
      <alignment vertical="center"/>
    </xf>
    <xf numFmtId="0" fontId="1" fillId="0" borderId="0" xfId="0" applyFont="1" applyAlignment="1">
      <alignment vertical="center" wrapText="1"/>
    </xf>
    <xf numFmtId="0" fontId="3" fillId="0" borderId="0" xfId="0" applyFont="1" applyAlignment="1">
      <alignment vertical="center" wrapText="1"/>
    </xf>
    <xf numFmtId="49" fontId="4" fillId="0" borderId="0" xfId="0" applyNumberFormat="1" applyFont="1">
      <alignment vertical="center"/>
    </xf>
    <xf numFmtId="0" fontId="4" fillId="0" borderId="0" xfId="0" applyFont="1" applyAlignment="1">
      <alignment vertical="center" wrapText="1"/>
    </xf>
    <xf numFmtId="0" fontId="5" fillId="0" borderId="0" xfId="0" applyFont="1">
      <alignment vertical="center"/>
    </xf>
    <xf numFmtId="0" fontId="6" fillId="0" borderId="0" xfId="0" applyFont="1">
      <alignment vertical="center"/>
    </xf>
    <xf numFmtId="0" fontId="1" fillId="0" borderId="0" xfId="0" applyFont="1" applyAlignment="1">
      <alignment horizontal="left" vertical="center" wrapText="1"/>
    </xf>
    <xf numFmtId="0" fontId="0" fillId="0" borderId="1" xfId="0" applyBorder="1" applyAlignment="1">
      <alignment horizontal="center" vertical="center"/>
    </xf>
    <xf numFmtId="10" fontId="0" fillId="0" borderId="1" xfId="0" applyNumberFormat="1" applyBorder="1" applyAlignment="1">
      <alignment horizontal="center" vertical="center"/>
    </xf>
    <xf numFmtId="0" fontId="0" fillId="0" borderId="1" xfId="0" applyBorder="1" applyAlignment="1">
      <alignment horizontal="center" vertical="center" wrapText="1"/>
    </xf>
    <xf numFmtId="0" fontId="9" fillId="0" borderId="1" xfId="0" applyFont="1" applyBorder="1" applyAlignment="1">
      <alignment horizontal="center" vertical="center"/>
    </xf>
    <xf numFmtId="10" fontId="7" fillId="0" borderId="1" xfId="0" applyNumberFormat="1" applyFont="1" applyBorder="1" applyAlignment="1">
      <alignment horizontal="center" vertical="center"/>
    </xf>
    <xf numFmtId="10" fontId="0" fillId="2" borderId="1" xfId="0" applyNumberFormat="1" applyFill="1" applyBorder="1" applyAlignment="1">
      <alignment horizontal="center" vertical="center"/>
    </xf>
    <xf numFmtId="0" fontId="7" fillId="0" borderId="1" xfId="0" applyFont="1" applyBorder="1" applyAlignment="1">
      <alignment horizontal="center" vertical="center"/>
    </xf>
    <xf numFmtId="0" fontId="0" fillId="3" borderId="1" xfId="0" applyFill="1" applyBorder="1" applyAlignment="1">
      <alignment horizontal="center" vertical="center"/>
    </xf>
    <xf numFmtId="0" fontId="11" fillId="0" borderId="1" xfId="0" applyFont="1" applyBorder="1" applyAlignment="1">
      <alignment horizontal="center" vertical="center"/>
    </xf>
    <xf numFmtId="10" fontId="11" fillId="0" borderId="1" xfId="0" applyNumberFormat="1" applyFont="1" applyBorder="1" applyAlignment="1">
      <alignment horizontal="center" vertical="center"/>
    </xf>
    <xf numFmtId="10" fontId="0" fillId="0" borderId="1" xfId="0" applyNumberFormat="1" applyBorder="1" applyAlignment="1">
      <alignment horizontal="center"/>
    </xf>
    <xf numFmtId="0" fontId="9" fillId="0" borderId="5" xfId="0" applyFont="1" applyBorder="1" applyAlignment="1">
      <alignment horizontal="center" vertical="center"/>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8" fillId="0" borderId="0" xfId="0" applyFont="1">
      <alignment vertical="center"/>
    </xf>
    <xf numFmtId="0" fontId="0" fillId="0" borderId="14" xfId="0" applyBorder="1">
      <alignment vertical="center"/>
    </xf>
    <xf numFmtId="0" fontId="0" fillId="0" borderId="0" xfId="0" applyAlignment="1">
      <alignment horizontal="centerContinuous" vertical="center"/>
    </xf>
    <xf numFmtId="0" fontId="1" fillId="4" borderId="0" xfId="0" applyFont="1" applyFill="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4" xfId="0" applyBorder="1" applyAlignment="1">
      <alignment horizontal="center" vertical="center"/>
    </xf>
    <xf numFmtId="0" fontId="8" fillId="0" borderId="4" xfId="0" applyFont="1" applyBorder="1"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10" fontId="0" fillId="0" borderId="1" xfId="0" applyNumberFormat="1"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8"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0" fontId="0" fillId="0" borderId="2" xfId="0" applyNumberFormat="1" applyBorder="1" applyAlignment="1">
      <alignment horizontal="center" vertical="center"/>
    </xf>
    <xf numFmtId="10" fontId="0" fillId="0" borderId="3" xfId="0" applyNumberFormat="1"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8" fillId="0" borderId="5" xfId="0" applyFont="1" applyBorder="1" applyAlignment="1">
      <alignment horizontal="left" vertical="center"/>
    </xf>
    <xf numFmtId="0" fontId="8" fillId="0" borderId="6" xfId="0" applyFont="1" applyBorder="1" applyAlignment="1">
      <alignment horizontal="left" vertical="center"/>
    </xf>
    <xf numFmtId="0" fontId="8" fillId="0" borderId="7" xfId="0" applyFont="1" applyBorder="1" applyAlignment="1">
      <alignment horizontal="left" vertical="center"/>
    </xf>
  </cellXfs>
  <cellStyles count="1">
    <cellStyle name="常规" xfId="0" builtinId="0"/>
  </cellStyles>
  <dxfs count="1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18</xdr:col>
      <xdr:colOff>96455</xdr:colOff>
      <xdr:row>17</xdr:row>
      <xdr:rowOff>88417</xdr:rowOff>
    </xdr:from>
    <xdr:to>
      <xdr:col>18</xdr:col>
      <xdr:colOff>3963397</xdr:colOff>
      <xdr:row>35</xdr:row>
      <xdr:rowOff>149254</xdr:rowOff>
    </xdr:to>
    <xdr:pic>
      <xdr:nvPicPr>
        <xdr:cNvPr id="2" name="图片 1">
          <a:extLst>
            <a:ext uri="{FF2B5EF4-FFF2-40B4-BE49-F238E27FC236}">
              <a16:creationId xmlns:a16="http://schemas.microsoft.com/office/drawing/2014/main" id="{59C3C85D-5E2F-4885-B274-C5696590ECE3}"/>
            </a:ext>
          </a:extLst>
        </xdr:cNvPr>
        <xdr:cNvPicPr>
          <a:picLocks noChangeAspect="1"/>
        </xdr:cNvPicPr>
      </xdr:nvPicPr>
      <xdr:blipFill>
        <a:blip xmlns:r="http://schemas.openxmlformats.org/officeDocument/2006/relationships" r:embed="rId1"/>
        <a:stretch>
          <a:fillRect/>
        </a:stretch>
      </xdr:blipFill>
      <xdr:spPr>
        <a:xfrm>
          <a:off x="16019683" y="3094620"/>
          <a:ext cx="3873097" cy="3243875"/>
        </a:xfrm>
        <a:prstGeom prst="rect">
          <a:avLst/>
        </a:prstGeom>
      </xdr:spPr>
    </xdr:pic>
    <xdr:clientData/>
  </xdr:twoCellAnchor>
  <xdr:twoCellAnchor editAs="oneCell">
    <xdr:from>
      <xdr:col>18</xdr:col>
      <xdr:colOff>80380</xdr:colOff>
      <xdr:row>35</xdr:row>
      <xdr:rowOff>160759</xdr:rowOff>
    </xdr:from>
    <xdr:to>
      <xdr:col>18</xdr:col>
      <xdr:colOff>3963544</xdr:colOff>
      <xdr:row>48</xdr:row>
      <xdr:rowOff>14269</xdr:rowOff>
    </xdr:to>
    <xdr:pic>
      <xdr:nvPicPr>
        <xdr:cNvPr id="3" name="图片 2">
          <a:extLst>
            <a:ext uri="{FF2B5EF4-FFF2-40B4-BE49-F238E27FC236}">
              <a16:creationId xmlns:a16="http://schemas.microsoft.com/office/drawing/2014/main" id="{1EF1967A-8C05-45D8-8D3C-1454BAC3E2A6}"/>
            </a:ext>
          </a:extLst>
        </xdr:cNvPr>
        <xdr:cNvPicPr>
          <a:picLocks noChangeAspect="1"/>
        </xdr:cNvPicPr>
      </xdr:nvPicPr>
      <xdr:blipFill>
        <a:blip xmlns:r="http://schemas.openxmlformats.org/officeDocument/2006/relationships" r:embed="rId2"/>
        <a:stretch>
          <a:fillRect/>
        </a:stretch>
      </xdr:blipFill>
      <xdr:spPr>
        <a:xfrm>
          <a:off x="16069537" y="6403737"/>
          <a:ext cx="3883164" cy="2172330"/>
        </a:xfrm>
        <a:prstGeom prst="rect">
          <a:avLst/>
        </a:prstGeom>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3782476-7055-4E1C-B686-158F9F98FD33}" autoFormatId="16" applyNumberFormats="0" applyBorderFormats="0" applyFontFormats="0" applyPatternFormats="0" applyAlignmentFormats="0" applyWidthHeightFormats="0">
  <queryTableRefresh nextId="20">
    <queryTableFields count="19">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 id="16" name="Column16" tableColumnId="16"/>
      <queryTableField id="17" name="Column17" tableColumnId="17"/>
      <queryTableField id="18" name="Column18" tableColumnId="18"/>
      <queryTableField id="19" name="Column19" tableColumnId="1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819AF2-293D-47F7-AFB6-ED038D5BC92B}" name="L20_1" displayName="L20_1" ref="B2:T21" tableType="queryTable" totalsRowShown="0">
  <tableColumns count="19">
    <tableColumn id="1" xr3:uid="{859219A9-8940-4214-AC1B-02F345204666}" uniqueName="1" name="0" queryTableFieldId="1" dataDxfId="18"/>
    <tableColumn id="2" xr3:uid="{D0CAD341-A71C-48F5-A95A-C7BF1CA3868A}" uniqueName="2" name="1" queryTableFieldId="2" dataDxfId="17"/>
    <tableColumn id="3" xr3:uid="{202415B8-60E2-4F5E-9BED-CA311C7789DA}" uniqueName="3" name="2" queryTableFieldId="3" dataDxfId="16"/>
    <tableColumn id="4" xr3:uid="{98A7DA5B-4E9B-4D0C-97CF-837354C60109}" uniqueName="4" name="3" queryTableFieldId="4" dataDxfId="15"/>
    <tableColumn id="5" xr3:uid="{92BDFFCB-E941-4323-9E32-BC9EC2C24ED9}" uniqueName="5" name="4" queryTableFieldId="5" dataDxfId="14"/>
    <tableColumn id="6" xr3:uid="{21762B49-E0C0-4021-BB66-0B4982B2E877}" uniqueName="6" name="5" queryTableFieldId="6" dataDxfId="13"/>
    <tableColumn id="7" xr3:uid="{708DD236-ACA0-4701-BC47-4DCDA2BD2FAB}" uniqueName="7" name="6" queryTableFieldId="7" dataDxfId="12"/>
    <tableColumn id="8" xr3:uid="{8BA4BE2A-6390-4F87-92BB-1CB17D45F289}" uniqueName="8" name="7" queryTableFieldId="8" dataDxfId="11"/>
    <tableColumn id="9" xr3:uid="{5F2D0FC0-8051-4539-A7E6-4792411C33B0}" uniqueName="9" name="8" queryTableFieldId="9" dataDxfId="10"/>
    <tableColumn id="10" xr3:uid="{2459023C-2A8C-4ED1-80AC-A933B236D335}" uniqueName="10" name="9" queryTableFieldId="10" dataDxfId="9"/>
    <tableColumn id="11" xr3:uid="{F6523E9E-CF8F-4A5D-889A-EE69BA1FFA7D}" uniqueName="11" name="10" queryTableFieldId="11" dataDxfId="8"/>
    <tableColumn id="12" xr3:uid="{B6B9F282-CE03-4F66-917E-441FE26027B8}" uniqueName="12" name="11" queryTableFieldId="12" dataDxfId="7"/>
    <tableColumn id="13" xr3:uid="{9C4D3ABE-9818-4F21-92A6-33C0D7231CD8}" uniqueName="13" name="12" queryTableFieldId="13" dataDxfId="6"/>
    <tableColumn id="14" xr3:uid="{7B1CD01B-36D1-4093-89CD-A18C1DB936DC}" uniqueName="14" name="13" queryTableFieldId="14" dataDxfId="5"/>
    <tableColumn id="15" xr3:uid="{55258695-99BF-4F2E-8C86-EE802364B258}" uniqueName="15" name="14" queryTableFieldId="15" dataDxfId="4"/>
    <tableColumn id="16" xr3:uid="{78E9315E-B605-440C-8801-C1656A89C3BB}" uniqueName="16" name="15" queryTableFieldId="16" dataDxfId="3"/>
    <tableColumn id="17" xr3:uid="{B4F6B5BE-3D16-4249-80D1-F20DC3C3B471}" uniqueName="17" name="16" queryTableFieldId="17" dataDxfId="2"/>
    <tableColumn id="18" xr3:uid="{6D48BD66-70EF-4419-A25B-AFB08F3D6352}" uniqueName="18" name="17" queryTableFieldId="18" dataDxfId="1"/>
    <tableColumn id="19" xr3:uid="{29D270C2-3EFF-4543-8AA1-4F2EC92A367D}" uniqueName="19" name="18" queryTableFieldId="19" dataDxfId="0"/>
  </tableColumns>
  <tableStyleInfo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74892-C57C-4E16-BE59-893BAE9C0AAD}">
  <dimension ref="A1:G711"/>
  <sheetViews>
    <sheetView tabSelected="1" topLeftCell="A337" zoomScaleNormal="100" workbookViewId="0">
      <selection activeCell="D347" sqref="D347"/>
    </sheetView>
  </sheetViews>
  <sheetFormatPr defaultRowHeight="13.8" x14ac:dyDescent="0.25"/>
  <cols>
    <col min="4" max="4" width="48.109375" customWidth="1"/>
    <col min="5" max="5" width="8.77734375" customWidth="1"/>
    <col min="9" max="9" width="18.6640625" customWidth="1"/>
  </cols>
  <sheetData>
    <row r="1" spans="1:7" x14ac:dyDescent="0.25">
      <c r="A1" s="1" t="s">
        <v>0</v>
      </c>
      <c r="B1" s="1" t="s">
        <v>1</v>
      </c>
      <c r="C1" s="2" t="s">
        <v>2</v>
      </c>
      <c r="D1" s="3" t="s">
        <v>3</v>
      </c>
      <c r="E1" s="26" t="s">
        <v>1498</v>
      </c>
      <c r="F1" s="26"/>
      <c r="G1" s="26"/>
    </row>
    <row r="2" spans="1:7" ht="27.6" x14ac:dyDescent="0.25">
      <c r="A2" s="1">
        <v>1</v>
      </c>
      <c r="B2" s="1" t="s">
        <v>4</v>
      </c>
      <c r="C2" s="2" t="s">
        <v>5</v>
      </c>
      <c r="D2" s="3" t="s">
        <v>6</v>
      </c>
      <c r="E2">
        <v>1</v>
      </c>
      <c r="G2">
        <v>19</v>
      </c>
    </row>
    <row r="3" spans="1:7" x14ac:dyDescent="0.25">
      <c r="A3" s="1">
        <v>2</v>
      </c>
      <c r="B3" s="1" t="s">
        <v>4</v>
      </c>
      <c r="C3" s="2" t="s">
        <v>7</v>
      </c>
      <c r="D3" s="3" t="s">
        <v>8</v>
      </c>
      <c r="E3">
        <v>5</v>
      </c>
      <c r="G3">
        <v>19</v>
      </c>
    </row>
    <row r="4" spans="1:7" x14ac:dyDescent="0.25">
      <c r="A4" s="1">
        <v>3</v>
      </c>
      <c r="B4" s="1" t="s">
        <v>9</v>
      </c>
      <c r="C4" s="2" t="s">
        <v>10</v>
      </c>
      <c r="D4" s="3" t="s">
        <v>11</v>
      </c>
      <c r="E4">
        <v>9</v>
      </c>
      <c r="G4">
        <v>19</v>
      </c>
    </row>
    <row r="5" spans="1:7" x14ac:dyDescent="0.25">
      <c r="A5" s="1">
        <v>4</v>
      </c>
      <c r="B5" s="1" t="s">
        <v>4</v>
      </c>
      <c r="C5" s="2" t="s">
        <v>12</v>
      </c>
      <c r="D5" s="3" t="s">
        <v>13</v>
      </c>
      <c r="E5">
        <v>3</v>
      </c>
      <c r="G5">
        <v>19</v>
      </c>
    </row>
    <row r="6" spans="1:7" ht="82.8" x14ac:dyDescent="0.25">
      <c r="A6" s="1">
        <v>5</v>
      </c>
      <c r="B6" s="1" t="s">
        <v>4</v>
      </c>
      <c r="C6" s="2" t="s">
        <v>14</v>
      </c>
      <c r="D6" s="3" t="s">
        <v>15</v>
      </c>
      <c r="E6">
        <v>7</v>
      </c>
      <c r="G6">
        <v>19</v>
      </c>
    </row>
    <row r="7" spans="1:7" ht="27.6" x14ac:dyDescent="0.25">
      <c r="A7" s="1">
        <v>6</v>
      </c>
      <c r="B7" s="1" t="s">
        <v>4</v>
      </c>
      <c r="C7" s="2" t="s">
        <v>16</v>
      </c>
      <c r="D7" s="3" t="s">
        <v>17</v>
      </c>
      <c r="E7">
        <v>6</v>
      </c>
      <c r="G7">
        <v>19</v>
      </c>
    </row>
    <row r="8" spans="1:7" x14ac:dyDescent="0.25">
      <c r="A8" s="1">
        <v>7</v>
      </c>
      <c r="B8" s="1" t="s">
        <v>1336</v>
      </c>
      <c r="C8" s="2" t="s">
        <v>1346</v>
      </c>
      <c r="D8" s="3" t="s">
        <v>1345</v>
      </c>
      <c r="E8">
        <v>10</v>
      </c>
      <c r="F8">
        <v>17</v>
      </c>
      <c r="G8">
        <v>19</v>
      </c>
    </row>
    <row r="9" spans="1:7" x14ac:dyDescent="0.25">
      <c r="A9" s="1">
        <v>8</v>
      </c>
      <c r="B9" s="1" t="s">
        <v>4</v>
      </c>
      <c r="C9" s="2" t="s">
        <v>18</v>
      </c>
      <c r="D9" s="3" t="s">
        <v>19</v>
      </c>
      <c r="E9">
        <v>3</v>
      </c>
      <c r="G9">
        <v>19</v>
      </c>
    </row>
    <row r="10" spans="1:7" ht="41.4" x14ac:dyDescent="0.25">
      <c r="A10" s="1">
        <v>9</v>
      </c>
      <c r="B10" s="1" t="s">
        <v>4</v>
      </c>
      <c r="C10" s="2" t="s">
        <v>20</v>
      </c>
      <c r="D10" s="3" t="s">
        <v>21</v>
      </c>
      <c r="E10">
        <v>7</v>
      </c>
      <c r="G10">
        <v>19</v>
      </c>
    </row>
    <row r="11" spans="1:7" ht="55.2" x14ac:dyDescent="0.25">
      <c r="A11" s="1">
        <v>10</v>
      </c>
      <c r="B11" s="1" t="s">
        <v>4</v>
      </c>
      <c r="C11" s="2" t="s">
        <v>22</v>
      </c>
      <c r="D11" s="3" t="s">
        <v>23</v>
      </c>
      <c r="E11">
        <v>6</v>
      </c>
      <c r="G11">
        <v>19</v>
      </c>
    </row>
    <row r="12" spans="1:7" ht="41.4" x14ac:dyDescent="0.25">
      <c r="A12" s="1">
        <v>11</v>
      </c>
      <c r="B12" s="1" t="s">
        <v>4</v>
      </c>
      <c r="C12" s="2" t="s">
        <v>24</v>
      </c>
      <c r="D12" s="3" t="s">
        <v>25</v>
      </c>
      <c r="E12">
        <v>6</v>
      </c>
      <c r="G12">
        <v>19</v>
      </c>
    </row>
    <row r="13" spans="1:7" ht="55.2" x14ac:dyDescent="0.25">
      <c r="A13" s="1">
        <v>12</v>
      </c>
      <c r="B13" s="1" t="s">
        <v>4</v>
      </c>
      <c r="C13" s="2" t="s">
        <v>24</v>
      </c>
      <c r="D13" s="3" t="s">
        <v>26</v>
      </c>
      <c r="E13">
        <v>6</v>
      </c>
      <c r="G13">
        <v>19</v>
      </c>
    </row>
    <row r="14" spans="1:7" ht="55.2" x14ac:dyDescent="0.25">
      <c r="A14" s="1">
        <v>13</v>
      </c>
      <c r="B14" s="1" t="s">
        <v>4</v>
      </c>
      <c r="C14" s="2" t="s">
        <v>27</v>
      </c>
      <c r="D14" s="3" t="s">
        <v>28</v>
      </c>
      <c r="E14">
        <v>6</v>
      </c>
      <c r="G14">
        <v>19</v>
      </c>
    </row>
    <row r="15" spans="1:7" ht="69" x14ac:dyDescent="0.25">
      <c r="A15" s="1">
        <v>14</v>
      </c>
      <c r="B15" s="1" t="s">
        <v>4</v>
      </c>
      <c r="C15" s="2" t="s">
        <v>29</v>
      </c>
      <c r="D15" s="3" t="s">
        <v>30</v>
      </c>
      <c r="E15">
        <v>6</v>
      </c>
      <c r="G15">
        <v>19</v>
      </c>
    </row>
    <row r="16" spans="1:7" ht="55.2" x14ac:dyDescent="0.25">
      <c r="A16" s="1">
        <v>15</v>
      </c>
      <c r="B16" s="1" t="s">
        <v>4</v>
      </c>
      <c r="C16" s="2" t="s">
        <v>31</v>
      </c>
      <c r="D16" s="3" t="s">
        <v>32</v>
      </c>
      <c r="E16">
        <v>6</v>
      </c>
      <c r="G16">
        <v>19</v>
      </c>
    </row>
    <row r="17" spans="1:7" ht="55.2" x14ac:dyDescent="0.25">
      <c r="A17" s="1">
        <v>16</v>
      </c>
      <c r="B17" s="1" t="s">
        <v>4</v>
      </c>
      <c r="C17" s="2" t="s">
        <v>33</v>
      </c>
      <c r="D17" s="3" t="s">
        <v>34</v>
      </c>
      <c r="E17">
        <v>6</v>
      </c>
      <c r="G17">
        <v>19</v>
      </c>
    </row>
    <row r="18" spans="1:7" ht="55.2" x14ac:dyDescent="0.25">
      <c r="A18" s="1">
        <v>17</v>
      </c>
      <c r="B18" s="1" t="s">
        <v>4</v>
      </c>
      <c r="C18" s="2" t="s">
        <v>35</v>
      </c>
      <c r="D18" s="3" t="s">
        <v>36</v>
      </c>
      <c r="E18">
        <v>7</v>
      </c>
      <c r="G18">
        <v>19</v>
      </c>
    </row>
    <row r="19" spans="1:7" ht="69" x14ac:dyDescent="0.25">
      <c r="A19" s="1">
        <v>18</v>
      </c>
      <c r="B19" s="1" t="s">
        <v>4</v>
      </c>
      <c r="C19" s="2" t="s">
        <v>37</v>
      </c>
      <c r="D19" s="3" t="s">
        <v>38</v>
      </c>
      <c r="E19">
        <v>7</v>
      </c>
      <c r="G19">
        <v>19</v>
      </c>
    </row>
    <row r="20" spans="1:7" x14ac:dyDescent="0.25">
      <c r="A20" s="1">
        <v>19</v>
      </c>
      <c r="B20" s="1" t="s">
        <v>39</v>
      </c>
      <c r="C20" s="2" t="s">
        <v>40</v>
      </c>
      <c r="D20" s="3" t="s">
        <v>41</v>
      </c>
      <c r="E20">
        <v>2</v>
      </c>
      <c r="G20">
        <v>19</v>
      </c>
    </row>
    <row r="21" spans="1:7" ht="27.6" x14ac:dyDescent="0.25">
      <c r="A21" s="1">
        <v>20</v>
      </c>
      <c r="B21" s="1" t="s">
        <v>39</v>
      </c>
      <c r="C21" s="2" t="s">
        <v>40</v>
      </c>
      <c r="D21" s="3" t="s">
        <v>42</v>
      </c>
      <c r="E21">
        <v>7</v>
      </c>
      <c r="G21">
        <v>19</v>
      </c>
    </row>
    <row r="22" spans="1:7" ht="69" x14ac:dyDescent="0.25">
      <c r="A22" s="1">
        <v>21</v>
      </c>
      <c r="B22" s="1" t="s">
        <v>4</v>
      </c>
      <c r="C22" s="2" t="s">
        <v>43</v>
      </c>
      <c r="D22" s="3" t="s">
        <v>44</v>
      </c>
      <c r="E22">
        <v>1</v>
      </c>
      <c r="G22">
        <v>19</v>
      </c>
    </row>
    <row r="23" spans="1:7" ht="55.2" x14ac:dyDescent="0.25">
      <c r="A23" s="1">
        <v>22</v>
      </c>
      <c r="B23" s="1" t="s">
        <v>39</v>
      </c>
      <c r="C23" s="2" t="s">
        <v>45</v>
      </c>
      <c r="D23" s="3" t="s">
        <v>46</v>
      </c>
      <c r="E23">
        <v>1</v>
      </c>
      <c r="G23">
        <v>19</v>
      </c>
    </row>
    <row r="24" spans="1:7" ht="41.4" x14ac:dyDescent="0.25">
      <c r="A24" s="1">
        <v>23</v>
      </c>
      <c r="B24" s="1" t="s">
        <v>4</v>
      </c>
      <c r="C24" s="2" t="s">
        <v>47</v>
      </c>
      <c r="D24" s="3" t="s">
        <v>48</v>
      </c>
      <c r="E24">
        <v>1</v>
      </c>
      <c r="G24">
        <v>19</v>
      </c>
    </row>
    <row r="25" spans="1:7" ht="55.2" x14ac:dyDescent="0.25">
      <c r="A25" s="1">
        <v>24</v>
      </c>
      <c r="B25" s="1" t="s">
        <v>4</v>
      </c>
      <c r="C25" s="2" t="s">
        <v>49</v>
      </c>
      <c r="D25" s="3" t="s">
        <v>50</v>
      </c>
      <c r="E25">
        <v>6</v>
      </c>
      <c r="G25">
        <v>19</v>
      </c>
    </row>
    <row r="26" spans="1:7" x14ac:dyDescent="0.25">
      <c r="A26" s="1">
        <v>25</v>
      </c>
      <c r="B26" s="1" t="s">
        <v>475</v>
      </c>
      <c r="C26" s="2" t="s">
        <v>1348</v>
      </c>
      <c r="D26" s="9" t="s">
        <v>1347</v>
      </c>
      <c r="E26">
        <v>17</v>
      </c>
      <c r="G26">
        <v>19</v>
      </c>
    </row>
    <row r="27" spans="1:7" ht="41.4" x14ac:dyDescent="0.25">
      <c r="A27" s="1">
        <v>26</v>
      </c>
      <c r="B27" s="1" t="s">
        <v>4</v>
      </c>
      <c r="C27" s="2" t="s">
        <v>51</v>
      </c>
      <c r="D27" s="3" t="s">
        <v>52</v>
      </c>
      <c r="E27">
        <v>6</v>
      </c>
      <c r="G27">
        <v>19</v>
      </c>
    </row>
    <row r="28" spans="1:7" ht="27.6" x14ac:dyDescent="0.25">
      <c r="A28" s="1">
        <v>27</v>
      </c>
      <c r="B28" s="1" t="s">
        <v>4</v>
      </c>
      <c r="C28" s="2" t="s">
        <v>53</v>
      </c>
      <c r="D28" s="3" t="s">
        <v>54</v>
      </c>
      <c r="E28">
        <v>6</v>
      </c>
      <c r="F28">
        <v>7</v>
      </c>
      <c r="G28">
        <v>20</v>
      </c>
    </row>
    <row r="29" spans="1:7" ht="27.6" x14ac:dyDescent="0.25">
      <c r="A29" s="1">
        <v>28</v>
      </c>
      <c r="B29" s="1" t="s">
        <v>55</v>
      </c>
      <c r="C29" s="2" t="s">
        <v>56</v>
      </c>
      <c r="D29" s="3" t="s">
        <v>57</v>
      </c>
      <c r="E29">
        <v>9</v>
      </c>
      <c r="G29">
        <v>20</v>
      </c>
    </row>
    <row r="30" spans="1:7" x14ac:dyDescent="0.25">
      <c r="A30" s="1">
        <v>29</v>
      </c>
      <c r="B30" s="1" t="s">
        <v>4</v>
      </c>
      <c r="C30" s="2" t="s">
        <v>58</v>
      </c>
      <c r="D30" s="3" t="s">
        <v>59</v>
      </c>
      <c r="E30">
        <v>2</v>
      </c>
      <c r="G30">
        <v>20</v>
      </c>
    </row>
    <row r="31" spans="1:7" x14ac:dyDescent="0.25">
      <c r="A31" s="1">
        <v>30</v>
      </c>
      <c r="B31" s="1" t="s">
        <v>55</v>
      </c>
      <c r="C31" s="2" t="s">
        <v>60</v>
      </c>
      <c r="D31" s="3" t="s">
        <v>61</v>
      </c>
      <c r="E31">
        <v>9</v>
      </c>
      <c r="G31">
        <v>20</v>
      </c>
    </row>
    <row r="32" spans="1:7" x14ac:dyDescent="0.25">
      <c r="A32" s="1">
        <v>31</v>
      </c>
      <c r="B32" s="1" t="s">
        <v>4</v>
      </c>
      <c r="C32" s="2" t="s">
        <v>62</v>
      </c>
      <c r="D32" s="3" t="s">
        <v>63</v>
      </c>
      <c r="E32">
        <v>2</v>
      </c>
      <c r="G32">
        <v>20</v>
      </c>
    </row>
    <row r="33" spans="1:7" ht="27.6" x14ac:dyDescent="0.25">
      <c r="A33" s="1">
        <v>32</v>
      </c>
      <c r="B33" s="1" t="s">
        <v>55</v>
      </c>
      <c r="C33" s="2" t="s">
        <v>64</v>
      </c>
      <c r="D33" s="3" t="s">
        <v>65</v>
      </c>
      <c r="E33">
        <v>9</v>
      </c>
      <c r="G33">
        <v>20</v>
      </c>
    </row>
    <row r="34" spans="1:7" x14ac:dyDescent="0.25">
      <c r="A34" s="1">
        <v>33</v>
      </c>
      <c r="B34" s="1" t="s">
        <v>4</v>
      </c>
      <c r="C34" s="2" t="s">
        <v>66</v>
      </c>
      <c r="D34" s="3" t="s">
        <v>67</v>
      </c>
      <c r="E34">
        <v>6</v>
      </c>
      <c r="F34">
        <v>7</v>
      </c>
      <c r="G34">
        <v>20</v>
      </c>
    </row>
    <row r="35" spans="1:7" x14ac:dyDescent="0.25">
      <c r="A35" s="1">
        <v>34</v>
      </c>
      <c r="B35" s="1" t="s">
        <v>55</v>
      </c>
      <c r="C35" s="2" t="s">
        <v>68</v>
      </c>
      <c r="D35" s="3" t="s">
        <v>69</v>
      </c>
      <c r="E35">
        <v>9</v>
      </c>
      <c r="G35">
        <v>20</v>
      </c>
    </row>
    <row r="36" spans="1:7" x14ac:dyDescent="0.25">
      <c r="A36" s="1">
        <v>35</v>
      </c>
      <c r="B36" s="1" t="s">
        <v>4</v>
      </c>
      <c r="C36" s="2" t="s">
        <v>70</v>
      </c>
      <c r="D36" s="3" t="s">
        <v>63</v>
      </c>
      <c r="E36">
        <v>2</v>
      </c>
      <c r="G36">
        <v>20</v>
      </c>
    </row>
    <row r="37" spans="1:7" ht="55.2" x14ac:dyDescent="0.25">
      <c r="A37" s="1">
        <v>36</v>
      </c>
      <c r="B37" s="1" t="s">
        <v>55</v>
      </c>
      <c r="C37" s="2" t="s">
        <v>71</v>
      </c>
      <c r="D37" s="3" t="s">
        <v>72</v>
      </c>
      <c r="E37">
        <v>9</v>
      </c>
      <c r="G37">
        <v>20</v>
      </c>
    </row>
    <row r="38" spans="1:7" ht="55.2" x14ac:dyDescent="0.25">
      <c r="A38" s="1">
        <v>37</v>
      </c>
      <c r="B38" s="1" t="s">
        <v>4</v>
      </c>
      <c r="C38" s="2" t="s">
        <v>73</v>
      </c>
      <c r="D38" s="3" t="s">
        <v>74</v>
      </c>
      <c r="E38">
        <v>6</v>
      </c>
      <c r="G38">
        <v>20</v>
      </c>
    </row>
    <row r="39" spans="1:7" ht="69" x14ac:dyDescent="0.25">
      <c r="A39" s="1">
        <v>38</v>
      </c>
      <c r="B39" s="1" t="s">
        <v>4</v>
      </c>
      <c r="C39" s="2" t="s">
        <v>75</v>
      </c>
      <c r="D39" s="3" t="s">
        <v>76</v>
      </c>
      <c r="E39">
        <v>6</v>
      </c>
      <c r="G39">
        <v>20</v>
      </c>
    </row>
    <row r="40" spans="1:7" ht="27.6" x14ac:dyDescent="0.25">
      <c r="A40" s="1">
        <v>39</v>
      </c>
      <c r="B40" s="1" t="s">
        <v>4</v>
      </c>
      <c r="C40" s="2" t="s">
        <v>77</v>
      </c>
      <c r="D40" s="3" t="s">
        <v>78</v>
      </c>
      <c r="E40">
        <v>6</v>
      </c>
      <c r="F40">
        <v>7</v>
      </c>
      <c r="G40">
        <v>20</v>
      </c>
    </row>
    <row r="41" spans="1:7" ht="69" x14ac:dyDescent="0.25">
      <c r="A41" s="1">
        <v>40</v>
      </c>
      <c r="B41" s="1" t="s">
        <v>55</v>
      </c>
      <c r="C41" s="2" t="s">
        <v>79</v>
      </c>
      <c r="D41" s="3" t="s">
        <v>80</v>
      </c>
      <c r="E41">
        <v>9</v>
      </c>
      <c r="G41">
        <v>20</v>
      </c>
    </row>
    <row r="42" spans="1:7" x14ac:dyDescent="0.25">
      <c r="A42" s="1">
        <v>41</v>
      </c>
      <c r="B42" s="1" t="s">
        <v>4</v>
      </c>
      <c r="C42" s="2" t="s">
        <v>81</v>
      </c>
      <c r="D42" s="3" t="s">
        <v>82</v>
      </c>
      <c r="E42">
        <v>2</v>
      </c>
      <c r="G42">
        <v>20</v>
      </c>
    </row>
    <row r="43" spans="1:7" ht="41.4" x14ac:dyDescent="0.25">
      <c r="A43" s="1">
        <v>42</v>
      </c>
      <c r="B43" s="1" t="s">
        <v>55</v>
      </c>
      <c r="C43" s="2" t="s">
        <v>83</v>
      </c>
      <c r="D43" s="3" t="s">
        <v>84</v>
      </c>
      <c r="E43">
        <v>9</v>
      </c>
      <c r="G43">
        <v>20</v>
      </c>
    </row>
    <row r="44" spans="1:7" ht="69" x14ac:dyDescent="0.25">
      <c r="A44" s="1">
        <v>43</v>
      </c>
      <c r="B44" s="1" t="s">
        <v>4</v>
      </c>
      <c r="C44" s="2" t="s">
        <v>85</v>
      </c>
      <c r="D44" s="3" t="s">
        <v>86</v>
      </c>
      <c r="E44">
        <v>6</v>
      </c>
      <c r="G44">
        <v>20</v>
      </c>
    </row>
    <row r="45" spans="1:7" ht="41.4" x14ac:dyDescent="0.25">
      <c r="A45" s="1">
        <v>44</v>
      </c>
      <c r="B45" s="1" t="s">
        <v>4</v>
      </c>
      <c r="C45" s="2" t="s">
        <v>87</v>
      </c>
      <c r="D45" s="3" t="s">
        <v>88</v>
      </c>
      <c r="E45">
        <v>6</v>
      </c>
      <c r="F45">
        <v>7</v>
      </c>
      <c r="G45">
        <v>20</v>
      </c>
    </row>
    <row r="46" spans="1:7" x14ac:dyDescent="0.25">
      <c r="A46" s="1">
        <v>45</v>
      </c>
      <c r="B46" s="1" t="s">
        <v>55</v>
      </c>
      <c r="C46" s="2" t="s">
        <v>89</v>
      </c>
      <c r="D46" s="3" t="s">
        <v>90</v>
      </c>
      <c r="E46">
        <v>9</v>
      </c>
      <c r="G46">
        <v>20</v>
      </c>
    </row>
    <row r="47" spans="1:7" x14ac:dyDescent="0.25">
      <c r="A47" s="1">
        <v>46</v>
      </c>
      <c r="B47" s="1" t="s">
        <v>4</v>
      </c>
      <c r="C47" s="2" t="s">
        <v>91</v>
      </c>
      <c r="D47" s="3" t="s">
        <v>63</v>
      </c>
      <c r="E47">
        <v>2</v>
      </c>
      <c r="G47">
        <v>20</v>
      </c>
    </row>
    <row r="48" spans="1:7" x14ac:dyDescent="0.25">
      <c r="A48" s="1">
        <v>47</v>
      </c>
      <c r="B48" s="1" t="s">
        <v>55</v>
      </c>
      <c r="C48" s="2" t="s">
        <v>92</v>
      </c>
      <c r="D48" s="3" t="s">
        <v>93</v>
      </c>
      <c r="E48">
        <v>9</v>
      </c>
      <c r="G48">
        <v>20</v>
      </c>
    </row>
    <row r="49" spans="1:7" x14ac:dyDescent="0.25">
      <c r="A49" s="1">
        <v>48</v>
      </c>
      <c r="B49" s="1" t="s">
        <v>4</v>
      </c>
      <c r="C49" s="2" t="s">
        <v>94</v>
      </c>
      <c r="D49" s="3" t="s">
        <v>95</v>
      </c>
      <c r="E49">
        <v>6</v>
      </c>
      <c r="G49">
        <v>20</v>
      </c>
    </row>
    <row r="50" spans="1:7" ht="82.8" x14ac:dyDescent="0.25">
      <c r="A50" s="1">
        <v>49</v>
      </c>
      <c r="B50" s="1" t="s">
        <v>4</v>
      </c>
      <c r="C50" s="2" t="s">
        <v>96</v>
      </c>
      <c r="D50" s="3" t="s">
        <v>1499</v>
      </c>
      <c r="E50">
        <v>6</v>
      </c>
      <c r="G50">
        <v>20</v>
      </c>
    </row>
    <row r="51" spans="1:7" ht="55.2" x14ac:dyDescent="0.25">
      <c r="A51" s="1">
        <v>50</v>
      </c>
      <c r="B51" s="1" t="s">
        <v>4</v>
      </c>
      <c r="C51" s="2" t="s">
        <v>97</v>
      </c>
      <c r="D51" s="3" t="s">
        <v>98</v>
      </c>
      <c r="E51">
        <v>6</v>
      </c>
      <c r="G51">
        <v>20</v>
      </c>
    </row>
    <row r="52" spans="1:7" x14ac:dyDescent="0.25">
      <c r="A52" s="1">
        <v>51</v>
      </c>
      <c r="B52" s="1" t="s">
        <v>4</v>
      </c>
      <c r="C52" s="2" t="s">
        <v>99</v>
      </c>
      <c r="D52" s="3" t="s">
        <v>100</v>
      </c>
      <c r="E52">
        <v>6</v>
      </c>
      <c r="F52">
        <v>7</v>
      </c>
      <c r="G52">
        <v>20</v>
      </c>
    </row>
    <row r="53" spans="1:7" x14ac:dyDescent="0.25">
      <c r="A53" s="1">
        <v>52</v>
      </c>
      <c r="B53" s="1" t="s">
        <v>55</v>
      </c>
      <c r="C53" s="2" t="s">
        <v>101</v>
      </c>
      <c r="D53" s="3" t="s">
        <v>102</v>
      </c>
      <c r="E53">
        <v>9</v>
      </c>
      <c r="G53">
        <v>20</v>
      </c>
    </row>
    <row r="54" spans="1:7" x14ac:dyDescent="0.25">
      <c r="A54" s="1">
        <v>53</v>
      </c>
      <c r="B54" s="1" t="s">
        <v>4</v>
      </c>
      <c r="C54" s="2" t="s">
        <v>103</v>
      </c>
      <c r="D54" s="3" t="s">
        <v>63</v>
      </c>
      <c r="E54">
        <v>2</v>
      </c>
      <c r="G54">
        <v>20</v>
      </c>
    </row>
    <row r="55" spans="1:7" x14ac:dyDescent="0.25">
      <c r="A55" s="1">
        <v>54</v>
      </c>
      <c r="B55" s="1" t="s">
        <v>55</v>
      </c>
      <c r="C55" s="2" t="s">
        <v>104</v>
      </c>
      <c r="D55" s="3" t="s">
        <v>105</v>
      </c>
      <c r="E55">
        <v>9</v>
      </c>
      <c r="G55">
        <v>20</v>
      </c>
    </row>
    <row r="56" spans="1:7" x14ac:dyDescent="0.25">
      <c r="A56" s="1">
        <v>55</v>
      </c>
      <c r="B56" s="1" t="s">
        <v>4</v>
      </c>
      <c r="C56" s="2" t="s">
        <v>106</v>
      </c>
      <c r="D56" s="3" t="s">
        <v>63</v>
      </c>
      <c r="E56">
        <v>2</v>
      </c>
      <c r="G56">
        <v>20</v>
      </c>
    </row>
    <row r="57" spans="1:7" x14ac:dyDescent="0.25">
      <c r="A57" s="1">
        <v>56</v>
      </c>
      <c r="B57" s="1" t="s">
        <v>55</v>
      </c>
      <c r="C57" s="2" t="s">
        <v>107</v>
      </c>
      <c r="D57" s="3" t="s">
        <v>108</v>
      </c>
      <c r="E57">
        <v>9</v>
      </c>
      <c r="G57">
        <v>20</v>
      </c>
    </row>
    <row r="58" spans="1:7" x14ac:dyDescent="0.25">
      <c r="A58" s="1">
        <v>57</v>
      </c>
      <c r="B58" s="1" t="s">
        <v>4</v>
      </c>
      <c r="C58" s="2" t="s">
        <v>109</v>
      </c>
      <c r="D58" s="3" t="s">
        <v>110</v>
      </c>
      <c r="E58">
        <v>6</v>
      </c>
      <c r="G58">
        <v>20</v>
      </c>
    </row>
    <row r="59" spans="1:7" ht="110.4" x14ac:dyDescent="0.25">
      <c r="A59" s="1">
        <v>58</v>
      </c>
      <c r="B59" s="1" t="s">
        <v>4</v>
      </c>
      <c r="C59" s="2" t="s">
        <v>111</v>
      </c>
      <c r="D59" s="3" t="s">
        <v>112</v>
      </c>
      <c r="E59">
        <v>6</v>
      </c>
      <c r="G59">
        <v>20</v>
      </c>
    </row>
    <row r="60" spans="1:7" ht="82.8" x14ac:dyDescent="0.25">
      <c r="A60" s="1">
        <v>59</v>
      </c>
      <c r="B60" s="1" t="s">
        <v>4</v>
      </c>
      <c r="C60" s="2" t="s">
        <v>113</v>
      </c>
      <c r="D60" s="3" t="s">
        <v>114</v>
      </c>
      <c r="E60">
        <v>6</v>
      </c>
      <c r="G60">
        <v>20</v>
      </c>
    </row>
    <row r="61" spans="1:7" ht="27.6" x14ac:dyDescent="0.25">
      <c r="A61" s="1">
        <v>60</v>
      </c>
      <c r="B61" s="1" t="s">
        <v>4</v>
      </c>
      <c r="C61" s="2" t="s">
        <v>115</v>
      </c>
      <c r="D61" s="3" t="s">
        <v>116</v>
      </c>
      <c r="E61">
        <v>6</v>
      </c>
      <c r="F61">
        <v>7</v>
      </c>
      <c r="G61">
        <v>20</v>
      </c>
    </row>
    <row r="62" spans="1:7" x14ac:dyDescent="0.25">
      <c r="A62" s="1">
        <v>61</v>
      </c>
      <c r="B62" s="1" t="s">
        <v>55</v>
      </c>
      <c r="C62" s="2" t="s">
        <v>117</v>
      </c>
      <c r="D62" s="3" t="s">
        <v>118</v>
      </c>
      <c r="E62">
        <v>9</v>
      </c>
      <c r="G62">
        <v>20</v>
      </c>
    </row>
    <row r="63" spans="1:7" x14ac:dyDescent="0.25">
      <c r="A63" s="1">
        <v>62</v>
      </c>
      <c r="B63" s="1" t="s">
        <v>4</v>
      </c>
      <c r="C63" s="2" t="s">
        <v>119</v>
      </c>
      <c r="D63" s="3" t="s">
        <v>120</v>
      </c>
      <c r="E63">
        <v>7</v>
      </c>
      <c r="G63">
        <v>20</v>
      </c>
    </row>
    <row r="64" spans="1:7" x14ac:dyDescent="0.25">
      <c r="A64" s="1">
        <v>63</v>
      </c>
      <c r="B64" s="1" t="s">
        <v>55</v>
      </c>
      <c r="C64" s="2" t="s">
        <v>121</v>
      </c>
      <c r="D64" s="3" t="s">
        <v>122</v>
      </c>
      <c r="E64">
        <v>9</v>
      </c>
      <c r="G64">
        <v>20</v>
      </c>
    </row>
    <row r="65" spans="1:7" x14ac:dyDescent="0.25">
      <c r="A65" s="1">
        <v>64</v>
      </c>
      <c r="B65" s="1" t="s">
        <v>4</v>
      </c>
      <c r="C65" s="2" t="s">
        <v>123</v>
      </c>
      <c r="D65" s="3" t="s">
        <v>124</v>
      </c>
      <c r="E65">
        <v>7</v>
      </c>
      <c r="G65">
        <v>20</v>
      </c>
    </row>
    <row r="66" spans="1:7" x14ac:dyDescent="0.25">
      <c r="A66" s="1">
        <v>65</v>
      </c>
      <c r="B66" s="1" t="s">
        <v>55</v>
      </c>
      <c r="C66" s="2" t="s">
        <v>125</v>
      </c>
      <c r="D66" s="3" t="s">
        <v>126</v>
      </c>
      <c r="E66">
        <v>9</v>
      </c>
      <c r="G66">
        <v>20</v>
      </c>
    </row>
    <row r="67" spans="1:7" x14ac:dyDescent="0.25">
      <c r="A67" s="1">
        <v>66</v>
      </c>
      <c r="B67" s="1" t="s">
        <v>4</v>
      </c>
      <c r="C67" s="2" t="s">
        <v>127</v>
      </c>
      <c r="D67" s="3" t="s">
        <v>128</v>
      </c>
      <c r="E67">
        <v>4</v>
      </c>
      <c r="G67">
        <v>20</v>
      </c>
    </row>
    <row r="68" spans="1:7" x14ac:dyDescent="0.25">
      <c r="A68" s="1">
        <v>67</v>
      </c>
      <c r="B68" s="1" t="s">
        <v>129</v>
      </c>
      <c r="C68" s="2" t="s">
        <v>130</v>
      </c>
      <c r="D68" s="3" t="s">
        <v>131</v>
      </c>
      <c r="E68">
        <v>9</v>
      </c>
      <c r="G68">
        <v>20</v>
      </c>
    </row>
    <row r="69" spans="1:7" x14ac:dyDescent="0.25">
      <c r="A69" s="1">
        <v>68</v>
      </c>
      <c r="B69" s="1" t="s">
        <v>4</v>
      </c>
      <c r="C69" s="2" t="s">
        <v>130</v>
      </c>
      <c r="D69" s="3" t="s">
        <v>132</v>
      </c>
      <c r="E69">
        <v>3</v>
      </c>
      <c r="G69">
        <v>20</v>
      </c>
    </row>
    <row r="70" spans="1:7" x14ac:dyDescent="0.25">
      <c r="A70" s="1">
        <v>69</v>
      </c>
      <c r="B70" s="1" t="s">
        <v>4</v>
      </c>
      <c r="C70" s="2" t="s">
        <v>130</v>
      </c>
      <c r="D70" s="3" t="s">
        <v>133</v>
      </c>
      <c r="E70">
        <v>6</v>
      </c>
      <c r="G70">
        <v>20</v>
      </c>
    </row>
    <row r="71" spans="1:7" x14ac:dyDescent="0.25">
      <c r="A71" s="1">
        <v>70</v>
      </c>
      <c r="B71" s="1" t="s">
        <v>129</v>
      </c>
      <c r="C71" s="2" t="s">
        <v>134</v>
      </c>
      <c r="D71" s="3" t="s">
        <v>135</v>
      </c>
      <c r="E71">
        <v>9</v>
      </c>
      <c r="G71">
        <v>20</v>
      </c>
    </row>
    <row r="72" spans="1:7" ht="69" x14ac:dyDescent="0.25">
      <c r="A72" s="1">
        <v>71</v>
      </c>
      <c r="B72" s="1" t="s">
        <v>4</v>
      </c>
      <c r="C72" s="2" t="s">
        <v>134</v>
      </c>
      <c r="D72" s="3" t="s">
        <v>136</v>
      </c>
      <c r="E72">
        <v>6</v>
      </c>
      <c r="G72">
        <v>20</v>
      </c>
    </row>
    <row r="73" spans="1:7" x14ac:dyDescent="0.25">
      <c r="A73" s="1">
        <v>72</v>
      </c>
      <c r="B73" s="1" t="s">
        <v>4</v>
      </c>
      <c r="C73" s="2" t="s">
        <v>137</v>
      </c>
      <c r="D73" s="3" t="s">
        <v>138</v>
      </c>
      <c r="E73">
        <v>6</v>
      </c>
      <c r="G73">
        <v>20</v>
      </c>
    </row>
    <row r="74" spans="1:7" x14ac:dyDescent="0.25">
      <c r="A74" s="1">
        <v>73</v>
      </c>
      <c r="B74" s="1" t="s">
        <v>4</v>
      </c>
      <c r="C74" s="2" t="s">
        <v>139</v>
      </c>
      <c r="D74" s="3" t="s">
        <v>140</v>
      </c>
      <c r="E74">
        <v>6</v>
      </c>
      <c r="F74">
        <v>7</v>
      </c>
      <c r="G74">
        <v>20</v>
      </c>
    </row>
    <row r="75" spans="1:7" x14ac:dyDescent="0.25">
      <c r="A75" s="1">
        <v>74</v>
      </c>
      <c r="B75" s="1" t="s">
        <v>55</v>
      </c>
      <c r="C75" s="2" t="s">
        <v>141</v>
      </c>
      <c r="D75" s="3" t="s">
        <v>142</v>
      </c>
      <c r="E75">
        <v>9</v>
      </c>
      <c r="G75">
        <v>20</v>
      </c>
    </row>
    <row r="76" spans="1:7" x14ac:dyDescent="0.25">
      <c r="A76" s="1">
        <v>75</v>
      </c>
      <c r="B76" s="1" t="s">
        <v>4</v>
      </c>
      <c r="C76" s="2" t="s">
        <v>143</v>
      </c>
      <c r="D76" s="3" t="s">
        <v>144</v>
      </c>
      <c r="E76">
        <v>2</v>
      </c>
      <c r="G76">
        <v>20</v>
      </c>
    </row>
    <row r="77" spans="1:7" x14ac:dyDescent="0.25">
      <c r="A77" s="1">
        <v>76</v>
      </c>
      <c r="B77" s="1" t="s">
        <v>55</v>
      </c>
      <c r="C77" s="2" t="s">
        <v>145</v>
      </c>
      <c r="D77" s="3" t="s">
        <v>146</v>
      </c>
      <c r="E77">
        <v>9</v>
      </c>
      <c r="G77">
        <v>20</v>
      </c>
    </row>
    <row r="78" spans="1:7" x14ac:dyDescent="0.25">
      <c r="A78" s="1">
        <v>77</v>
      </c>
      <c r="B78" s="1" t="s">
        <v>4</v>
      </c>
      <c r="C78" s="2" t="s">
        <v>147</v>
      </c>
      <c r="D78" s="3" t="s">
        <v>148</v>
      </c>
      <c r="E78">
        <v>7</v>
      </c>
      <c r="G78">
        <v>20</v>
      </c>
    </row>
    <row r="79" spans="1:7" x14ac:dyDescent="0.25">
      <c r="A79" s="1">
        <v>78</v>
      </c>
      <c r="B79" s="1" t="s">
        <v>55</v>
      </c>
      <c r="C79" s="2" t="s">
        <v>147</v>
      </c>
      <c r="D79" s="3" t="s">
        <v>149</v>
      </c>
      <c r="E79">
        <v>9</v>
      </c>
      <c r="G79">
        <v>20</v>
      </c>
    </row>
    <row r="80" spans="1:7" ht="27.6" x14ac:dyDescent="0.25">
      <c r="A80" s="1">
        <v>79</v>
      </c>
      <c r="B80" s="1" t="s">
        <v>4</v>
      </c>
      <c r="C80" s="2" t="s">
        <v>150</v>
      </c>
      <c r="D80" s="3" t="s">
        <v>151</v>
      </c>
      <c r="E80">
        <v>6</v>
      </c>
      <c r="G80">
        <v>20</v>
      </c>
    </row>
    <row r="81" spans="1:7" ht="55.2" x14ac:dyDescent="0.25">
      <c r="A81" s="1">
        <v>80</v>
      </c>
      <c r="B81" s="1" t="s">
        <v>4</v>
      </c>
      <c r="C81" s="2" t="s">
        <v>152</v>
      </c>
      <c r="D81" s="3" t="s">
        <v>153</v>
      </c>
      <c r="E81">
        <v>6</v>
      </c>
      <c r="G81">
        <v>20</v>
      </c>
    </row>
    <row r="82" spans="1:7" ht="27.6" x14ac:dyDescent="0.25">
      <c r="A82" s="1">
        <v>81</v>
      </c>
      <c r="B82" s="1" t="s">
        <v>4</v>
      </c>
      <c r="C82" s="2" t="s">
        <v>154</v>
      </c>
      <c r="D82" s="3" t="s">
        <v>155</v>
      </c>
      <c r="E82">
        <v>6</v>
      </c>
      <c r="G82">
        <v>20</v>
      </c>
    </row>
    <row r="83" spans="1:7" ht="41.4" x14ac:dyDescent="0.25">
      <c r="A83" s="1">
        <v>82</v>
      </c>
      <c r="B83" s="1" t="s">
        <v>4</v>
      </c>
      <c r="C83" s="2" t="s">
        <v>156</v>
      </c>
      <c r="D83" s="3" t="s">
        <v>157</v>
      </c>
      <c r="E83">
        <v>6</v>
      </c>
      <c r="F83">
        <v>7</v>
      </c>
      <c r="G83">
        <v>20</v>
      </c>
    </row>
    <row r="84" spans="1:7" x14ac:dyDescent="0.25">
      <c r="A84" s="1">
        <v>83</v>
      </c>
      <c r="B84" s="1" t="s">
        <v>158</v>
      </c>
      <c r="C84" s="2" t="s">
        <v>159</v>
      </c>
      <c r="D84" s="3" t="s">
        <v>160</v>
      </c>
      <c r="E84">
        <v>9</v>
      </c>
      <c r="G84">
        <v>20</v>
      </c>
    </row>
    <row r="85" spans="1:7" ht="41.4" x14ac:dyDescent="0.25">
      <c r="A85" s="1">
        <v>84</v>
      </c>
      <c r="B85" s="1" t="s">
        <v>4</v>
      </c>
      <c r="C85" s="2" t="s">
        <v>161</v>
      </c>
      <c r="D85" s="27" t="s">
        <v>162</v>
      </c>
      <c r="E85">
        <v>6</v>
      </c>
      <c r="F85">
        <v>7</v>
      </c>
      <c r="G85">
        <v>20</v>
      </c>
    </row>
    <row r="86" spans="1:7" x14ac:dyDescent="0.25">
      <c r="A86" s="1">
        <v>85</v>
      </c>
      <c r="B86" s="1" t="s">
        <v>129</v>
      </c>
      <c r="C86" s="2" t="s">
        <v>163</v>
      </c>
      <c r="D86" s="3" t="s">
        <v>164</v>
      </c>
      <c r="E86">
        <v>9</v>
      </c>
      <c r="G86">
        <v>20</v>
      </c>
    </row>
    <row r="87" spans="1:7" ht="55.2" x14ac:dyDescent="0.25">
      <c r="A87" s="1">
        <v>86</v>
      </c>
      <c r="B87" s="1" t="s">
        <v>4</v>
      </c>
      <c r="C87" s="2" t="s">
        <v>165</v>
      </c>
      <c r="D87" s="3" t="s">
        <v>166</v>
      </c>
      <c r="E87">
        <v>6</v>
      </c>
      <c r="G87">
        <v>20</v>
      </c>
    </row>
    <row r="88" spans="1:7" ht="41.4" x14ac:dyDescent="0.25">
      <c r="A88" s="1">
        <v>87</v>
      </c>
      <c r="B88" s="1" t="s">
        <v>4</v>
      </c>
      <c r="C88" s="2" t="s">
        <v>167</v>
      </c>
      <c r="D88" s="27" t="s">
        <v>168</v>
      </c>
      <c r="E88">
        <v>6</v>
      </c>
      <c r="F88">
        <v>7</v>
      </c>
      <c r="G88">
        <v>20</v>
      </c>
    </row>
    <row r="89" spans="1:7" x14ac:dyDescent="0.25">
      <c r="A89" s="1">
        <v>88</v>
      </c>
      <c r="B89" s="1" t="s">
        <v>129</v>
      </c>
      <c r="C89" s="2" t="s">
        <v>169</v>
      </c>
      <c r="D89" s="3" t="s">
        <v>170</v>
      </c>
      <c r="E89">
        <v>9</v>
      </c>
      <c r="G89">
        <v>20</v>
      </c>
    </row>
    <row r="90" spans="1:7" x14ac:dyDescent="0.25">
      <c r="A90" s="1">
        <v>89</v>
      </c>
      <c r="B90" s="1" t="s">
        <v>4</v>
      </c>
      <c r="C90" s="2" t="s">
        <v>169</v>
      </c>
      <c r="D90" s="3" t="s">
        <v>171</v>
      </c>
      <c r="E90">
        <v>3</v>
      </c>
      <c r="G90">
        <v>20</v>
      </c>
    </row>
    <row r="91" spans="1:7" ht="41.4" x14ac:dyDescent="0.25">
      <c r="A91" s="1">
        <v>90</v>
      </c>
      <c r="B91" s="1" t="s">
        <v>4</v>
      </c>
      <c r="C91" s="2" t="s">
        <v>169</v>
      </c>
      <c r="D91" s="3" t="s">
        <v>172</v>
      </c>
      <c r="E91">
        <v>6</v>
      </c>
      <c r="G91">
        <v>20</v>
      </c>
    </row>
    <row r="92" spans="1:7" ht="27.6" x14ac:dyDescent="0.25">
      <c r="A92" s="1">
        <v>91</v>
      </c>
      <c r="B92" s="1" t="s">
        <v>4</v>
      </c>
      <c r="C92" s="2" t="s">
        <v>173</v>
      </c>
      <c r="D92" s="3" t="s">
        <v>174</v>
      </c>
      <c r="E92">
        <v>6</v>
      </c>
      <c r="G92">
        <v>20</v>
      </c>
    </row>
    <row r="93" spans="1:7" x14ac:dyDescent="0.25">
      <c r="A93" s="1">
        <v>92</v>
      </c>
      <c r="B93" s="1" t="s">
        <v>4</v>
      </c>
      <c r="C93" s="2" t="s">
        <v>175</v>
      </c>
      <c r="D93" s="27" t="s">
        <v>176</v>
      </c>
      <c r="E93">
        <v>6</v>
      </c>
      <c r="F93">
        <v>7</v>
      </c>
      <c r="G93">
        <v>20</v>
      </c>
    </row>
    <row r="94" spans="1:7" x14ac:dyDescent="0.25">
      <c r="A94" s="1">
        <v>93</v>
      </c>
      <c r="B94" s="1" t="s">
        <v>129</v>
      </c>
      <c r="C94" s="2" t="s">
        <v>177</v>
      </c>
      <c r="D94" s="3" t="s">
        <v>178</v>
      </c>
      <c r="E94">
        <v>9</v>
      </c>
      <c r="G94">
        <v>20</v>
      </c>
    </row>
    <row r="95" spans="1:7" ht="27.6" x14ac:dyDescent="0.25">
      <c r="A95" s="1">
        <v>94</v>
      </c>
      <c r="B95" s="1" t="s">
        <v>4</v>
      </c>
      <c r="C95" s="2" t="s">
        <v>179</v>
      </c>
      <c r="D95" s="3" t="s">
        <v>180</v>
      </c>
      <c r="E95">
        <v>6</v>
      </c>
      <c r="G95">
        <v>20</v>
      </c>
    </row>
    <row r="96" spans="1:7" x14ac:dyDescent="0.25">
      <c r="A96" s="1">
        <v>95</v>
      </c>
      <c r="B96" s="1" t="s">
        <v>4</v>
      </c>
      <c r="C96" s="2" t="s">
        <v>181</v>
      </c>
      <c r="D96" s="3" t="s">
        <v>182</v>
      </c>
      <c r="E96">
        <v>6</v>
      </c>
      <c r="G96">
        <v>20</v>
      </c>
    </row>
    <row r="97" spans="1:7" x14ac:dyDescent="0.25">
      <c r="A97" s="1">
        <v>96</v>
      </c>
      <c r="B97" s="1" t="s">
        <v>4</v>
      </c>
      <c r="C97" s="2" t="s">
        <v>181</v>
      </c>
      <c r="D97" s="3" t="s">
        <v>183</v>
      </c>
      <c r="E97">
        <v>6</v>
      </c>
      <c r="F97">
        <v>7</v>
      </c>
      <c r="G97">
        <v>20</v>
      </c>
    </row>
    <row r="98" spans="1:7" x14ac:dyDescent="0.25">
      <c r="A98" s="1">
        <v>97</v>
      </c>
      <c r="B98" s="1" t="s">
        <v>55</v>
      </c>
      <c r="C98" s="2" t="s">
        <v>184</v>
      </c>
      <c r="D98" s="3" t="s">
        <v>185</v>
      </c>
      <c r="E98">
        <v>9</v>
      </c>
      <c r="G98">
        <v>20</v>
      </c>
    </row>
    <row r="99" spans="1:7" ht="82.8" x14ac:dyDescent="0.25">
      <c r="A99" s="1">
        <v>98</v>
      </c>
      <c r="B99" s="1" t="s">
        <v>4</v>
      </c>
      <c r="C99" s="2" t="s">
        <v>186</v>
      </c>
      <c r="D99" s="3" t="s">
        <v>187</v>
      </c>
      <c r="E99">
        <v>6</v>
      </c>
      <c r="G99">
        <v>20</v>
      </c>
    </row>
    <row r="100" spans="1:7" ht="41.4" x14ac:dyDescent="0.25">
      <c r="A100" s="1">
        <v>99</v>
      </c>
      <c r="B100" s="1" t="s">
        <v>4</v>
      </c>
      <c r="C100" s="2" t="s">
        <v>188</v>
      </c>
      <c r="D100" s="3" t="s">
        <v>189</v>
      </c>
      <c r="E100">
        <v>6</v>
      </c>
      <c r="F100">
        <v>7</v>
      </c>
      <c r="G100">
        <v>20</v>
      </c>
    </row>
    <row r="101" spans="1:7" x14ac:dyDescent="0.25">
      <c r="A101" s="1">
        <v>100</v>
      </c>
      <c r="B101" s="1" t="s">
        <v>55</v>
      </c>
      <c r="C101" s="2" t="s">
        <v>190</v>
      </c>
      <c r="D101" s="3" t="s">
        <v>191</v>
      </c>
      <c r="E101">
        <v>9</v>
      </c>
      <c r="G101">
        <v>20</v>
      </c>
    </row>
    <row r="102" spans="1:7" ht="41.4" x14ac:dyDescent="0.25">
      <c r="A102" s="1">
        <v>101</v>
      </c>
      <c r="B102" s="1" t="s">
        <v>4</v>
      </c>
      <c r="C102" s="2" t="s">
        <v>192</v>
      </c>
      <c r="D102" s="3" t="s">
        <v>193</v>
      </c>
      <c r="E102">
        <v>6</v>
      </c>
      <c r="F102">
        <v>7</v>
      </c>
      <c r="G102">
        <v>20</v>
      </c>
    </row>
    <row r="103" spans="1:7" x14ac:dyDescent="0.25">
      <c r="A103" s="1">
        <v>102</v>
      </c>
      <c r="B103" s="1" t="s">
        <v>129</v>
      </c>
      <c r="C103" s="2" t="s">
        <v>194</v>
      </c>
      <c r="D103" s="3" t="s">
        <v>195</v>
      </c>
      <c r="E103">
        <v>9</v>
      </c>
      <c r="G103">
        <v>20</v>
      </c>
    </row>
    <row r="104" spans="1:7" x14ac:dyDescent="0.25">
      <c r="A104" s="1">
        <v>103</v>
      </c>
      <c r="B104" s="1" t="s">
        <v>4</v>
      </c>
      <c r="C104" s="2" t="s">
        <v>196</v>
      </c>
      <c r="D104" s="3" t="s">
        <v>197</v>
      </c>
      <c r="E104">
        <v>3</v>
      </c>
      <c r="G104">
        <v>20</v>
      </c>
    </row>
    <row r="105" spans="1:7" x14ac:dyDescent="0.25">
      <c r="A105" s="1">
        <v>104</v>
      </c>
      <c r="B105" s="1" t="s">
        <v>4</v>
      </c>
      <c r="C105" s="2" t="s">
        <v>196</v>
      </c>
      <c r="D105" s="3" t="s">
        <v>1497</v>
      </c>
      <c r="E105">
        <v>6</v>
      </c>
      <c r="F105">
        <v>7</v>
      </c>
      <c r="G105">
        <v>20</v>
      </c>
    </row>
    <row r="106" spans="1:7" x14ac:dyDescent="0.25">
      <c r="A106" s="1">
        <v>105</v>
      </c>
      <c r="B106" s="1" t="s">
        <v>55</v>
      </c>
      <c r="C106" s="2" t="s">
        <v>198</v>
      </c>
      <c r="D106" s="3" t="s">
        <v>199</v>
      </c>
      <c r="E106">
        <v>9</v>
      </c>
      <c r="G106">
        <v>20</v>
      </c>
    </row>
    <row r="107" spans="1:7" x14ac:dyDescent="0.25">
      <c r="A107" s="1">
        <v>106</v>
      </c>
      <c r="B107" s="1" t="s">
        <v>4</v>
      </c>
      <c r="C107" s="2" t="s">
        <v>200</v>
      </c>
      <c r="D107" s="3" t="s">
        <v>201</v>
      </c>
      <c r="E107">
        <v>3</v>
      </c>
      <c r="G107">
        <v>20</v>
      </c>
    </row>
    <row r="108" spans="1:7" ht="27.6" x14ac:dyDescent="0.25">
      <c r="A108" s="1">
        <v>107</v>
      </c>
      <c r="B108" s="1" t="s">
        <v>4</v>
      </c>
      <c r="C108" s="2" t="s">
        <v>202</v>
      </c>
      <c r="D108" s="3" t="s">
        <v>203</v>
      </c>
      <c r="E108">
        <v>4</v>
      </c>
      <c r="G108">
        <v>20</v>
      </c>
    </row>
    <row r="109" spans="1:7" x14ac:dyDescent="0.25">
      <c r="A109" s="1">
        <v>108</v>
      </c>
      <c r="B109" s="1" t="s">
        <v>129</v>
      </c>
      <c r="C109" s="2" t="s">
        <v>204</v>
      </c>
      <c r="D109" s="3" t="s">
        <v>205</v>
      </c>
      <c r="E109">
        <v>9</v>
      </c>
      <c r="G109">
        <v>20</v>
      </c>
    </row>
    <row r="110" spans="1:7" ht="55.2" x14ac:dyDescent="0.25">
      <c r="A110" s="1">
        <v>109</v>
      </c>
      <c r="B110" s="1" t="s">
        <v>4</v>
      </c>
      <c r="C110" s="2" t="s">
        <v>206</v>
      </c>
      <c r="D110" s="3" t="s">
        <v>207</v>
      </c>
      <c r="E110">
        <v>6</v>
      </c>
      <c r="G110">
        <v>20</v>
      </c>
    </row>
    <row r="111" spans="1:7" ht="27.6" x14ac:dyDescent="0.25">
      <c r="A111" s="1">
        <v>110</v>
      </c>
      <c r="B111" s="1" t="s">
        <v>4</v>
      </c>
      <c r="C111" s="2" t="s">
        <v>208</v>
      </c>
      <c r="D111" s="3" t="s">
        <v>209</v>
      </c>
      <c r="E111">
        <v>6</v>
      </c>
      <c r="F111">
        <v>7</v>
      </c>
      <c r="G111">
        <v>20</v>
      </c>
    </row>
    <row r="112" spans="1:7" x14ac:dyDescent="0.25">
      <c r="A112" s="1">
        <v>111</v>
      </c>
      <c r="B112" s="1" t="s">
        <v>55</v>
      </c>
      <c r="C112" s="2" t="s">
        <v>210</v>
      </c>
      <c r="D112" s="3" t="s">
        <v>211</v>
      </c>
      <c r="E112">
        <v>9</v>
      </c>
      <c r="G112">
        <v>20</v>
      </c>
    </row>
    <row r="113" spans="1:7" x14ac:dyDescent="0.25">
      <c r="A113" s="1">
        <v>112</v>
      </c>
      <c r="B113" s="1" t="s">
        <v>4</v>
      </c>
      <c r="C113" s="2" t="s">
        <v>212</v>
      </c>
      <c r="D113" s="3" t="s">
        <v>213</v>
      </c>
      <c r="E113">
        <v>6</v>
      </c>
      <c r="G113">
        <v>20</v>
      </c>
    </row>
    <row r="114" spans="1:7" ht="27.6" x14ac:dyDescent="0.25">
      <c r="A114" s="1">
        <v>113</v>
      </c>
      <c r="B114" s="1" t="s">
        <v>4</v>
      </c>
      <c r="C114" s="2" t="s">
        <v>214</v>
      </c>
      <c r="D114" s="3" t="s">
        <v>215</v>
      </c>
      <c r="E114">
        <v>6</v>
      </c>
      <c r="F114">
        <v>7</v>
      </c>
      <c r="G114">
        <v>20</v>
      </c>
    </row>
    <row r="115" spans="1:7" x14ac:dyDescent="0.25">
      <c r="A115" s="1">
        <v>114</v>
      </c>
      <c r="B115" s="1" t="s">
        <v>55</v>
      </c>
      <c r="C115" s="2" t="s">
        <v>216</v>
      </c>
      <c r="D115" s="3" t="s">
        <v>217</v>
      </c>
      <c r="E115">
        <v>9</v>
      </c>
      <c r="G115">
        <v>20</v>
      </c>
    </row>
    <row r="116" spans="1:7" ht="27.6" x14ac:dyDescent="0.25">
      <c r="A116" s="1">
        <v>115</v>
      </c>
      <c r="B116" s="1" t="s">
        <v>4</v>
      </c>
      <c r="C116" s="2" t="s">
        <v>218</v>
      </c>
      <c r="D116" s="3" t="s">
        <v>219</v>
      </c>
      <c r="E116">
        <v>6</v>
      </c>
      <c r="G116">
        <v>20</v>
      </c>
    </row>
    <row r="117" spans="1:7" ht="41.4" x14ac:dyDescent="0.25">
      <c r="A117" s="1">
        <v>116</v>
      </c>
      <c r="B117" s="1" t="s">
        <v>4</v>
      </c>
      <c r="C117" s="2" t="s">
        <v>220</v>
      </c>
      <c r="D117" s="3" t="s">
        <v>221</v>
      </c>
      <c r="E117">
        <v>6</v>
      </c>
      <c r="G117">
        <v>20</v>
      </c>
    </row>
    <row r="118" spans="1:7" x14ac:dyDescent="0.25">
      <c r="A118" s="1">
        <v>117</v>
      </c>
      <c r="B118" s="1" t="s">
        <v>4</v>
      </c>
      <c r="C118" s="2" t="s">
        <v>222</v>
      </c>
      <c r="D118" s="3" t="s">
        <v>223</v>
      </c>
      <c r="E118">
        <v>6</v>
      </c>
      <c r="F118">
        <v>7</v>
      </c>
      <c r="G118">
        <v>20</v>
      </c>
    </row>
    <row r="119" spans="1:7" x14ac:dyDescent="0.25">
      <c r="A119" s="1">
        <v>118</v>
      </c>
      <c r="B119" s="1" t="s">
        <v>55</v>
      </c>
      <c r="C119" s="2" t="s">
        <v>224</v>
      </c>
      <c r="D119" s="3" t="s">
        <v>225</v>
      </c>
      <c r="E119">
        <v>9</v>
      </c>
      <c r="G119">
        <v>20</v>
      </c>
    </row>
    <row r="120" spans="1:7" x14ac:dyDescent="0.25">
      <c r="A120" s="1">
        <v>119</v>
      </c>
      <c r="B120" s="1" t="s">
        <v>4</v>
      </c>
      <c r="C120" s="2" t="s">
        <v>226</v>
      </c>
      <c r="D120" s="3" t="s">
        <v>227</v>
      </c>
      <c r="E120">
        <v>3</v>
      </c>
      <c r="G120">
        <v>20</v>
      </c>
    </row>
    <row r="121" spans="1:7" ht="27.6" x14ac:dyDescent="0.25">
      <c r="A121" s="1">
        <v>120</v>
      </c>
      <c r="B121" s="1" t="s">
        <v>4</v>
      </c>
      <c r="C121" s="2" t="s">
        <v>226</v>
      </c>
      <c r="D121" s="3" t="s">
        <v>228</v>
      </c>
      <c r="E121">
        <v>4</v>
      </c>
      <c r="G121">
        <v>20</v>
      </c>
    </row>
    <row r="122" spans="1:7" x14ac:dyDescent="0.25">
      <c r="A122" s="1">
        <v>121</v>
      </c>
      <c r="B122" s="1" t="s">
        <v>129</v>
      </c>
      <c r="C122" s="2" t="s">
        <v>229</v>
      </c>
      <c r="D122" s="3" t="s">
        <v>230</v>
      </c>
      <c r="E122">
        <v>9</v>
      </c>
      <c r="G122">
        <v>20</v>
      </c>
    </row>
    <row r="123" spans="1:7" ht="27.6" x14ac:dyDescent="0.25">
      <c r="A123" s="1">
        <v>122</v>
      </c>
      <c r="B123" s="1" t="s">
        <v>4</v>
      </c>
      <c r="C123" s="2" t="s">
        <v>229</v>
      </c>
      <c r="D123" s="3" t="s">
        <v>231</v>
      </c>
      <c r="E123">
        <v>6</v>
      </c>
      <c r="F123">
        <v>7</v>
      </c>
      <c r="G123">
        <v>20</v>
      </c>
    </row>
    <row r="124" spans="1:7" x14ac:dyDescent="0.25">
      <c r="A124" s="1">
        <v>123</v>
      </c>
      <c r="B124" s="1" t="s">
        <v>55</v>
      </c>
      <c r="C124" s="2" t="s">
        <v>232</v>
      </c>
      <c r="D124" s="3" t="s">
        <v>233</v>
      </c>
      <c r="E124">
        <v>9</v>
      </c>
      <c r="G124">
        <v>20</v>
      </c>
    </row>
    <row r="125" spans="1:7" x14ac:dyDescent="0.25">
      <c r="A125" s="1">
        <v>124</v>
      </c>
      <c r="B125" s="1" t="s">
        <v>4</v>
      </c>
      <c r="C125" s="2" t="s">
        <v>234</v>
      </c>
      <c r="D125" s="3" t="s">
        <v>235</v>
      </c>
      <c r="E125">
        <v>4</v>
      </c>
      <c r="G125">
        <v>20</v>
      </c>
    </row>
    <row r="126" spans="1:7" x14ac:dyDescent="0.25">
      <c r="A126" s="1">
        <v>125</v>
      </c>
      <c r="B126" s="1" t="s">
        <v>236</v>
      </c>
      <c r="C126" s="2" t="s">
        <v>237</v>
      </c>
      <c r="D126" s="3" t="s">
        <v>238</v>
      </c>
      <c r="E126">
        <v>9</v>
      </c>
      <c r="G126">
        <v>20</v>
      </c>
    </row>
    <row r="127" spans="1:7" x14ac:dyDescent="0.25">
      <c r="A127" s="1">
        <v>126</v>
      </c>
      <c r="B127" s="1" t="s">
        <v>4</v>
      </c>
      <c r="C127" s="2" t="s">
        <v>239</v>
      </c>
      <c r="D127" s="3" t="s">
        <v>240</v>
      </c>
      <c r="E127">
        <v>3</v>
      </c>
      <c r="G127">
        <v>20</v>
      </c>
    </row>
    <row r="128" spans="1:7" x14ac:dyDescent="0.25">
      <c r="A128" s="1">
        <v>127</v>
      </c>
      <c r="B128" s="1" t="s">
        <v>4</v>
      </c>
      <c r="C128" s="2" t="s">
        <v>239</v>
      </c>
      <c r="D128" s="3" t="s">
        <v>241</v>
      </c>
      <c r="E128">
        <v>6</v>
      </c>
      <c r="G128">
        <v>20</v>
      </c>
    </row>
    <row r="129" spans="1:7" ht="27.6" x14ac:dyDescent="0.25">
      <c r="A129" s="1">
        <v>128</v>
      </c>
      <c r="B129" s="1" t="s">
        <v>4</v>
      </c>
      <c r="C129" s="2" t="s">
        <v>242</v>
      </c>
      <c r="D129" s="3" t="s">
        <v>243</v>
      </c>
      <c r="E129">
        <v>3</v>
      </c>
      <c r="G129">
        <v>20</v>
      </c>
    </row>
    <row r="130" spans="1:7" ht="41.4" x14ac:dyDescent="0.25">
      <c r="A130" s="1">
        <v>129</v>
      </c>
      <c r="B130" s="1" t="s">
        <v>4</v>
      </c>
      <c r="C130" s="2" t="s">
        <v>244</v>
      </c>
      <c r="D130" s="3" t="s">
        <v>245</v>
      </c>
      <c r="E130">
        <v>6</v>
      </c>
      <c r="G130">
        <v>20</v>
      </c>
    </row>
    <row r="131" spans="1:7" x14ac:dyDescent="0.25">
      <c r="A131" s="1">
        <v>130</v>
      </c>
      <c r="B131" s="1" t="s">
        <v>4</v>
      </c>
      <c r="C131" s="2" t="s">
        <v>246</v>
      </c>
      <c r="D131" s="3" t="s">
        <v>247</v>
      </c>
      <c r="E131">
        <v>6</v>
      </c>
      <c r="G131">
        <v>20</v>
      </c>
    </row>
    <row r="132" spans="1:7" ht="27.6" x14ac:dyDescent="0.25">
      <c r="A132" s="1">
        <v>131</v>
      </c>
      <c r="B132" s="1" t="s">
        <v>4</v>
      </c>
      <c r="C132" s="2" t="s">
        <v>246</v>
      </c>
      <c r="D132" s="3" t="s">
        <v>248</v>
      </c>
      <c r="E132">
        <v>6</v>
      </c>
      <c r="F132">
        <v>7</v>
      </c>
      <c r="G132">
        <v>20</v>
      </c>
    </row>
    <row r="133" spans="1:7" x14ac:dyDescent="0.25">
      <c r="A133" s="1">
        <v>132</v>
      </c>
      <c r="B133" s="1" t="s">
        <v>55</v>
      </c>
      <c r="C133" s="2" t="s">
        <v>249</v>
      </c>
      <c r="D133" s="3" t="s">
        <v>250</v>
      </c>
      <c r="E133">
        <v>9</v>
      </c>
      <c r="G133">
        <v>20</v>
      </c>
    </row>
    <row r="134" spans="1:7" ht="55.2" x14ac:dyDescent="0.25">
      <c r="A134" s="1">
        <v>133</v>
      </c>
      <c r="B134" s="1" t="s">
        <v>4</v>
      </c>
      <c r="C134" s="2" t="s">
        <v>251</v>
      </c>
      <c r="D134" s="3" t="s">
        <v>252</v>
      </c>
      <c r="E134">
        <v>6</v>
      </c>
      <c r="G134">
        <v>20</v>
      </c>
    </row>
    <row r="135" spans="1:7" ht="41.4" x14ac:dyDescent="0.25">
      <c r="A135" s="1">
        <v>134</v>
      </c>
      <c r="B135" s="1" t="s">
        <v>4</v>
      </c>
      <c r="C135" s="2" t="s">
        <v>253</v>
      </c>
      <c r="D135" s="3" t="s">
        <v>254</v>
      </c>
      <c r="E135">
        <v>6</v>
      </c>
      <c r="G135">
        <v>20</v>
      </c>
    </row>
    <row r="136" spans="1:7" ht="41.4" x14ac:dyDescent="0.25">
      <c r="A136" s="1">
        <v>135</v>
      </c>
      <c r="B136" s="1" t="s">
        <v>4</v>
      </c>
      <c r="C136" s="2" t="s">
        <v>255</v>
      </c>
      <c r="D136" s="3" t="s">
        <v>256</v>
      </c>
      <c r="E136">
        <v>6</v>
      </c>
      <c r="G136">
        <v>20</v>
      </c>
    </row>
    <row r="137" spans="1:7" ht="27.6" x14ac:dyDescent="0.25">
      <c r="A137" s="1">
        <v>136</v>
      </c>
      <c r="B137" s="1" t="s">
        <v>4</v>
      </c>
      <c r="C137" s="2" t="s">
        <v>257</v>
      </c>
      <c r="D137" s="3" t="s">
        <v>258</v>
      </c>
      <c r="E137">
        <v>4</v>
      </c>
      <c r="G137">
        <v>20</v>
      </c>
    </row>
    <row r="138" spans="1:7" x14ac:dyDescent="0.25">
      <c r="A138" s="1">
        <v>137</v>
      </c>
      <c r="B138" s="1" t="s">
        <v>259</v>
      </c>
      <c r="C138" s="2" t="s">
        <v>260</v>
      </c>
      <c r="D138" s="3" t="s">
        <v>261</v>
      </c>
      <c r="E138">
        <v>9</v>
      </c>
      <c r="G138">
        <v>20</v>
      </c>
    </row>
    <row r="139" spans="1:7" x14ac:dyDescent="0.25">
      <c r="A139" s="1">
        <v>138</v>
      </c>
      <c r="B139" s="1" t="s">
        <v>4</v>
      </c>
      <c r="C139" s="2" t="s">
        <v>262</v>
      </c>
      <c r="D139" s="3" t="s">
        <v>263</v>
      </c>
      <c r="E139">
        <v>3</v>
      </c>
      <c r="G139">
        <v>20</v>
      </c>
    </row>
    <row r="140" spans="1:7" ht="41.4" x14ac:dyDescent="0.25">
      <c r="A140" s="1">
        <v>139</v>
      </c>
      <c r="B140" s="1" t="s">
        <v>4</v>
      </c>
      <c r="C140" s="2" t="s">
        <v>264</v>
      </c>
      <c r="D140" s="3" t="s">
        <v>265</v>
      </c>
      <c r="E140">
        <v>6</v>
      </c>
      <c r="G140">
        <v>23</v>
      </c>
    </row>
    <row r="141" spans="1:7" ht="55.2" x14ac:dyDescent="0.25">
      <c r="A141" s="1">
        <v>140</v>
      </c>
      <c r="B141" s="1" t="s">
        <v>4</v>
      </c>
      <c r="C141" s="2" t="s">
        <v>266</v>
      </c>
      <c r="D141" s="3" t="s">
        <v>267</v>
      </c>
      <c r="E141">
        <v>6</v>
      </c>
      <c r="G141">
        <v>23</v>
      </c>
    </row>
    <row r="142" spans="1:7" x14ac:dyDescent="0.25">
      <c r="A142" s="1">
        <v>141</v>
      </c>
      <c r="B142" s="1" t="s">
        <v>4</v>
      </c>
      <c r="C142" s="2" t="s">
        <v>268</v>
      </c>
      <c r="D142" s="3" t="s">
        <v>269</v>
      </c>
      <c r="E142">
        <v>7</v>
      </c>
      <c r="G142">
        <v>20</v>
      </c>
    </row>
    <row r="143" spans="1:7" ht="41.4" x14ac:dyDescent="0.25">
      <c r="A143" s="1">
        <v>142</v>
      </c>
      <c r="B143" s="1" t="s">
        <v>4</v>
      </c>
      <c r="C143" s="2" t="s">
        <v>268</v>
      </c>
      <c r="D143" s="3" t="s">
        <v>270</v>
      </c>
      <c r="E143">
        <v>6</v>
      </c>
      <c r="G143">
        <v>20</v>
      </c>
    </row>
    <row r="144" spans="1:7" ht="41.4" x14ac:dyDescent="0.25">
      <c r="A144" s="1">
        <v>143</v>
      </c>
      <c r="B144" s="1" t="s">
        <v>4</v>
      </c>
      <c r="C144" s="2" t="s">
        <v>271</v>
      </c>
      <c r="D144" s="3" t="s">
        <v>272</v>
      </c>
      <c r="E144">
        <v>6</v>
      </c>
      <c r="G144">
        <v>21</v>
      </c>
    </row>
    <row r="145" spans="1:7" x14ac:dyDescent="0.25">
      <c r="A145" s="1">
        <v>144</v>
      </c>
      <c r="B145" s="1" t="s">
        <v>4</v>
      </c>
      <c r="C145" s="2" t="s">
        <v>273</v>
      </c>
      <c r="D145" s="3" t="s">
        <v>274</v>
      </c>
      <c r="E145">
        <v>6</v>
      </c>
      <c r="F145">
        <v>7</v>
      </c>
      <c r="G145">
        <v>21</v>
      </c>
    </row>
    <row r="146" spans="1:7" x14ac:dyDescent="0.25">
      <c r="A146" s="1">
        <v>145</v>
      </c>
      <c r="B146" s="1" t="s">
        <v>55</v>
      </c>
      <c r="C146" s="2" t="s">
        <v>275</v>
      </c>
      <c r="D146" s="3" t="s">
        <v>276</v>
      </c>
      <c r="E146">
        <v>9</v>
      </c>
      <c r="G146">
        <v>21</v>
      </c>
    </row>
    <row r="147" spans="1:7" ht="27.6" x14ac:dyDescent="0.25">
      <c r="A147" s="1">
        <v>146</v>
      </c>
      <c r="B147" s="1" t="s">
        <v>4</v>
      </c>
      <c r="C147" s="2" t="s">
        <v>277</v>
      </c>
      <c r="D147" s="3" t="s">
        <v>278</v>
      </c>
      <c r="E147">
        <v>6</v>
      </c>
      <c r="G147">
        <v>21</v>
      </c>
    </row>
    <row r="148" spans="1:7" x14ac:dyDescent="0.25">
      <c r="A148" s="1">
        <v>147</v>
      </c>
      <c r="B148" s="1" t="s">
        <v>4</v>
      </c>
      <c r="C148" s="2" t="s">
        <v>279</v>
      </c>
      <c r="D148" s="3" t="s">
        <v>280</v>
      </c>
      <c r="E148">
        <v>6</v>
      </c>
      <c r="F148">
        <v>7</v>
      </c>
      <c r="G148">
        <v>21</v>
      </c>
    </row>
    <row r="149" spans="1:7" x14ac:dyDescent="0.25">
      <c r="A149" s="1">
        <v>148</v>
      </c>
      <c r="B149" s="1" t="s">
        <v>55</v>
      </c>
      <c r="C149" s="2" t="s">
        <v>281</v>
      </c>
      <c r="D149" s="3" t="s">
        <v>282</v>
      </c>
      <c r="E149">
        <v>9</v>
      </c>
      <c r="G149">
        <v>21</v>
      </c>
    </row>
    <row r="150" spans="1:7" x14ac:dyDescent="0.25">
      <c r="A150" s="1">
        <v>149</v>
      </c>
      <c r="B150" s="1" t="s">
        <v>39</v>
      </c>
      <c r="C150" s="2" t="s">
        <v>283</v>
      </c>
      <c r="D150" s="3" t="s">
        <v>284</v>
      </c>
      <c r="E150">
        <v>6</v>
      </c>
      <c r="G150">
        <v>21</v>
      </c>
    </row>
    <row r="151" spans="1:7" x14ac:dyDescent="0.25">
      <c r="A151" s="1">
        <v>150</v>
      </c>
      <c r="B151" s="1" t="s">
        <v>39</v>
      </c>
      <c r="C151" s="2" t="s">
        <v>283</v>
      </c>
      <c r="D151" s="3" t="s">
        <v>285</v>
      </c>
      <c r="E151">
        <v>7</v>
      </c>
      <c r="G151">
        <v>21</v>
      </c>
    </row>
    <row r="152" spans="1:7" x14ac:dyDescent="0.25">
      <c r="A152" s="1">
        <v>151</v>
      </c>
      <c r="B152" s="1" t="s">
        <v>55</v>
      </c>
      <c r="C152" s="2" t="s">
        <v>286</v>
      </c>
      <c r="D152" s="3" t="s">
        <v>287</v>
      </c>
      <c r="E152">
        <v>9</v>
      </c>
      <c r="G152">
        <v>21</v>
      </c>
    </row>
    <row r="153" spans="1:7" x14ac:dyDescent="0.25">
      <c r="A153" s="1">
        <v>152</v>
      </c>
      <c r="B153" s="1" t="s">
        <v>4</v>
      </c>
      <c r="C153" s="2" t="s">
        <v>288</v>
      </c>
      <c r="D153" s="3" t="s">
        <v>289</v>
      </c>
      <c r="E153">
        <v>6</v>
      </c>
      <c r="G153">
        <v>21</v>
      </c>
    </row>
    <row r="154" spans="1:7" ht="41.4" x14ac:dyDescent="0.25">
      <c r="A154" s="1">
        <v>153</v>
      </c>
      <c r="B154" s="1" t="s">
        <v>4</v>
      </c>
      <c r="C154" s="2" t="s">
        <v>290</v>
      </c>
      <c r="D154" s="3" t="s">
        <v>291</v>
      </c>
      <c r="E154">
        <v>6</v>
      </c>
      <c r="G154">
        <v>21</v>
      </c>
    </row>
    <row r="155" spans="1:7" ht="41.4" x14ac:dyDescent="0.25">
      <c r="A155" s="1">
        <v>154</v>
      </c>
      <c r="B155" s="1" t="s">
        <v>4</v>
      </c>
      <c r="C155" s="2" t="s">
        <v>292</v>
      </c>
      <c r="D155" s="3" t="s">
        <v>293</v>
      </c>
      <c r="E155">
        <v>6</v>
      </c>
      <c r="F155">
        <v>7</v>
      </c>
      <c r="G155">
        <v>21</v>
      </c>
    </row>
    <row r="156" spans="1:7" x14ac:dyDescent="0.25">
      <c r="A156" s="1">
        <v>155</v>
      </c>
      <c r="B156" s="1" t="s">
        <v>129</v>
      </c>
      <c r="C156" s="2" t="s">
        <v>294</v>
      </c>
      <c r="D156" s="3" t="s">
        <v>295</v>
      </c>
      <c r="E156">
        <v>9</v>
      </c>
      <c r="G156">
        <v>21</v>
      </c>
    </row>
    <row r="157" spans="1:7" ht="41.4" x14ac:dyDescent="0.25">
      <c r="A157" s="1">
        <v>156</v>
      </c>
      <c r="B157" s="1" t="s">
        <v>4</v>
      </c>
      <c r="C157" s="2" t="s">
        <v>296</v>
      </c>
      <c r="D157" s="3" t="s">
        <v>297</v>
      </c>
      <c r="E157">
        <v>6</v>
      </c>
      <c r="G157">
        <v>21</v>
      </c>
    </row>
    <row r="158" spans="1:7" ht="27.6" x14ac:dyDescent="0.25">
      <c r="A158" s="1">
        <v>157</v>
      </c>
      <c r="B158" s="1" t="s">
        <v>4</v>
      </c>
      <c r="C158" s="2" t="s">
        <v>298</v>
      </c>
      <c r="D158" s="3" t="s">
        <v>299</v>
      </c>
      <c r="E158">
        <v>6</v>
      </c>
      <c r="G158">
        <v>21</v>
      </c>
    </row>
    <row r="159" spans="1:7" x14ac:dyDescent="0.25">
      <c r="A159" s="1">
        <v>158</v>
      </c>
      <c r="B159" s="1" t="s">
        <v>4</v>
      </c>
      <c r="C159" s="2" t="s">
        <v>298</v>
      </c>
      <c r="D159" s="3" t="s">
        <v>300</v>
      </c>
      <c r="E159">
        <v>6</v>
      </c>
      <c r="F159">
        <v>7</v>
      </c>
      <c r="G159">
        <v>21</v>
      </c>
    </row>
    <row r="160" spans="1:7" x14ac:dyDescent="0.25">
      <c r="A160" s="1">
        <v>159</v>
      </c>
      <c r="B160" s="1" t="s">
        <v>55</v>
      </c>
      <c r="C160" s="2" t="s">
        <v>301</v>
      </c>
      <c r="D160" s="3" t="s">
        <v>302</v>
      </c>
      <c r="E160">
        <v>9</v>
      </c>
      <c r="G160">
        <v>21</v>
      </c>
    </row>
    <row r="161" spans="1:7" x14ac:dyDescent="0.25">
      <c r="A161" s="1">
        <v>160</v>
      </c>
      <c r="B161" s="1" t="s">
        <v>39</v>
      </c>
      <c r="C161" s="2" t="s">
        <v>303</v>
      </c>
      <c r="D161" s="3" t="s">
        <v>304</v>
      </c>
      <c r="E161">
        <v>6</v>
      </c>
      <c r="G161">
        <v>21</v>
      </c>
    </row>
    <row r="162" spans="1:7" x14ac:dyDescent="0.25">
      <c r="A162" s="1">
        <v>161</v>
      </c>
      <c r="B162" s="1" t="s">
        <v>39</v>
      </c>
      <c r="C162" s="2" t="s">
        <v>303</v>
      </c>
      <c r="D162" s="3" t="s">
        <v>305</v>
      </c>
      <c r="E162">
        <v>6</v>
      </c>
      <c r="F162">
        <v>7</v>
      </c>
      <c r="G162">
        <v>21</v>
      </c>
    </row>
    <row r="163" spans="1:7" x14ac:dyDescent="0.25">
      <c r="A163" s="1">
        <v>162</v>
      </c>
      <c r="B163" s="1" t="s">
        <v>55</v>
      </c>
      <c r="C163" s="2" t="s">
        <v>306</v>
      </c>
      <c r="D163" s="3" t="s">
        <v>307</v>
      </c>
      <c r="E163">
        <v>9</v>
      </c>
      <c r="G163">
        <v>21</v>
      </c>
    </row>
    <row r="164" spans="1:7" ht="41.4" x14ac:dyDescent="0.25">
      <c r="A164" s="1">
        <v>163</v>
      </c>
      <c r="B164" s="1" t="s">
        <v>4</v>
      </c>
      <c r="C164" s="2" t="s">
        <v>308</v>
      </c>
      <c r="D164" s="3" t="s">
        <v>309</v>
      </c>
      <c r="E164">
        <v>6</v>
      </c>
      <c r="G164">
        <v>21</v>
      </c>
    </row>
    <row r="165" spans="1:7" ht="27.6" x14ac:dyDescent="0.25">
      <c r="A165" s="1">
        <v>164</v>
      </c>
      <c r="B165" s="1" t="s">
        <v>4</v>
      </c>
      <c r="C165" s="2" t="s">
        <v>310</v>
      </c>
      <c r="D165" s="3" t="s">
        <v>311</v>
      </c>
      <c r="E165">
        <v>4</v>
      </c>
      <c r="G165">
        <v>21</v>
      </c>
    </row>
    <row r="166" spans="1:7" x14ac:dyDescent="0.25">
      <c r="A166" s="1">
        <v>165</v>
      </c>
      <c r="B166" s="1" t="s">
        <v>55</v>
      </c>
      <c r="C166" s="2" t="s">
        <v>312</v>
      </c>
      <c r="D166" s="3" t="s">
        <v>313</v>
      </c>
      <c r="E166">
        <v>9</v>
      </c>
      <c r="G166">
        <v>21</v>
      </c>
    </row>
    <row r="167" spans="1:7" x14ac:dyDescent="0.25">
      <c r="A167" s="1">
        <v>166</v>
      </c>
      <c r="B167" s="1" t="s">
        <v>4</v>
      </c>
      <c r="C167" s="2" t="s">
        <v>314</v>
      </c>
      <c r="D167" s="3" t="s">
        <v>315</v>
      </c>
      <c r="E167">
        <v>3</v>
      </c>
      <c r="G167">
        <v>21</v>
      </c>
    </row>
    <row r="168" spans="1:7" ht="27.6" x14ac:dyDescent="0.25">
      <c r="A168" s="1">
        <v>167</v>
      </c>
      <c r="B168" s="1" t="s">
        <v>4</v>
      </c>
      <c r="C168" s="2" t="s">
        <v>316</v>
      </c>
      <c r="D168" s="3" t="s">
        <v>317</v>
      </c>
      <c r="E168">
        <v>6</v>
      </c>
      <c r="G168">
        <v>21</v>
      </c>
    </row>
    <row r="169" spans="1:7" x14ac:dyDescent="0.25">
      <c r="A169" s="1">
        <v>168</v>
      </c>
      <c r="B169" s="1" t="s">
        <v>4</v>
      </c>
      <c r="C169" s="2" t="s">
        <v>316</v>
      </c>
      <c r="D169" s="3" t="s">
        <v>318</v>
      </c>
      <c r="E169">
        <v>5</v>
      </c>
      <c r="G169">
        <v>21</v>
      </c>
    </row>
    <row r="170" spans="1:7" x14ac:dyDescent="0.25">
      <c r="A170" s="1">
        <v>169</v>
      </c>
      <c r="B170" s="1" t="s">
        <v>129</v>
      </c>
      <c r="C170" s="2" t="s">
        <v>319</v>
      </c>
      <c r="D170" s="3" t="s">
        <v>320</v>
      </c>
      <c r="E170">
        <v>9</v>
      </c>
      <c r="G170">
        <v>21</v>
      </c>
    </row>
    <row r="171" spans="1:7" x14ac:dyDescent="0.25">
      <c r="A171" s="1">
        <v>170</v>
      </c>
      <c r="B171" s="1" t="s">
        <v>4</v>
      </c>
      <c r="C171" s="2" t="s">
        <v>319</v>
      </c>
      <c r="D171" s="3" t="s">
        <v>321</v>
      </c>
      <c r="E171">
        <v>3</v>
      </c>
      <c r="G171">
        <v>21</v>
      </c>
    </row>
    <row r="172" spans="1:7" x14ac:dyDescent="0.25">
      <c r="A172" s="1">
        <v>171</v>
      </c>
      <c r="B172" s="1" t="s">
        <v>4</v>
      </c>
      <c r="C172" s="2" t="s">
        <v>319</v>
      </c>
      <c r="D172" s="3" t="s">
        <v>322</v>
      </c>
      <c r="E172">
        <v>5</v>
      </c>
      <c r="G172">
        <v>21</v>
      </c>
    </row>
    <row r="173" spans="1:7" x14ac:dyDescent="0.25">
      <c r="A173" s="1">
        <v>172</v>
      </c>
      <c r="B173" s="1" t="s">
        <v>323</v>
      </c>
      <c r="C173" s="2" t="s">
        <v>324</v>
      </c>
      <c r="D173" s="3" t="s">
        <v>325</v>
      </c>
      <c r="E173">
        <v>9</v>
      </c>
      <c r="G173">
        <v>21</v>
      </c>
    </row>
    <row r="174" spans="1:7" x14ac:dyDescent="0.25">
      <c r="A174" s="1">
        <v>173</v>
      </c>
      <c r="B174" s="1" t="s">
        <v>4</v>
      </c>
      <c r="C174" s="2" t="s">
        <v>324</v>
      </c>
      <c r="D174" s="3" t="s">
        <v>326</v>
      </c>
      <c r="E174">
        <v>3</v>
      </c>
      <c r="G174">
        <v>21</v>
      </c>
    </row>
    <row r="175" spans="1:7" ht="110.4" x14ac:dyDescent="0.25">
      <c r="A175" s="1">
        <v>174</v>
      </c>
      <c r="B175" s="1" t="s">
        <v>4</v>
      </c>
      <c r="C175" s="2" t="s">
        <v>327</v>
      </c>
      <c r="D175" s="3" t="s">
        <v>328</v>
      </c>
      <c r="E175">
        <v>6</v>
      </c>
      <c r="G175">
        <v>21</v>
      </c>
    </row>
    <row r="176" spans="1:7" ht="41.4" x14ac:dyDescent="0.25">
      <c r="A176" s="1">
        <v>175</v>
      </c>
      <c r="B176" s="1" t="s">
        <v>4</v>
      </c>
      <c r="C176" s="2" t="s">
        <v>329</v>
      </c>
      <c r="D176" s="3" t="s">
        <v>330</v>
      </c>
      <c r="E176">
        <v>6</v>
      </c>
      <c r="G176">
        <v>21</v>
      </c>
    </row>
    <row r="177" spans="1:7" x14ac:dyDescent="0.25">
      <c r="A177" s="1">
        <v>176</v>
      </c>
      <c r="B177" s="1" t="s">
        <v>4</v>
      </c>
      <c r="C177" s="2" t="s">
        <v>331</v>
      </c>
      <c r="D177" s="3" t="s">
        <v>332</v>
      </c>
      <c r="E177">
        <v>4</v>
      </c>
      <c r="G177">
        <v>21</v>
      </c>
    </row>
    <row r="178" spans="1:7" x14ac:dyDescent="0.25">
      <c r="A178" s="1">
        <v>177</v>
      </c>
      <c r="B178" s="1" t="s">
        <v>129</v>
      </c>
      <c r="C178" s="2" t="s">
        <v>333</v>
      </c>
      <c r="D178" s="3" t="s">
        <v>334</v>
      </c>
      <c r="E178">
        <v>9</v>
      </c>
      <c r="G178">
        <v>21</v>
      </c>
    </row>
    <row r="179" spans="1:7" ht="27.6" x14ac:dyDescent="0.25">
      <c r="A179" s="1">
        <v>178</v>
      </c>
      <c r="B179" s="1" t="s">
        <v>4</v>
      </c>
      <c r="C179" s="2" t="s">
        <v>335</v>
      </c>
      <c r="D179" s="3" t="s">
        <v>336</v>
      </c>
      <c r="E179">
        <v>6</v>
      </c>
      <c r="G179">
        <v>21</v>
      </c>
    </row>
    <row r="180" spans="1:7" ht="27.6" x14ac:dyDescent="0.25">
      <c r="A180" s="1">
        <v>179</v>
      </c>
      <c r="B180" s="1" t="s">
        <v>4</v>
      </c>
      <c r="C180" s="2" t="s">
        <v>337</v>
      </c>
      <c r="D180" s="3" t="s">
        <v>338</v>
      </c>
      <c r="E180">
        <v>6</v>
      </c>
      <c r="F180">
        <v>7</v>
      </c>
      <c r="G180">
        <v>21</v>
      </c>
    </row>
    <row r="181" spans="1:7" x14ac:dyDescent="0.25">
      <c r="A181" s="1">
        <v>180</v>
      </c>
      <c r="B181" s="1" t="s">
        <v>55</v>
      </c>
      <c r="C181" s="2" t="s">
        <v>339</v>
      </c>
      <c r="D181" s="3" t="s">
        <v>340</v>
      </c>
      <c r="E181">
        <v>9</v>
      </c>
      <c r="G181">
        <v>21</v>
      </c>
    </row>
    <row r="182" spans="1:7" ht="27.6" x14ac:dyDescent="0.25">
      <c r="A182" s="1">
        <v>181</v>
      </c>
      <c r="B182" s="1" t="s">
        <v>4</v>
      </c>
      <c r="C182" s="2" t="s">
        <v>341</v>
      </c>
      <c r="D182" s="3" t="s">
        <v>342</v>
      </c>
      <c r="E182">
        <v>3</v>
      </c>
      <c r="G182">
        <v>21</v>
      </c>
    </row>
    <row r="183" spans="1:7" x14ac:dyDescent="0.25">
      <c r="A183" s="1">
        <v>182</v>
      </c>
      <c r="B183" s="1" t="s">
        <v>4</v>
      </c>
      <c r="C183" s="2" t="s">
        <v>343</v>
      </c>
      <c r="D183" s="3" t="s">
        <v>344</v>
      </c>
      <c r="E183">
        <v>6</v>
      </c>
      <c r="F183">
        <v>7</v>
      </c>
      <c r="G183">
        <v>21</v>
      </c>
    </row>
    <row r="184" spans="1:7" x14ac:dyDescent="0.25">
      <c r="A184" s="1">
        <v>183</v>
      </c>
      <c r="B184" s="1" t="s">
        <v>55</v>
      </c>
      <c r="C184" s="2" t="s">
        <v>345</v>
      </c>
      <c r="D184" s="3" t="s">
        <v>346</v>
      </c>
      <c r="E184">
        <v>9</v>
      </c>
      <c r="G184">
        <v>21</v>
      </c>
    </row>
    <row r="185" spans="1:7" x14ac:dyDescent="0.25">
      <c r="A185" s="1">
        <v>184</v>
      </c>
      <c r="B185" s="1" t="s">
        <v>4</v>
      </c>
      <c r="C185" s="2" t="s">
        <v>347</v>
      </c>
      <c r="D185" s="3" t="s">
        <v>348</v>
      </c>
      <c r="E185">
        <v>6</v>
      </c>
      <c r="G185">
        <v>21</v>
      </c>
    </row>
    <row r="186" spans="1:7" ht="69" x14ac:dyDescent="0.25">
      <c r="A186" s="1">
        <v>185</v>
      </c>
      <c r="B186" s="1" t="s">
        <v>4</v>
      </c>
      <c r="C186" s="2" t="s">
        <v>349</v>
      </c>
      <c r="D186" s="3" t="s">
        <v>350</v>
      </c>
      <c r="E186">
        <v>6</v>
      </c>
      <c r="G186">
        <v>21</v>
      </c>
    </row>
    <row r="187" spans="1:7" ht="27.6" x14ac:dyDescent="0.25">
      <c r="A187" s="1">
        <v>186</v>
      </c>
      <c r="B187" s="1" t="s">
        <v>4</v>
      </c>
      <c r="C187" s="2" t="s">
        <v>351</v>
      </c>
      <c r="D187" s="3" t="s">
        <v>352</v>
      </c>
      <c r="E187">
        <v>6</v>
      </c>
      <c r="F187">
        <v>7</v>
      </c>
      <c r="G187">
        <v>21</v>
      </c>
    </row>
    <row r="188" spans="1:7" x14ac:dyDescent="0.25">
      <c r="A188" s="1">
        <v>187</v>
      </c>
      <c r="B188" s="1" t="s">
        <v>55</v>
      </c>
      <c r="C188" s="2" t="s">
        <v>353</v>
      </c>
      <c r="D188" s="3" t="s">
        <v>354</v>
      </c>
      <c r="E188">
        <v>9</v>
      </c>
      <c r="G188">
        <v>21</v>
      </c>
    </row>
    <row r="189" spans="1:7" ht="27.6" x14ac:dyDescent="0.25">
      <c r="A189" s="1">
        <v>188</v>
      </c>
      <c r="B189" s="1" t="s">
        <v>4</v>
      </c>
      <c r="C189" s="2" t="s">
        <v>355</v>
      </c>
      <c r="D189" s="3" t="s">
        <v>356</v>
      </c>
      <c r="E189">
        <v>6</v>
      </c>
      <c r="G189">
        <v>21</v>
      </c>
    </row>
    <row r="190" spans="1:7" ht="55.2" x14ac:dyDescent="0.25">
      <c r="A190" s="1">
        <v>189</v>
      </c>
      <c r="B190" s="1" t="s">
        <v>4</v>
      </c>
      <c r="C190" s="2" t="s">
        <v>357</v>
      </c>
      <c r="D190" s="3" t="s">
        <v>358</v>
      </c>
      <c r="E190">
        <v>6</v>
      </c>
      <c r="G190">
        <v>21</v>
      </c>
    </row>
    <row r="191" spans="1:7" ht="27.6" x14ac:dyDescent="0.25">
      <c r="A191" s="1">
        <v>190</v>
      </c>
      <c r="B191" s="1" t="s">
        <v>4</v>
      </c>
      <c r="C191" s="2" t="s">
        <v>359</v>
      </c>
      <c r="D191" s="3" t="s">
        <v>360</v>
      </c>
      <c r="E191">
        <v>6</v>
      </c>
      <c r="F191">
        <v>7</v>
      </c>
      <c r="G191">
        <v>21</v>
      </c>
    </row>
    <row r="192" spans="1:7" x14ac:dyDescent="0.25">
      <c r="A192" s="1">
        <v>191</v>
      </c>
      <c r="B192" s="1" t="s">
        <v>55</v>
      </c>
      <c r="C192" s="2" t="s">
        <v>361</v>
      </c>
      <c r="D192" s="3" t="s">
        <v>362</v>
      </c>
      <c r="E192">
        <v>9</v>
      </c>
      <c r="G192">
        <v>21</v>
      </c>
    </row>
    <row r="193" spans="1:7" x14ac:dyDescent="0.25">
      <c r="A193" s="1">
        <v>192</v>
      </c>
      <c r="B193" s="1" t="s">
        <v>4</v>
      </c>
      <c r="C193" s="2" t="s">
        <v>363</v>
      </c>
      <c r="D193" s="3" t="s">
        <v>364</v>
      </c>
      <c r="E193">
        <v>6</v>
      </c>
      <c r="G193">
        <v>21</v>
      </c>
    </row>
    <row r="194" spans="1:7" x14ac:dyDescent="0.25">
      <c r="A194" s="1">
        <v>193</v>
      </c>
      <c r="B194" s="1" t="s">
        <v>4</v>
      </c>
      <c r="C194" s="2" t="s">
        <v>363</v>
      </c>
      <c r="D194" s="3" t="s">
        <v>365</v>
      </c>
      <c r="E194">
        <v>7</v>
      </c>
      <c r="G194">
        <v>21</v>
      </c>
    </row>
    <row r="195" spans="1:7" x14ac:dyDescent="0.25">
      <c r="A195" s="1">
        <v>194</v>
      </c>
      <c r="B195" s="1" t="s">
        <v>55</v>
      </c>
      <c r="C195" s="2" t="s">
        <v>366</v>
      </c>
      <c r="D195" s="3" t="s">
        <v>367</v>
      </c>
      <c r="E195">
        <v>9</v>
      </c>
      <c r="G195">
        <v>21</v>
      </c>
    </row>
    <row r="196" spans="1:7" x14ac:dyDescent="0.25">
      <c r="A196" s="1">
        <v>195</v>
      </c>
      <c r="B196" s="1" t="s">
        <v>4</v>
      </c>
      <c r="C196" s="2" t="s">
        <v>368</v>
      </c>
      <c r="D196" s="3" t="s">
        <v>369</v>
      </c>
      <c r="E196">
        <v>7</v>
      </c>
      <c r="G196">
        <v>21</v>
      </c>
    </row>
    <row r="197" spans="1:7" x14ac:dyDescent="0.25">
      <c r="A197" s="1">
        <v>196</v>
      </c>
      <c r="B197" s="1" t="s">
        <v>55</v>
      </c>
      <c r="C197" s="2" t="s">
        <v>370</v>
      </c>
      <c r="D197" s="3" t="s">
        <v>371</v>
      </c>
      <c r="E197">
        <v>9</v>
      </c>
      <c r="G197">
        <v>21</v>
      </c>
    </row>
    <row r="198" spans="1:7" ht="27.6" x14ac:dyDescent="0.25">
      <c r="A198" s="1">
        <v>197</v>
      </c>
      <c r="B198" s="1" t="s">
        <v>4</v>
      </c>
      <c r="C198" s="2" t="s">
        <v>372</v>
      </c>
      <c r="D198" s="3" t="s">
        <v>373</v>
      </c>
      <c r="E198">
        <v>6</v>
      </c>
      <c r="G198">
        <v>21</v>
      </c>
    </row>
    <row r="199" spans="1:7" ht="27.6" x14ac:dyDescent="0.25">
      <c r="A199" s="1">
        <v>198</v>
      </c>
      <c r="B199" s="1" t="s">
        <v>4</v>
      </c>
      <c r="C199" s="2" t="s">
        <v>374</v>
      </c>
      <c r="D199" s="3" t="s">
        <v>375</v>
      </c>
      <c r="E199">
        <v>6</v>
      </c>
      <c r="G199">
        <v>21</v>
      </c>
    </row>
    <row r="200" spans="1:7" ht="27.6" x14ac:dyDescent="0.25">
      <c r="A200" s="1">
        <v>199</v>
      </c>
      <c r="B200" s="1" t="s">
        <v>4</v>
      </c>
      <c r="C200" s="2" t="s">
        <v>376</v>
      </c>
      <c r="D200" s="3" t="s">
        <v>377</v>
      </c>
      <c r="E200">
        <v>4</v>
      </c>
      <c r="G200">
        <v>21</v>
      </c>
    </row>
    <row r="201" spans="1:7" x14ac:dyDescent="0.25">
      <c r="A201" s="1">
        <v>200</v>
      </c>
      <c r="B201" s="1" t="s">
        <v>158</v>
      </c>
      <c r="C201" s="2" t="s">
        <v>378</v>
      </c>
      <c r="D201" s="3" t="s">
        <v>379</v>
      </c>
      <c r="E201">
        <v>9</v>
      </c>
      <c r="G201">
        <v>21</v>
      </c>
    </row>
    <row r="202" spans="1:7" ht="69" x14ac:dyDescent="0.25">
      <c r="A202" s="1">
        <v>201</v>
      </c>
      <c r="B202" s="1" t="s">
        <v>4</v>
      </c>
      <c r="C202" s="2" t="s">
        <v>380</v>
      </c>
      <c r="D202" s="3" t="s">
        <v>381</v>
      </c>
      <c r="E202">
        <v>6</v>
      </c>
      <c r="G202">
        <v>21</v>
      </c>
    </row>
    <row r="203" spans="1:7" ht="55.2" x14ac:dyDescent="0.25">
      <c r="A203" s="1">
        <v>202</v>
      </c>
      <c r="B203" s="1" t="s">
        <v>4</v>
      </c>
      <c r="C203" s="2" t="s">
        <v>382</v>
      </c>
      <c r="D203" s="3" t="s">
        <v>383</v>
      </c>
      <c r="E203">
        <v>6</v>
      </c>
      <c r="G203">
        <v>21</v>
      </c>
    </row>
    <row r="204" spans="1:7" x14ac:dyDescent="0.25">
      <c r="A204" s="1">
        <v>203</v>
      </c>
      <c r="B204" s="1" t="s">
        <v>4</v>
      </c>
      <c r="C204" s="2" t="s">
        <v>384</v>
      </c>
      <c r="D204" s="3" t="s">
        <v>385</v>
      </c>
      <c r="E204">
        <v>7</v>
      </c>
      <c r="G204">
        <v>21</v>
      </c>
    </row>
    <row r="205" spans="1:7" x14ac:dyDescent="0.25">
      <c r="A205" s="1">
        <v>204</v>
      </c>
      <c r="B205" s="1" t="s">
        <v>4</v>
      </c>
      <c r="C205" s="2" t="s">
        <v>386</v>
      </c>
      <c r="D205" s="3" t="s">
        <v>387</v>
      </c>
      <c r="E205">
        <v>6</v>
      </c>
      <c r="F205">
        <v>7</v>
      </c>
      <c r="G205">
        <v>21</v>
      </c>
    </row>
    <row r="206" spans="1:7" x14ac:dyDescent="0.25">
      <c r="A206" s="1">
        <v>205</v>
      </c>
      <c r="B206" s="1" t="s">
        <v>55</v>
      </c>
      <c r="C206" s="2" t="s">
        <v>388</v>
      </c>
      <c r="D206" s="3" t="s">
        <v>389</v>
      </c>
      <c r="E206">
        <v>9</v>
      </c>
      <c r="G206">
        <v>21</v>
      </c>
    </row>
    <row r="207" spans="1:7" ht="27.6" x14ac:dyDescent="0.25">
      <c r="A207" s="1">
        <v>206</v>
      </c>
      <c r="B207" s="1" t="s">
        <v>4</v>
      </c>
      <c r="C207" s="2" t="s">
        <v>390</v>
      </c>
      <c r="D207" s="3" t="s">
        <v>391</v>
      </c>
      <c r="E207">
        <v>6</v>
      </c>
      <c r="G207">
        <v>21</v>
      </c>
    </row>
    <row r="208" spans="1:7" x14ac:dyDescent="0.25">
      <c r="A208" s="1">
        <v>207</v>
      </c>
      <c r="B208" s="1" t="s">
        <v>4</v>
      </c>
      <c r="C208" s="2" t="s">
        <v>392</v>
      </c>
      <c r="D208" s="3" t="s">
        <v>393</v>
      </c>
      <c r="E208">
        <v>7</v>
      </c>
      <c r="G208">
        <v>21</v>
      </c>
    </row>
    <row r="209" spans="1:7" x14ac:dyDescent="0.25">
      <c r="A209" s="1">
        <v>208</v>
      </c>
      <c r="B209" s="1" t="s">
        <v>55</v>
      </c>
      <c r="C209" s="2" t="s">
        <v>394</v>
      </c>
      <c r="D209" s="3" t="s">
        <v>395</v>
      </c>
      <c r="E209">
        <v>9</v>
      </c>
      <c r="G209">
        <v>21</v>
      </c>
    </row>
    <row r="210" spans="1:7" x14ac:dyDescent="0.25">
      <c r="A210" s="1">
        <v>209</v>
      </c>
      <c r="B210" s="1" t="s">
        <v>4</v>
      </c>
      <c r="C210" s="2" t="s">
        <v>396</v>
      </c>
      <c r="D210" s="3" t="s">
        <v>397</v>
      </c>
      <c r="E210">
        <v>6</v>
      </c>
      <c r="F210">
        <v>7</v>
      </c>
      <c r="G210">
        <v>21</v>
      </c>
    </row>
    <row r="211" spans="1:7" x14ac:dyDescent="0.25">
      <c r="A211" s="1">
        <v>210</v>
      </c>
      <c r="B211" s="1" t="s">
        <v>55</v>
      </c>
      <c r="C211" s="2" t="s">
        <v>398</v>
      </c>
      <c r="D211" s="3" t="s">
        <v>399</v>
      </c>
      <c r="E211">
        <v>9</v>
      </c>
      <c r="G211">
        <v>21</v>
      </c>
    </row>
    <row r="212" spans="1:7" ht="27.6" x14ac:dyDescent="0.25">
      <c r="A212" s="1">
        <v>211</v>
      </c>
      <c r="B212" s="1" t="s">
        <v>4</v>
      </c>
      <c r="C212" s="2" t="s">
        <v>400</v>
      </c>
      <c r="D212" s="3" t="s">
        <v>401</v>
      </c>
      <c r="E212">
        <v>5</v>
      </c>
      <c r="G212">
        <v>21</v>
      </c>
    </row>
    <row r="213" spans="1:7" x14ac:dyDescent="0.25">
      <c r="A213" s="1">
        <v>212</v>
      </c>
      <c r="B213" s="1" t="s">
        <v>129</v>
      </c>
      <c r="C213" s="2" t="s">
        <v>402</v>
      </c>
      <c r="D213" s="3" t="s">
        <v>403</v>
      </c>
      <c r="E213">
        <v>9</v>
      </c>
      <c r="G213">
        <v>21</v>
      </c>
    </row>
    <row r="214" spans="1:7" ht="55.2" x14ac:dyDescent="0.25">
      <c r="A214" s="1">
        <v>213</v>
      </c>
      <c r="B214" s="1" t="s">
        <v>4</v>
      </c>
      <c r="C214" s="2" t="s">
        <v>402</v>
      </c>
      <c r="D214" s="3" t="s">
        <v>404</v>
      </c>
      <c r="E214">
        <v>6</v>
      </c>
      <c r="G214">
        <v>21</v>
      </c>
    </row>
    <row r="215" spans="1:7" ht="27.6" x14ac:dyDescent="0.25">
      <c r="A215" s="1">
        <v>214</v>
      </c>
      <c r="B215" s="1" t="s">
        <v>4</v>
      </c>
      <c r="C215" s="2" t="s">
        <v>405</v>
      </c>
      <c r="D215" s="3" t="s">
        <v>406</v>
      </c>
      <c r="E215">
        <v>6</v>
      </c>
      <c r="G215">
        <v>21</v>
      </c>
    </row>
    <row r="216" spans="1:7" ht="27.6" x14ac:dyDescent="0.25">
      <c r="A216" s="1">
        <v>215</v>
      </c>
      <c r="B216" s="1" t="s">
        <v>4</v>
      </c>
      <c r="C216" s="2" t="s">
        <v>407</v>
      </c>
      <c r="D216" s="3" t="s">
        <v>408</v>
      </c>
      <c r="E216">
        <v>5</v>
      </c>
      <c r="G216">
        <v>21</v>
      </c>
    </row>
    <row r="217" spans="1:7" x14ac:dyDescent="0.25">
      <c r="A217" s="1">
        <v>216</v>
      </c>
      <c r="B217" s="1" t="s">
        <v>158</v>
      </c>
      <c r="C217" s="2" t="s">
        <v>409</v>
      </c>
      <c r="D217" s="3" t="s">
        <v>205</v>
      </c>
      <c r="E217">
        <v>9</v>
      </c>
      <c r="G217">
        <v>21</v>
      </c>
    </row>
    <row r="218" spans="1:7" ht="27.6" x14ac:dyDescent="0.25">
      <c r="A218" s="1">
        <v>217</v>
      </c>
      <c r="B218" s="1" t="s">
        <v>4</v>
      </c>
      <c r="C218" s="2" t="s">
        <v>410</v>
      </c>
      <c r="D218" s="3" t="s">
        <v>411</v>
      </c>
      <c r="E218">
        <v>6</v>
      </c>
      <c r="G218">
        <v>21</v>
      </c>
    </row>
    <row r="219" spans="1:7" x14ac:dyDescent="0.25">
      <c r="A219" s="1">
        <v>218</v>
      </c>
      <c r="B219" s="1" t="s">
        <v>4</v>
      </c>
      <c r="C219" s="2" t="s">
        <v>410</v>
      </c>
      <c r="D219" s="3" t="s">
        <v>412</v>
      </c>
      <c r="E219">
        <v>4</v>
      </c>
      <c r="G219">
        <v>21</v>
      </c>
    </row>
    <row r="220" spans="1:7" x14ac:dyDescent="0.25">
      <c r="A220" s="1">
        <v>219</v>
      </c>
      <c r="B220" s="1" t="s">
        <v>129</v>
      </c>
      <c r="C220" s="2" t="s">
        <v>413</v>
      </c>
      <c r="D220" s="3" t="s">
        <v>205</v>
      </c>
      <c r="E220">
        <v>9</v>
      </c>
      <c r="G220">
        <v>21</v>
      </c>
    </row>
    <row r="221" spans="1:7" ht="41.4" x14ac:dyDescent="0.25">
      <c r="A221" s="1">
        <v>220</v>
      </c>
      <c r="B221" s="1" t="s">
        <v>4</v>
      </c>
      <c r="C221" s="2" t="s">
        <v>414</v>
      </c>
      <c r="D221" s="3" t="s">
        <v>415</v>
      </c>
      <c r="E221">
        <v>6</v>
      </c>
      <c r="G221">
        <v>21</v>
      </c>
    </row>
    <row r="222" spans="1:7" ht="41.4" x14ac:dyDescent="0.25">
      <c r="A222" s="1">
        <v>221</v>
      </c>
      <c r="B222" s="1" t="s">
        <v>4</v>
      </c>
      <c r="C222" s="2" t="s">
        <v>416</v>
      </c>
      <c r="D222" s="3" t="s">
        <v>417</v>
      </c>
      <c r="E222">
        <v>6</v>
      </c>
      <c r="F222">
        <v>7</v>
      </c>
      <c r="G222">
        <v>21</v>
      </c>
    </row>
    <row r="223" spans="1:7" x14ac:dyDescent="0.25">
      <c r="A223" s="1">
        <v>222</v>
      </c>
      <c r="B223" s="1" t="s">
        <v>55</v>
      </c>
      <c r="C223" s="2" t="s">
        <v>418</v>
      </c>
      <c r="D223" s="3" t="s">
        <v>419</v>
      </c>
      <c r="E223">
        <v>9</v>
      </c>
      <c r="G223">
        <v>21</v>
      </c>
    </row>
    <row r="224" spans="1:7" ht="55.2" x14ac:dyDescent="0.25">
      <c r="A224" s="1">
        <v>223</v>
      </c>
      <c r="B224" s="1" t="s">
        <v>4</v>
      </c>
      <c r="C224" s="2" t="s">
        <v>420</v>
      </c>
      <c r="D224" s="3" t="s">
        <v>421</v>
      </c>
      <c r="E224">
        <v>6</v>
      </c>
      <c r="G224">
        <v>21</v>
      </c>
    </row>
    <row r="225" spans="1:7" ht="55.2" x14ac:dyDescent="0.25">
      <c r="A225" s="1">
        <v>224</v>
      </c>
      <c r="B225" s="1" t="s">
        <v>4</v>
      </c>
      <c r="C225" s="2" t="s">
        <v>422</v>
      </c>
      <c r="D225" s="3" t="s">
        <v>423</v>
      </c>
      <c r="E225">
        <v>6</v>
      </c>
      <c r="G225">
        <v>21</v>
      </c>
    </row>
    <row r="226" spans="1:7" ht="27.6" x14ac:dyDescent="0.25">
      <c r="A226" s="1">
        <v>225</v>
      </c>
      <c r="B226" s="1" t="s">
        <v>4</v>
      </c>
      <c r="C226" s="2" t="s">
        <v>424</v>
      </c>
      <c r="D226" s="3" t="s">
        <v>425</v>
      </c>
      <c r="E226">
        <v>6</v>
      </c>
      <c r="G226">
        <v>21</v>
      </c>
    </row>
    <row r="227" spans="1:7" ht="27.6" x14ac:dyDescent="0.25">
      <c r="A227" s="1">
        <v>226</v>
      </c>
      <c r="B227" s="1" t="s">
        <v>4</v>
      </c>
      <c r="C227" s="2" t="s">
        <v>426</v>
      </c>
      <c r="D227" s="3" t="s">
        <v>427</v>
      </c>
      <c r="E227">
        <v>6</v>
      </c>
      <c r="F227">
        <v>7</v>
      </c>
      <c r="G227">
        <v>21</v>
      </c>
    </row>
    <row r="228" spans="1:7" x14ac:dyDescent="0.25">
      <c r="A228" s="1">
        <v>227</v>
      </c>
      <c r="B228" s="1" t="s">
        <v>55</v>
      </c>
      <c r="C228" s="2" t="s">
        <v>428</v>
      </c>
      <c r="D228" s="3" t="s">
        <v>429</v>
      </c>
      <c r="E228">
        <v>9</v>
      </c>
      <c r="G228">
        <v>21</v>
      </c>
    </row>
    <row r="229" spans="1:7" ht="27.6" x14ac:dyDescent="0.25">
      <c r="A229" s="1">
        <v>228</v>
      </c>
      <c r="B229" s="1" t="s">
        <v>4</v>
      </c>
      <c r="C229" s="2" t="s">
        <v>430</v>
      </c>
      <c r="D229" s="3" t="s">
        <v>431</v>
      </c>
      <c r="E229">
        <v>6</v>
      </c>
      <c r="G229">
        <v>21</v>
      </c>
    </row>
    <row r="230" spans="1:7" ht="27.6" x14ac:dyDescent="0.25">
      <c r="A230" s="1">
        <v>229</v>
      </c>
      <c r="B230" s="1" t="s">
        <v>4</v>
      </c>
      <c r="C230" s="2" t="s">
        <v>432</v>
      </c>
      <c r="D230" s="3" t="s">
        <v>433</v>
      </c>
      <c r="E230">
        <v>6</v>
      </c>
      <c r="F230">
        <v>7</v>
      </c>
      <c r="G230">
        <v>21</v>
      </c>
    </row>
    <row r="231" spans="1:7" x14ac:dyDescent="0.25">
      <c r="A231" s="1">
        <v>230</v>
      </c>
      <c r="B231" s="1" t="s">
        <v>55</v>
      </c>
      <c r="C231" s="2" t="s">
        <v>434</v>
      </c>
      <c r="D231" s="3" t="s">
        <v>435</v>
      </c>
      <c r="E231">
        <v>9</v>
      </c>
      <c r="G231">
        <v>21</v>
      </c>
    </row>
    <row r="232" spans="1:7" ht="41.4" x14ac:dyDescent="0.25">
      <c r="A232" s="1">
        <v>231</v>
      </c>
      <c r="B232" s="1" t="s">
        <v>4</v>
      </c>
      <c r="C232" s="2" t="s">
        <v>436</v>
      </c>
      <c r="D232" s="3" t="s">
        <v>437</v>
      </c>
      <c r="E232">
        <v>3</v>
      </c>
      <c r="G232">
        <v>21</v>
      </c>
    </row>
    <row r="233" spans="1:7" ht="27.6" x14ac:dyDescent="0.25">
      <c r="A233" s="1">
        <v>232</v>
      </c>
      <c r="B233" s="1" t="s">
        <v>4</v>
      </c>
      <c r="C233" s="2" t="s">
        <v>438</v>
      </c>
      <c r="D233" s="3" t="s">
        <v>439</v>
      </c>
      <c r="E233">
        <v>6</v>
      </c>
      <c r="F233">
        <v>7</v>
      </c>
      <c r="G233">
        <v>21</v>
      </c>
    </row>
    <row r="234" spans="1:7" x14ac:dyDescent="0.25">
      <c r="A234" s="1">
        <v>233</v>
      </c>
      <c r="B234" s="1" t="s">
        <v>55</v>
      </c>
      <c r="C234" s="2" t="s">
        <v>440</v>
      </c>
      <c r="D234" s="3" t="s">
        <v>441</v>
      </c>
      <c r="E234">
        <v>9</v>
      </c>
      <c r="G234">
        <v>21</v>
      </c>
    </row>
    <row r="235" spans="1:7" ht="55.2" x14ac:dyDescent="0.25">
      <c r="A235" s="1">
        <v>234</v>
      </c>
      <c r="B235" s="1" t="s">
        <v>4</v>
      </c>
      <c r="C235" s="2" t="s">
        <v>442</v>
      </c>
      <c r="D235" s="3" t="s">
        <v>443</v>
      </c>
      <c r="E235">
        <v>6</v>
      </c>
      <c r="G235">
        <v>21</v>
      </c>
    </row>
    <row r="236" spans="1:7" ht="27.6" x14ac:dyDescent="0.25">
      <c r="A236" s="1">
        <v>235</v>
      </c>
      <c r="B236" s="1" t="s">
        <v>4</v>
      </c>
      <c r="C236" s="2" t="s">
        <v>444</v>
      </c>
      <c r="D236" s="3" t="s">
        <v>445</v>
      </c>
      <c r="E236">
        <v>6</v>
      </c>
      <c r="F236">
        <v>7</v>
      </c>
      <c r="G236">
        <v>21</v>
      </c>
    </row>
    <row r="237" spans="1:7" x14ac:dyDescent="0.25">
      <c r="A237" s="1">
        <v>236</v>
      </c>
      <c r="B237" s="1" t="s">
        <v>55</v>
      </c>
      <c r="C237" s="2" t="s">
        <v>446</v>
      </c>
      <c r="D237" s="3" t="s">
        <v>447</v>
      </c>
      <c r="E237">
        <v>9</v>
      </c>
      <c r="G237">
        <v>21</v>
      </c>
    </row>
    <row r="238" spans="1:7" x14ac:dyDescent="0.25">
      <c r="A238" s="1">
        <v>237</v>
      </c>
      <c r="B238" s="1" t="s">
        <v>4</v>
      </c>
      <c r="C238" s="2" t="s">
        <v>448</v>
      </c>
      <c r="D238" s="3" t="s">
        <v>449</v>
      </c>
      <c r="E238">
        <v>6</v>
      </c>
      <c r="G238">
        <v>21</v>
      </c>
    </row>
    <row r="239" spans="1:7" x14ac:dyDescent="0.25">
      <c r="A239" s="1">
        <v>238</v>
      </c>
      <c r="B239" s="1" t="s">
        <v>4</v>
      </c>
      <c r="C239" s="2" t="s">
        <v>448</v>
      </c>
      <c r="D239" s="3" t="s">
        <v>450</v>
      </c>
      <c r="E239">
        <v>6</v>
      </c>
      <c r="F239">
        <v>7</v>
      </c>
      <c r="G239">
        <v>21</v>
      </c>
    </row>
    <row r="240" spans="1:7" x14ac:dyDescent="0.25">
      <c r="A240" s="1">
        <v>239</v>
      </c>
      <c r="B240" s="1" t="s">
        <v>55</v>
      </c>
      <c r="C240" s="2" t="s">
        <v>451</v>
      </c>
      <c r="D240" s="3" t="s">
        <v>452</v>
      </c>
      <c r="E240">
        <v>9</v>
      </c>
      <c r="G240">
        <v>21</v>
      </c>
    </row>
    <row r="241" spans="1:7" ht="27.6" x14ac:dyDescent="0.25">
      <c r="A241" s="1">
        <v>240</v>
      </c>
      <c r="B241" s="1" t="s">
        <v>4</v>
      </c>
      <c r="C241" s="2" t="s">
        <v>453</v>
      </c>
      <c r="D241" s="3" t="s">
        <v>454</v>
      </c>
      <c r="E241">
        <v>6</v>
      </c>
      <c r="G241">
        <v>21</v>
      </c>
    </row>
    <row r="242" spans="1:7" x14ac:dyDescent="0.25">
      <c r="A242" s="1">
        <v>241</v>
      </c>
      <c r="B242" s="1" t="s">
        <v>4</v>
      </c>
      <c r="C242" s="2" t="s">
        <v>453</v>
      </c>
      <c r="D242" s="3" t="s">
        <v>455</v>
      </c>
      <c r="E242">
        <v>6</v>
      </c>
      <c r="F242">
        <v>7</v>
      </c>
      <c r="G242">
        <v>21</v>
      </c>
    </row>
    <row r="243" spans="1:7" x14ac:dyDescent="0.25">
      <c r="A243" s="1">
        <v>242</v>
      </c>
      <c r="B243" s="1" t="s">
        <v>55</v>
      </c>
      <c r="C243" s="2" t="s">
        <v>456</v>
      </c>
      <c r="D243" s="3" t="s">
        <v>457</v>
      </c>
      <c r="E243">
        <v>6</v>
      </c>
      <c r="G243">
        <v>21</v>
      </c>
    </row>
    <row r="244" spans="1:7" ht="27.6" x14ac:dyDescent="0.25">
      <c r="A244" s="1">
        <v>243</v>
      </c>
      <c r="B244" s="1" t="s">
        <v>4</v>
      </c>
      <c r="C244" s="2" t="s">
        <v>458</v>
      </c>
      <c r="D244" s="3" t="s">
        <v>459</v>
      </c>
      <c r="E244">
        <v>6</v>
      </c>
      <c r="G244">
        <v>21</v>
      </c>
    </row>
    <row r="245" spans="1:7" ht="41.4" x14ac:dyDescent="0.25">
      <c r="A245" s="1">
        <v>244</v>
      </c>
      <c r="B245" s="1" t="s">
        <v>4</v>
      </c>
      <c r="C245" s="2" t="s">
        <v>460</v>
      </c>
      <c r="D245" s="3" t="s">
        <v>461</v>
      </c>
      <c r="E245">
        <v>6</v>
      </c>
      <c r="G245">
        <v>21</v>
      </c>
    </row>
    <row r="246" spans="1:7" ht="27.6" x14ac:dyDescent="0.25">
      <c r="A246" s="1">
        <v>245</v>
      </c>
      <c r="B246" s="1" t="s">
        <v>4</v>
      </c>
      <c r="C246" s="2" t="s">
        <v>462</v>
      </c>
      <c r="D246" s="3" t="s">
        <v>463</v>
      </c>
      <c r="E246">
        <v>6</v>
      </c>
      <c r="G246">
        <v>21</v>
      </c>
    </row>
    <row r="247" spans="1:7" ht="27.6" x14ac:dyDescent="0.25">
      <c r="A247" s="1">
        <v>246</v>
      </c>
      <c r="B247" s="1" t="s">
        <v>4</v>
      </c>
      <c r="C247" s="2" t="s">
        <v>464</v>
      </c>
      <c r="D247" s="3" t="s">
        <v>465</v>
      </c>
      <c r="E247">
        <v>6</v>
      </c>
      <c r="G247">
        <v>21</v>
      </c>
    </row>
    <row r="248" spans="1:7" x14ac:dyDescent="0.25">
      <c r="A248" s="1">
        <v>247</v>
      </c>
      <c r="B248" s="1" t="s">
        <v>466</v>
      </c>
      <c r="C248" s="2" t="s">
        <v>467</v>
      </c>
      <c r="D248" s="3" t="s">
        <v>468</v>
      </c>
      <c r="E248">
        <v>11</v>
      </c>
      <c r="G248">
        <v>21</v>
      </c>
    </row>
    <row r="249" spans="1:7" x14ac:dyDescent="0.25">
      <c r="A249" s="1">
        <v>248</v>
      </c>
      <c r="B249" s="1" t="s">
        <v>4</v>
      </c>
      <c r="C249" s="2" t="s">
        <v>469</v>
      </c>
      <c r="D249" s="3" t="s">
        <v>470</v>
      </c>
      <c r="E249">
        <v>6</v>
      </c>
      <c r="G249">
        <v>21</v>
      </c>
    </row>
    <row r="250" spans="1:7" ht="27.6" x14ac:dyDescent="0.25">
      <c r="A250" s="1">
        <v>249</v>
      </c>
      <c r="B250" s="1" t="s">
        <v>4</v>
      </c>
      <c r="C250" s="2" t="s">
        <v>471</v>
      </c>
      <c r="D250" s="4" t="s">
        <v>472</v>
      </c>
      <c r="E250">
        <v>6</v>
      </c>
      <c r="G250">
        <v>21</v>
      </c>
    </row>
    <row r="251" spans="1:7" ht="27.6" x14ac:dyDescent="0.25">
      <c r="A251" s="1">
        <v>250</v>
      </c>
      <c r="B251" s="1" t="s">
        <v>4</v>
      </c>
      <c r="C251" s="2" t="s">
        <v>473</v>
      </c>
      <c r="D251" s="3" t="s">
        <v>474</v>
      </c>
      <c r="E251">
        <v>7</v>
      </c>
      <c r="G251">
        <v>21</v>
      </c>
    </row>
    <row r="252" spans="1:7" x14ac:dyDescent="0.25">
      <c r="A252" s="1">
        <v>251</v>
      </c>
      <c r="B252" s="1" t="s">
        <v>475</v>
      </c>
      <c r="C252" s="2" t="s">
        <v>476</v>
      </c>
      <c r="D252" s="3" t="s">
        <v>477</v>
      </c>
      <c r="E252">
        <v>14</v>
      </c>
      <c r="G252">
        <v>21</v>
      </c>
    </row>
    <row r="253" spans="1:7" x14ac:dyDescent="0.25">
      <c r="A253" s="1">
        <v>252</v>
      </c>
      <c r="B253" s="1" t="s">
        <v>158</v>
      </c>
      <c r="C253" s="2" t="s">
        <v>478</v>
      </c>
      <c r="D253" s="3" t="s">
        <v>479</v>
      </c>
      <c r="E253">
        <v>10</v>
      </c>
      <c r="G253">
        <v>21</v>
      </c>
    </row>
    <row r="254" spans="1:7" x14ac:dyDescent="0.25">
      <c r="A254" s="1">
        <v>253</v>
      </c>
      <c r="B254" s="1" t="s">
        <v>4</v>
      </c>
      <c r="C254" s="2" t="s">
        <v>478</v>
      </c>
      <c r="D254" s="3" t="s">
        <v>480</v>
      </c>
      <c r="E254">
        <v>3</v>
      </c>
      <c r="G254">
        <v>21</v>
      </c>
    </row>
    <row r="255" spans="1:7" x14ac:dyDescent="0.25">
      <c r="A255" s="1">
        <v>254</v>
      </c>
      <c r="B255" s="1" t="s">
        <v>55</v>
      </c>
      <c r="C255" s="2" t="s">
        <v>481</v>
      </c>
      <c r="D255" s="3" t="s">
        <v>482</v>
      </c>
      <c r="E255">
        <v>9</v>
      </c>
      <c r="G255">
        <v>21</v>
      </c>
    </row>
    <row r="256" spans="1:7" x14ac:dyDescent="0.25">
      <c r="A256" s="1">
        <v>255</v>
      </c>
      <c r="B256" s="1" t="s">
        <v>4</v>
      </c>
      <c r="C256" s="2" t="s">
        <v>483</v>
      </c>
      <c r="D256" s="3" t="s">
        <v>484</v>
      </c>
      <c r="E256">
        <v>3</v>
      </c>
      <c r="G256">
        <v>21</v>
      </c>
    </row>
    <row r="257" spans="1:7" ht="27.6" x14ac:dyDescent="0.25">
      <c r="A257" s="1">
        <v>256</v>
      </c>
      <c r="B257" s="1" t="s">
        <v>4</v>
      </c>
      <c r="C257" s="2" t="s">
        <v>485</v>
      </c>
      <c r="D257" s="3" t="s">
        <v>486</v>
      </c>
      <c r="E257">
        <v>6</v>
      </c>
      <c r="F257">
        <v>7</v>
      </c>
      <c r="G257">
        <v>21</v>
      </c>
    </row>
    <row r="258" spans="1:7" x14ac:dyDescent="0.25">
      <c r="A258" s="1">
        <v>257</v>
      </c>
      <c r="B258" s="1" t="s">
        <v>158</v>
      </c>
      <c r="C258" s="2" t="s">
        <v>487</v>
      </c>
      <c r="D258" s="3" t="s">
        <v>488</v>
      </c>
      <c r="E258">
        <v>9</v>
      </c>
      <c r="G258">
        <v>21</v>
      </c>
    </row>
    <row r="259" spans="1:7" x14ac:dyDescent="0.25">
      <c r="A259" s="1">
        <v>258</v>
      </c>
      <c r="B259" s="1" t="s">
        <v>4</v>
      </c>
      <c r="C259" s="2" t="s">
        <v>489</v>
      </c>
      <c r="D259" s="3" t="s">
        <v>490</v>
      </c>
      <c r="E259">
        <v>3</v>
      </c>
      <c r="G259">
        <v>21</v>
      </c>
    </row>
    <row r="260" spans="1:7" ht="27.6" x14ac:dyDescent="0.25">
      <c r="A260" s="1">
        <v>259</v>
      </c>
      <c r="B260" s="1" t="s">
        <v>4</v>
      </c>
      <c r="C260" s="2" t="s">
        <v>491</v>
      </c>
      <c r="D260" s="3" t="s">
        <v>492</v>
      </c>
      <c r="E260">
        <v>4</v>
      </c>
      <c r="G260">
        <v>21</v>
      </c>
    </row>
    <row r="261" spans="1:7" x14ac:dyDescent="0.25">
      <c r="A261" s="1">
        <v>260</v>
      </c>
      <c r="B261" s="1" t="s">
        <v>158</v>
      </c>
      <c r="C261" s="2" t="s">
        <v>493</v>
      </c>
      <c r="D261" s="3" t="s">
        <v>494</v>
      </c>
      <c r="E261">
        <v>9</v>
      </c>
      <c r="G261">
        <v>21</v>
      </c>
    </row>
    <row r="262" spans="1:7" x14ac:dyDescent="0.25">
      <c r="A262" s="1">
        <v>261</v>
      </c>
      <c r="B262" s="1" t="s">
        <v>4</v>
      </c>
      <c r="C262" s="2" t="s">
        <v>495</v>
      </c>
      <c r="D262" s="3" t="s">
        <v>496</v>
      </c>
      <c r="E262">
        <v>3</v>
      </c>
      <c r="G262">
        <v>21</v>
      </c>
    </row>
    <row r="263" spans="1:7" ht="27.6" x14ac:dyDescent="0.25">
      <c r="A263" s="1">
        <v>262</v>
      </c>
      <c r="B263" s="1" t="s">
        <v>4</v>
      </c>
      <c r="C263" s="2" t="s">
        <v>495</v>
      </c>
      <c r="D263" s="3" t="s">
        <v>497</v>
      </c>
      <c r="E263">
        <v>6</v>
      </c>
      <c r="F263">
        <v>7</v>
      </c>
      <c r="G263">
        <v>21</v>
      </c>
    </row>
    <row r="264" spans="1:7" x14ac:dyDescent="0.25">
      <c r="A264" s="1">
        <v>263</v>
      </c>
      <c r="B264" s="1" t="s">
        <v>158</v>
      </c>
      <c r="C264" s="2" t="s">
        <v>498</v>
      </c>
      <c r="D264" s="3" t="s">
        <v>499</v>
      </c>
      <c r="E264">
        <v>9</v>
      </c>
      <c r="G264">
        <v>21</v>
      </c>
    </row>
    <row r="265" spans="1:7" ht="27.6" x14ac:dyDescent="0.25">
      <c r="A265" s="1">
        <v>264</v>
      </c>
      <c r="B265" s="1" t="s">
        <v>4</v>
      </c>
      <c r="C265" s="2" t="s">
        <v>500</v>
      </c>
      <c r="D265" s="3" t="s">
        <v>501</v>
      </c>
      <c r="E265">
        <v>6</v>
      </c>
      <c r="G265">
        <v>21</v>
      </c>
    </row>
    <row r="266" spans="1:7" ht="55.2" x14ac:dyDescent="0.25">
      <c r="A266" s="1">
        <v>265</v>
      </c>
      <c r="B266" s="1" t="s">
        <v>4</v>
      </c>
      <c r="C266" s="2" t="s">
        <v>502</v>
      </c>
      <c r="D266" s="3" t="s">
        <v>503</v>
      </c>
      <c r="E266">
        <v>6</v>
      </c>
      <c r="G266">
        <v>21</v>
      </c>
    </row>
    <row r="267" spans="1:7" ht="96.6" x14ac:dyDescent="0.25">
      <c r="A267" s="1">
        <v>266</v>
      </c>
      <c r="B267" s="1" t="s">
        <v>4</v>
      </c>
      <c r="C267" s="2" t="s">
        <v>504</v>
      </c>
      <c r="D267" s="3" t="s">
        <v>505</v>
      </c>
      <c r="E267">
        <v>6</v>
      </c>
      <c r="G267">
        <v>21</v>
      </c>
    </row>
    <row r="268" spans="1:7" ht="27.6" x14ac:dyDescent="0.25">
      <c r="A268" s="1">
        <v>267</v>
      </c>
      <c r="B268" s="1" t="s">
        <v>4</v>
      </c>
      <c r="C268" s="2" t="s">
        <v>506</v>
      </c>
      <c r="D268" s="3" t="s">
        <v>507</v>
      </c>
      <c r="E268">
        <v>6</v>
      </c>
      <c r="G268">
        <v>21</v>
      </c>
    </row>
    <row r="269" spans="1:7" ht="27.6" x14ac:dyDescent="0.25">
      <c r="A269" s="1">
        <v>268</v>
      </c>
      <c r="B269" s="1" t="s">
        <v>4</v>
      </c>
      <c r="C269" s="2" t="s">
        <v>508</v>
      </c>
      <c r="D269" s="3" t="s">
        <v>509</v>
      </c>
      <c r="E269">
        <v>7</v>
      </c>
      <c r="G269">
        <v>21</v>
      </c>
    </row>
    <row r="270" spans="1:7" x14ac:dyDescent="0.25">
      <c r="A270" s="1">
        <v>269</v>
      </c>
      <c r="B270" s="1" t="s">
        <v>4</v>
      </c>
      <c r="C270" s="2" t="s">
        <v>510</v>
      </c>
      <c r="D270" s="3" t="s">
        <v>511</v>
      </c>
      <c r="E270">
        <v>4</v>
      </c>
      <c r="G270">
        <v>21</v>
      </c>
    </row>
    <row r="271" spans="1:7" x14ac:dyDescent="0.25">
      <c r="A271" s="1">
        <v>270</v>
      </c>
      <c r="B271" s="1" t="s">
        <v>129</v>
      </c>
      <c r="C271" s="2" t="s">
        <v>512</v>
      </c>
      <c r="D271" s="3" t="s">
        <v>513</v>
      </c>
      <c r="E271">
        <v>9</v>
      </c>
      <c r="G271">
        <v>21</v>
      </c>
    </row>
    <row r="272" spans="1:7" x14ac:dyDescent="0.25">
      <c r="A272" s="1">
        <v>271</v>
      </c>
      <c r="B272" s="1" t="s">
        <v>4</v>
      </c>
      <c r="C272" s="2" t="s">
        <v>514</v>
      </c>
      <c r="D272" s="3" t="s">
        <v>513</v>
      </c>
      <c r="E272">
        <v>3</v>
      </c>
      <c r="G272">
        <v>21</v>
      </c>
    </row>
    <row r="273" spans="1:7" x14ac:dyDescent="0.25">
      <c r="A273" s="1">
        <v>272</v>
      </c>
      <c r="B273" s="1" t="s">
        <v>129</v>
      </c>
      <c r="C273" s="2" t="s">
        <v>515</v>
      </c>
      <c r="D273" s="3" t="s">
        <v>516</v>
      </c>
      <c r="E273">
        <v>9</v>
      </c>
      <c r="G273">
        <v>21</v>
      </c>
    </row>
    <row r="274" spans="1:7" x14ac:dyDescent="0.25">
      <c r="A274" s="1">
        <v>273</v>
      </c>
      <c r="B274" s="1" t="s">
        <v>4</v>
      </c>
      <c r="C274" s="2" t="s">
        <v>515</v>
      </c>
      <c r="D274" s="3" t="s">
        <v>517</v>
      </c>
      <c r="E274">
        <v>3</v>
      </c>
      <c r="G274">
        <v>21</v>
      </c>
    </row>
    <row r="275" spans="1:7" x14ac:dyDescent="0.25">
      <c r="A275" s="1">
        <v>274</v>
      </c>
      <c r="B275" s="1" t="s">
        <v>158</v>
      </c>
      <c r="C275" s="2" t="s">
        <v>518</v>
      </c>
      <c r="D275" s="3" t="s">
        <v>519</v>
      </c>
      <c r="E275">
        <v>10</v>
      </c>
      <c r="G275">
        <v>21</v>
      </c>
    </row>
    <row r="276" spans="1:7" x14ac:dyDescent="0.25">
      <c r="A276" s="1">
        <v>275</v>
      </c>
      <c r="B276" s="1" t="s">
        <v>323</v>
      </c>
      <c r="C276" s="2" t="s">
        <v>520</v>
      </c>
      <c r="D276" s="3" t="s">
        <v>521</v>
      </c>
      <c r="E276">
        <v>9</v>
      </c>
      <c r="G276">
        <v>21</v>
      </c>
    </row>
    <row r="277" spans="1:7" x14ac:dyDescent="0.25">
      <c r="A277" s="1">
        <v>276</v>
      </c>
      <c r="B277" s="1" t="s">
        <v>4</v>
      </c>
      <c r="C277" s="2" t="s">
        <v>522</v>
      </c>
      <c r="D277" s="3" t="s">
        <v>523</v>
      </c>
      <c r="E277">
        <v>3</v>
      </c>
      <c r="G277">
        <v>21</v>
      </c>
    </row>
    <row r="278" spans="1:7" ht="27.6" x14ac:dyDescent="0.25">
      <c r="A278" s="1">
        <v>277</v>
      </c>
      <c r="B278" s="1" t="s">
        <v>4</v>
      </c>
      <c r="C278" s="2" t="s">
        <v>524</v>
      </c>
      <c r="D278" s="3" t="s">
        <v>525</v>
      </c>
      <c r="E278">
        <v>6</v>
      </c>
      <c r="G278">
        <v>21</v>
      </c>
    </row>
    <row r="279" spans="1:7" x14ac:dyDescent="0.25">
      <c r="A279" s="1">
        <v>278</v>
      </c>
      <c r="B279" s="1" t="s">
        <v>4</v>
      </c>
      <c r="C279" s="2" t="s">
        <v>524</v>
      </c>
      <c r="D279" s="3" t="s">
        <v>526</v>
      </c>
      <c r="E279">
        <v>4</v>
      </c>
      <c r="G279">
        <v>21</v>
      </c>
    </row>
    <row r="280" spans="1:7" x14ac:dyDescent="0.25">
      <c r="A280" s="1">
        <v>279</v>
      </c>
      <c r="B280" s="1" t="s">
        <v>129</v>
      </c>
      <c r="C280" s="2" t="s">
        <v>527</v>
      </c>
      <c r="D280" s="3" t="s">
        <v>528</v>
      </c>
      <c r="E280">
        <v>9</v>
      </c>
      <c r="G280">
        <v>21</v>
      </c>
    </row>
    <row r="281" spans="1:7" x14ac:dyDescent="0.25">
      <c r="A281" s="1">
        <v>280</v>
      </c>
      <c r="B281" s="1" t="s">
        <v>4</v>
      </c>
      <c r="C281" s="2" t="s">
        <v>529</v>
      </c>
      <c r="D281" s="3" t="s">
        <v>530</v>
      </c>
      <c r="E281">
        <v>3</v>
      </c>
      <c r="G281">
        <v>21</v>
      </c>
    </row>
    <row r="282" spans="1:7" x14ac:dyDescent="0.25">
      <c r="A282" s="1">
        <v>281</v>
      </c>
      <c r="B282" s="1" t="s">
        <v>4</v>
      </c>
      <c r="C282" s="2" t="s">
        <v>531</v>
      </c>
      <c r="D282" s="3" t="s">
        <v>532</v>
      </c>
      <c r="E282">
        <v>4</v>
      </c>
      <c r="G282">
        <v>21</v>
      </c>
    </row>
    <row r="283" spans="1:7" x14ac:dyDescent="0.25">
      <c r="A283" s="1">
        <v>282</v>
      </c>
      <c r="B283" s="1" t="s">
        <v>129</v>
      </c>
      <c r="C283" s="2" t="s">
        <v>533</v>
      </c>
      <c r="D283" s="3" t="s">
        <v>534</v>
      </c>
      <c r="E283">
        <v>9</v>
      </c>
      <c r="G283">
        <v>21</v>
      </c>
    </row>
    <row r="284" spans="1:7" ht="27.6" x14ac:dyDescent="0.25">
      <c r="A284" s="1">
        <v>283</v>
      </c>
      <c r="B284" s="1" t="s">
        <v>4</v>
      </c>
      <c r="C284" s="2" t="s">
        <v>535</v>
      </c>
      <c r="D284" s="3" t="s">
        <v>536</v>
      </c>
      <c r="E284">
        <v>6</v>
      </c>
      <c r="F284">
        <v>7</v>
      </c>
      <c r="G284">
        <v>21</v>
      </c>
    </row>
    <row r="285" spans="1:7" x14ac:dyDescent="0.25">
      <c r="A285" s="1">
        <v>284</v>
      </c>
      <c r="B285" s="1" t="s">
        <v>323</v>
      </c>
      <c r="C285" s="2" t="s">
        <v>537</v>
      </c>
      <c r="D285" s="3" t="s">
        <v>538</v>
      </c>
      <c r="E285">
        <v>9</v>
      </c>
      <c r="G285">
        <v>21</v>
      </c>
    </row>
    <row r="286" spans="1:7" x14ac:dyDescent="0.25">
      <c r="A286" s="1">
        <v>285</v>
      </c>
      <c r="B286" s="1" t="s">
        <v>4</v>
      </c>
      <c r="C286" s="2" t="s">
        <v>539</v>
      </c>
      <c r="D286" s="3" t="s">
        <v>540</v>
      </c>
      <c r="E286">
        <v>3</v>
      </c>
      <c r="G286">
        <v>21</v>
      </c>
    </row>
    <row r="287" spans="1:7" ht="41.4" x14ac:dyDescent="0.25">
      <c r="A287" s="1">
        <v>286</v>
      </c>
      <c r="B287" s="1" t="s">
        <v>4</v>
      </c>
      <c r="C287" s="2" t="s">
        <v>541</v>
      </c>
      <c r="D287" s="4" t="s">
        <v>542</v>
      </c>
      <c r="E287">
        <v>6</v>
      </c>
      <c r="F287">
        <v>7</v>
      </c>
      <c r="G287">
        <v>21</v>
      </c>
    </row>
    <row r="288" spans="1:7" x14ac:dyDescent="0.25">
      <c r="A288" s="1">
        <v>287</v>
      </c>
      <c r="B288" s="1" t="s">
        <v>55</v>
      </c>
      <c r="C288" s="2" t="s">
        <v>543</v>
      </c>
      <c r="D288" s="3" t="s">
        <v>544</v>
      </c>
      <c r="E288">
        <v>9</v>
      </c>
      <c r="G288">
        <v>21</v>
      </c>
    </row>
    <row r="289" spans="1:7" ht="27.6" x14ac:dyDescent="0.25">
      <c r="A289" s="1">
        <v>288</v>
      </c>
      <c r="B289" s="1" t="s">
        <v>4</v>
      </c>
      <c r="C289" s="2" t="s">
        <v>545</v>
      </c>
      <c r="D289" s="3" t="s">
        <v>546</v>
      </c>
      <c r="E289">
        <v>4</v>
      </c>
      <c r="G289">
        <v>21</v>
      </c>
    </row>
    <row r="290" spans="1:7" x14ac:dyDescent="0.25">
      <c r="A290" s="1">
        <v>289</v>
      </c>
      <c r="B290" s="1" t="s">
        <v>55</v>
      </c>
      <c r="C290" s="2" t="s">
        <v>547</v>
      </c>
      <c r="D290" s="3" t="s">
        <v>548</v>
      </c>
      <c r="E290">
        <v>9</v>
      </c>
      <c r="G290">
        <v>21</v>
      </c>
    </row>
    <row r="291" spans="1:7" ht="27.6" x14ac:dyDescent="0.25">
      <c r="A291" s="1">
        <v>290</v>
      </c>
      <c r="B291" s="1" t="s">
        <v>4</v>
      </c>
      <c r="C291" s="2" t="s">
        <v>549</v>
      </c>
      <c r="D291" s="3" t="s">
        <v>550</v>
      </c>
      <c r="E291">
        <v>6</v>
      </c>
      <c r="F291">
        <v>7</v>
      </c>
      <c r="G291">
        <v>21</v>
      </c>
    </row>
    <row r="292" spans="1:7" x14ac:dyDescent="0.25">
      <c r="A292" s="1">
        <v>291</v>
      </c>
      <c r="B292" s="1" t="s">
        <v>55</v>
      </c>
      <c r="C292" s="2" t="s">
        <v>551</v>
      </c>
      <c r="D292" s="3" t="s">
        <v>552</v>
      </c>
      <c r="E292">
        <v>9</v>
      </c>
      <c r="G292">
        <v>21</v>
      </c>
    </row>
    <row r="293" spans="1:7" x14ac:dyDescent="0.25">
      <c r="A293" s="1">
        <v>292</v>
      </c>
      <c r="B293" s="1" t="s">
        <v>4</v>
      </c>
      <c r="C293" s="2" t="s">
        <v>553</v>
      </c>
      <c r="D293" s="3" t="s">
        <v>554</v>
      </c>
      <c r="E293">
        <v>3</v>
      </c>
      <c r="G293">
        <v>21</v>
      </c>
    </row>
    <row r="294" spans="1:7" ht="41.4" x14ac:dyDescent="0.25">
      <c r="A294" s="1">
        <v>293</v>
      </c>
      <c r="B294" s="1" t="s">
        <v>4</v>
      </c>
      <c r="C294" s="2" t="s">
        <v>555</v>
      </c>
      <c r="D294" s="3" t="s">
        <v>556</v>
      </c>
      <c r="E294">
        <v>6</v>
      </c>
      <c r="G294">
        <v>21</v>
      </c>
    </row>
    <row r="295" spans="1:7" x14ac:dyDescent="0.25">
      <c r="A295" s="1">
        <v>294</v>
      </c>
      <c r="B295" s="1" t="s">
        <v>39</v>
      </c>
      <c r="C295" s="2" t="s">
        <v>557</v>
      </c>
      <c r="D295" s="3" t="s">
        <v>558</v>
      </c>
      <c r="E295">
        <v>6</v>
      </c>
      <c r="G295">
        <v>21</v>
      </c>
    </row>
    <row r="296" spans="1:7" x14ac:dyDescent="0.25">
      <c r="A296" s="1">
        <v>295</v>
      </c>
      <c r="B296" s="1" t="s">
        <v>39</v>
      </c>
      <c r="C296" s="2" t="s">
        <v>557</v>
      </c>
      <c r="D296" s="3" t="s">
        <v>559</v>
      </c>
      <c r="E296">
        <v>4</v>
      </c>
      <c r="G296">
        <v>21</v>
      </c>
    </row>
    <row r="297" spans="1:7" x14ac:dyDescent="0.25">
      <c r="A297" s="1">
        <v>296</v>
      </c>
      <c r="B297" s="1" t="s">
        <v>323</v>
      </c>
      <c r="C297" s="2" t="s">
        <v>560</v>
      </c>
      <c r="D297" s="3" t="s">
        <v>561</v>
      </c>
      <c r="E297">
        <v>9</v>
      </c>
      <c r="G297">
        <v>21</v>
      </c>
    </row>
    <row r="298" spans="1:7" x14ac:dyDescent="0.25">
      <c r="A298" s="1">
        <v>297</v>
      </c>
      <c r="B298" s="1" t="s">
        <v>4</v>
      </c>
      <c r="C298" s="2" t="s">
        <v>562</v>
      </c>
      <c r="D298" s="3" t="s">
        <v>563</v>
      </c>
      <c r="E298">
        <v>3</v>
      </c>
      <c r="G298">
        <v>21</v>
      </c>
    </row>
    <row r="299" spans="1:7" x14ac:dyDescent="0.25">
      <c r="A299" s="1">
        <v>298</v>
      </c>
      <c r="B299" s="1" t="s">
        <v>4</v>
      </c>
      <c r="C299" s="2" t="s">
        <v>564</v>
      </c>
      <c r="D299" s="3" t="s">
        <v>565</v>
      </c>
      <c r="E299">
        <v>4</v>
      </c>
      <c r="G299">
        <v>21</v>
      </c>
    </row>
    <row r="300" spans="1:7" x14ac:dyDescent="0.25">
      <c r="A300" s="1">
        <v>299</v>
      </c>
      <c r="B300" s="1" t="s">
        <v>466</v>
      </c>
      <c r="C300" s="2" t="s">
        <v>566</v>
      </c>
      <c r="D300" s="3" t="s">
        <v>567</v>
      </c>
      <c r="E300">
        <v>9</v>
      </c>
      <c r="G300">
        <v>21</v>
      </c>
    </row>
    <row r="301" spans="1:7" x14ac:dyDescent="0.25">
      <c r="A301" s="1">
        <v>300</v>
      </c>
      <c r="B301" s="1" t="s">
        <v>4</v>
      </c>
      <c r="C301" s="2" t="s">
        <v>568</v>
      </c>
      <c r="D301" s="3" t="s">
        <v>569</v>
      </c>
      <c r="E301">
        <v>3</v>
      </c>
      <c r="G301">
        <v>21</v>
      </c>
    </row>
    <row r="302" spans="1:7" ht="27.6" x14ac:dyDescent="0.25">
      <c r="A302" s="1">
        <v>301</v>
      </c>
      <c r="B302" s="1" t="s">
        <v>4</v>
      </c>
      <c r="C302" s="2" t="s">
        <v>570</v>
      </c>
      <c r="D302" s="3" t="s">
        <v>571</v>
      </c>
      <c r="E302">
        <v>3</v>
      </c>
      <c r="G302">
        <v>21</v>
      </c>
    </row>
    <row r="303" spans="1:7" x14ac:dyDescent="0.25">
      <c r="A303" s="1">
        <v>302</v>
      </c>
      <c r="B303" s="1" t="s">
        <v>55</v>
      </c>
      <c r="C303" s="2" t="s">
        <v>572</v>
      </c>
      <c r="D303" s="3" t="s">
        <v>573</v>
      </c>
      <c r="E303">
        <v>9</v>
      </c>
      <c r="G303">
        <v>21</v>
      </c>
    </row>
    <row r="304" spans="1:7" x14ac:dyDescent="0.25">
      <c r="A304" s="1">
        <v>303</v>
      </c>
      <c r="B304" s="1" t="s">
        <v>4</v>
      </c>
      <c r="C304" s="2" t="s">
        <v>574</v>
      </c>
      <c r="D304" s="3" t="s">
        <v>575</v>
      </c>
      <c r="E304">
        <v>6</v>
      </c>
      <c r="G304">
        <v>21</v>
      </c>
    </row>
    <row r="305" spans="1:7" ht="41.4" x14ac:dyDescent="0.25">
      <c r="A305" s="1">
        <v>304</v>
      </c>
      <c r="B305" s="1" t="s">
        <v>4</v>
      </c>
      <c r="C305" s="2" t="s">
        <v>576</v>
      </c>
      <c r="D305" s="3" t="s">
        <v>577</v>
      </c>
      <c r="E305">
        <v>3</v>
      </c>
      <c r="G305">
        <v>21</v>
      </c>
    </row>
    <row r="306" spans="1:7" x14ac:dyDescent="0.25">
      <c r="A306" s="1">
        <v>305</v>
      </c>
      <c r="B306" s="1" t="s">
        <v>4</v>
      </c>
      <c r="C306" s="2" t="s">
        <v>578</v>
      </c>
      <c r="D306" s="3" t="s">
        <v>579</v>
      </c>
      <c r="E306">
        <v>3</v>
      </c>
      <c r="G306">
        <v>21</v>
      </c>
    </row>
    <row r="307" spans="1:7" x14ac:dyDescent="0.25">
      <c r="A307" s="1">
        <v>306</v>
      </c>
      <c r="B307" s="1" t="s">
        <v>4</v>
      </c>
      <c r="C307" s="2" t="s">
        <v>580</v>
      </c>
      <c r="D307" s="3" t="s">
        <v>581</v>
      </c>
      <c r="E307">
        <v>7</v>
      </c>
      <c r="G307">
        <v>21</v>
      </c>
    </row>
    <row r="308" spans="1:7" ht="27.6" x14ac:dyDescent="0.25">
      <c r="A308" s="1">
        <v>307</v>
      </c>
      <c r="B308" s="1" t="s">
        <v>4</v>
      </c>
      <c r="C308" s="2" t="s">
        <v>582</v>
      </c>
      <c r="D308" s="3" t="s">
        <v>583</v>
      </c>
      <c r="E308">
        <v>6</v>
      </c>
      <c r="G308">
        <v>21</v>
      </c>
    </row>
    <row r="309" spans="1:7" x14ac:dyDescent="0.25">
      <c r="A309" s="1">
        <v>308</v>
      </c>
      <c r="B309" s="1" t="s">
        <v>584</v>
      </c>
      <c r="C309" s="2" t="s">
        <v>585</v>
      </c>
      <c r="D309" s="3" t="s">
        <v>586</v>
      </c>
      <c r="E309">
        <v>9</v>
      </c>
      <c r="G309">
        <v>21</v>
      </c>
    </row>
    <row r="310" spans="1:7" x14ac:dyDescent="0.25">
      <c r="A310" s="1">
        <v>309</v>
      </c>
      <c r="B310" s="1" t="s">
        <v>4</v>
      </c>
      <c r="C310" s="2" t="s">
        <v>587</v>
      </c>
      <c r="D310" s="3" t="s">
        <v>588</v>
      </c>
      <c r="E310">
        <v>3</v>
      </c>
      <c r="G310">
        <v>21</v>
      </c>
    </row>
    <row r="311" spans="1:7" x14ac:dyDescent="0.25">
      <c r="A311" s="1">
        <v>310</v>
      </c>
      <c r="B311" s="1" t="s">
        <v>4</v>
      </c>
      <c r="C311" s="2" t="s">
        <v>589</v>
      </c>
      <c r="D311" s="3" t="s">
        <v>590</v>
      </c>
      <c r="E311">
        <v>7</v>
      </c>
      <c r="G311">
        <v>21</v>
      </c>
    </row>
    <row r="312" spans="1:7" x14ac:dyDescent="0.25">
      <c r="A312" s="1">
        <v>311</v>
      </c>
      <c r="B312" s="1" t="s">
        <v>591</v>
      </c>
      <c r="C312" s="2" t="s">
        <v>592</v>
      </c>
      <c r="D312" s="3" t="s">
        <v>593</v>
      </c>
      <c r="E312">
        <v>9</v>
      </c>
      <c r="G312">
        <v>21</v>
      </c>
    </row>
    <row r="313" spans="1:7" x14ac:dyDescent="0.25">
      <c r="A313" s="1">
        <v>312</v>
      </c>
      <c r="B313" s="1" t="s">
        <v>4</v>
      </c>
      <c r="C313" s="2" t="s">
        <v>594</v>
      </c>
      <c r="D313" s="3" t="s">
        <v>595</v>
      </c>
      <c r="E313">
        <v>2</v>
      </c>
      <c r="G313">
        <v>21</v>
      </c>
    </row>
    <row r="314" spans="1:7" ht="55.2" x14ac:dyDescent="0.25">
      <c r="A314" s="1">
        <v>313</v>
      </c>
      <c r="B314" s="1" t="s">
        <v>4</v>
      </c>
      <c r="C314" s="2" t="s">
        <v>594</v>
      </c>
      <c r="D314" s="3" t="s">
        <v>596</v>
      </c>
      <c r="E314">
        <v>6</v>
      </c>
      <c r="G314">
        <v>21</v>
      </c>
    </row>
    <row r="315" spans="1:7" x14ac:dyDescent="0.25">
      <c r="A315" s="1">
        <v>314</v>
      </c>
      <c r="B315" s="1" t="s">
        <v>4</v>
      </c>
      <c r="C315" s="2" t="s">
        <v>597</v>
      </c>
      <c r="D315" s="3" t="s">
        <v>598</v>
      </c>
      <c r="E315">
        <v>7</v>
      </c>
      <c r="G315">
        <v>21</v>
      </c>
    </row>
    <row r="316" spans="1:7" x14ac:dyDescent="0.25">
      <c r="A316" s="1">
        <v>315</v>
      </c>
      <c r="B316" s="1" t="s">
        <v>591</v>
      </c>
      <c r="C316" s="2" t="s">
        <v>599</v>
      </c>
      <c r="D316" s="3" t="s">
        <v>1332</v>
      </c>
      <c r="E316">
        <v>9</v>
      </c>
      <c r="G316">
        <v>21</v>
      </c>
    </row>
    <row r="317" spans="1:7" ht="27.6" x14ac:dyDescent="0.25">
      <c r="A317" s="1">
        <v>316</v>
      </c>
      <c r="B317" s="1" t="s">
        <v>4</v>
      </c>
      <c r="C317" s="2" t="s">
        <v>600</v>
      </c>
      <c r="D317" s="3" t="s">
        <v>601</v>
      </c>
      <c r="E317">
        <v>6</v>
      </c>
      <c r="F317">
        <v>7</v>
      </c>
      <c r="G317">
        <v>21</v>
      </c>
    </row>
    <row r="318" spans="1:7" x14ac:dyDescent="0.25">
      <c r="A318" s="1">
        <v>317</v>
      </c>
      <c r="B318" s="1" t="s">
        <v>55</v>
      </c>
      <c r="C318" s="2" t="s">
        <v>602</v>
      </c>
      <c r="D318" s="3" t="s">
        <v>603</v>
      </c>
      <c r="E318">
        <v>9</v>
      </c>
      <c r="G318">
        <v>21</v>
      </c>
    </row>
    <row r="319" spans="1:7" x14ac:dyDescent="0.25">
      <c r="A319" s="1">
        <v>318</v>
      </c>
      <c r="B319" s="1" t="s">
        <v>4</v>
      </c>
      <c r="C319" s="2" t="s">
        <v>604</v>
      </c>
      <c r="D319" s="3" t="s">
        <v>605</v>
      </c>
      <c r="E319">
        <v>7</v>
      </c>
      <c r="G319">
        <v>21</v>
      </c>
    </row>
    <row r="320" spans="1:7" x14ac:dyDescent="0.25">
      <c r="A320" s="1">
        <v>319</v>
      </c>
      <c r="B320" s="1" t="s">
        <v>606</v>
      </c>
      <c r="C320" s="2" t="s">
        <v>607</v>
      </c>
      <c r="D320" s="3" t="s">
        <v>608</v>
      </c>
      <c r="E320">
        <v>9</v>
      </c>
      <c r="G320">
        <v>21</v>
      </c>
    </row>
    <row r="321" spans="1:7" x14ac:dyDescent="0.25">
      <c r="A321" s="1">
        <v>320</v>
      </c>
      <c r="B321" s="1" t="s">
        <v>4</v>
      </c>
      <c r="C321" s="2" t="s">
        <v>609</v>
      </c>
      <c r="D321" s="3" t="s">
        <v>610</v>
      </c>
      <c r="E321">
        <v>7</v>
      </c>
      <c r="G321">
        <v>21</v>
      </c>
    </row>
    <row r="322" spans="1:7" x14ac:dyDescent="0.25">
      <c r="A322" s="1">
        <v>321</v>
      </c>
      <c r="B322" s="1" t="s">
        <v>606</v>
      </c>
      <c r="C322" s="2" t="s">
        <v>611</v>
      </c>
      <c r="D322" s="3" t="s">
        <v>612</v>
      </c>
      <c r="E322">
        <v>9</v>
      </c>
      <c r="G322">
        <v>21</v>
      </c>
    </row>
    <row r="323" spans="1:7" x14ac:dyDescent="0.25">
      <c r="A323" s="1">
        <v>322</v>
      </c>
      <c r="B323" s="1" t="s">
        <v>4</v>
      </c>
      <c r="C323" s="2" t="s">
        <v>613</v>
      </c>
      <c r="D323" s="3" t="s">
        <v>614</v>
      </c>
      <c r="E323">
        <v>4</v>
      </c>
      <c r="G323">
        <v>21</v>
      </c>
    </row>
    <row r="324" spans="1:7" x14ac:dyDescent="0.25">
      <c r="A324" s="1">
        <v>323</v>
      </c>
      <c r="B324" s="1" t="s">
        <v>606</v>
      </c>
      <c r="C324" s="2" t="s">
        <v>615</v>
      </c>
      <c r="D324" s="3" t="s">
        <v>616</v>
      </c>
      <c r="E324">
        <v>9</v>
      </c>
      <c r="G324">
        <v>21</v>
      </c>
    </row>
    <row r="325" spans="1:7" ht="41.4" x14ac:dyDescent="0.25">
      <c r="A325" s="1">
        <v>324</v>
      </c>
      <c r="B325" s="1" t="s">
        <v>4</v>
      </c>
      <c r="C325" s="2" t="s">
        <v>617</v>
      </c>
      <c r="D325" s="3" t="s">
        <v>618</v>
      </c>
      <c r="E325">
        <v>6</v>
      </c>
      <c r="G325">
        <v>21</v>
      </c>
    </row>
    <row r="326" spans="1:7" ht="27.6" x14ac:dyDescent="0.25">
      <c r="A326" s="1">
        <v>325</v>
      </c>
      <c r="B326" s="1" t="s">
        <v>4</v>
      </c>
      <c r="C326" s="2" t="s">
        <v>619</v>
      </c>
      <c r="D326" s="3" t="s">
        <v>620</v>
      </c>
      <c r="E326">
        <v>7</v>
      </c>
      <c r="G326">
        <v>21</v>
      </c>
    </row>
    <row r="327" spans="1:7" x14ac:dyDescent="0.25">
      <c r="A327" s="1">
        <v>326</v>
      </c>
      <c r="B327" s="1" t="s">
        <v>621</v>
      </c>
      <c r="C327" s="2" t="s">
        <v>622</v>
      </c>
      <c r="D327" s="3" t="s">
        <v>623</v>
      </c>
      <c r="E327">
        <v>9</v>
      </c>
      <c r="G327">
        <v>21</v>
      </c>
    </row>
    <row r="328" spans="1:7" x14ac:dyDescent="0.25">
      <c r="A328" s="1">
        <v>327</v>
      </c>
      <c r="B328" s="1" t="s">
        <v>4</v>
      </c>
      <c r="C328" s="2" t="s">
        <v>624</v>
      </c>
      <c r="D328" s="3" t="s">
        <v>625</v>
      </c>
      <c r="E328">
        <v>3</v>
      </c>
      <c r="G328">
        <v>21</v>
      </c>
    </row>
    <row r="329" spans="1:7" ht="69" x14ac:dyDescent="0.25">
      <c r="A329" s="1">
        <v>328</v>
      </c>
      <c r="B329" s="1" t="s">
        <v>4</v>
      </c>
      <c r="C329" s="2" t="s">
        <v>624</v>
      </c>
      <c r="D329" s="3" t="s">
        <v>626</v>
      </c>
      <c r="E329">
        <v>6</v>
      </c>
      <c r="G329">
        <v>21</v>
      </c>
    </row>
    <row r="330" spans="1:7" x14ac:dyDescent="0.25">
      <c r="A330" s="1">
        <v>329</v>
      </c>
      <c r="B330" s="1" t="s">
        <v>4</v>
      </c>
      <c r="C330" s="2" t="s">
        <v>1354</v>
      </c>
      <c r="D330" s="27" t="s">
        <v>1355</v>
      </c>
      <c r="E330">
        <v>16</v>
      </c>
      <c r="G330">
        <v>21</v>
      </c>
    </row>
    <row r="331" spans="1:7" ht="27.6" x14ac:dyDescent="0.25">
      <c r="A331" s="1">
        <v>330</v>
      </c>
      <c r="B331" s="1" t="s">
        <v>4</v>
      </c>
      <c r="C331" s="2" t="s">
        <v>627</v>
      </c>
      <c r="D331" s="3" t="s">
        <v>628</v>
      </c>
      <c r="E331">
        <v>6</v>
      </c>
      <c r="F331">
        <v>7</v>
      </c>
      <c r="G331">
        <v>21</v>
      </c>
    </row>
    <row r="332" spans="1:7" x14ac:dyDescent="0.25">
      <c r="A332" s="1">
        <v>331</v>
      </c>
      <c r="B332" s="1" t="s">
        <v>55</v>
      </c>
      <c r="C332" s="2" t="s">
        <v>629</v>
      </c>
      <c r="D332" s="3" t="s">
        <v>630</v>
      </c>
      <c r="E332">
        <v>9</v>
      </c>
      <c r="G332">
        <v>21</v>
      </c>
    </row>
    <row r="333" spans="1:7" x14ac:dyDescent="0.25">
      <c r="A333" s="1">
        <v>332</v>
      </c>
      <c r="B333" s="1" t="s">
        <v>39</v>
      </c>
      <c r="C333" s="2" t="s">
        <v>631</v>
      </c>
      <c r="D333" s="3" t="s">
        <v>632</v>
      </c>
      <c r="E333">
        <v>6</v>
      </c>
      <c r="G333">
        <v>21</v>
      </c>
    </row>
    <row r="334" spans="1:7" x14ac:dyDescent="0.25">
      <c r="A334" s="1">
        <v>333</v>
      </c>
      <c r="B334" s="1" t="s">
        <v>39</v>
      </c>
      <c r="C334" s="2" t="s">
        <v>631</v>
      </c>
      <c r="D334" s="3" t="s">
        <v>633</v>
      </c>
      <c r="E334">
        <v>7</v>
      </c>
      <c r="G334">
        <v>21</v>
      </c>
    </row>
    <row r="335" spans="1:7" x14ac:dyDescent="0.25">
      <c r="A335" s="1">
        <v>334</v>
      </c>
      <c r="B335" s="1" t="s">
        <v>55</v>
      </c>
      <c r="C335" s="2" t="s">
        <v>634</v>
      </c>
      <c r="D335" s="3" t="s">
        <v>635</v>
      </c>
      <c r="E335">
        <v>9</v>
      </c>
      <c r="G335">
        <v>21</v>
      </c>
    </row>
    <row r="336" spans="1:7" x14ac:dyDescent="0.25">
      <c r="A336" s="1">
        <v>335</v>
      </c>
      <c r="B336" s="1" t="s">
        <v>4</v>
      </c>
      <c r="C336" s="2" t="s">
        <v>636</v>
      </c>
      <c r="D336" s="3" t="s">
        <v>637</v>
      </c>
      <c r="E336">
        <v>6</v>
      </c>
      <c r="G336">
        <v>21</v>
      </c>
    </row>
    <row r="337" spans="1:7" x14ac:dyDescent="0.25">
      <c r="A337" s="1">
        <v>336</v>
      </c>
      <c r="B337" s="1" t="s">
        <v>4</v>
      </c>
      <c r="C337" s="2" t="s">
        <v>638</v>
      </c>
      <c r="D337" s="3" t="s">
        <v>639</v>
      </c>
      <c r="E337">
        <v>6</v>
      </c>
      <c r="F337">
        <v>7</v>
      </c>
      <c r="G337">
        <v>21</v>
      </c>
    </row>
    <row r="338" spans="1:7" x14ac:dyDescent="0.25">
      <c r="A338" s="1">
        <v>337</v>
      </c>
      <c r="B338" s="1" t="s">
        <v>55</v>
      </c>
      <c r="C338" s="2" t="s">
        <v>640</v>
      </c>
      <c r="D338" s="3" t="s">
        <v>641</v>
      </c>
      <c r="E338">
        <v>9</v>
      </c>
      <c r="G338">
        <v>21</v>
      </c>
    </row>
    <row r="339" spans="1:7" ht="55.2" x14ac:dyDescent="0.25">
      <c r="A339" s="1">
        <v>338</v>
      </c>
      <c r="B339" s="1" t="s">
        <v>4</v>
      </c>
      <c r="C339" s="2" t="s">
        <v>642</v>
      </c>
      <c r="D339" s="3" t="s">
        <v>643</v>
      </c>
      <c r="E339">
        <v>6</v>
      </c>
      <c r="G339">
        <v>21</v>
      </c>
    </row>
    <row r="340" spans="1:7" ht="41.4" x14ac:dyDescent="0.25">
      <c r="A340" s="1">
        <v>339</v>
      </c>
      <c r="B340" s="1" t="s">
        <v>4</v>
      </c>
      <c r="C340" s="2" t="s">
        <v>644</v>
      </c>
      <c r="D340" s="3" t="s">
        <v>645</v>
      </c>
      <c r="E340">
        <v>6</v>
      </c>
      <c r="G340">
        <v>21</v>
      </c>
    </row>
    <row r="341" spans="1:7" x14ac:dyDescent="0.25">
      <c r="A341" s="1">
        <v>340</v>
      </c>
      <c r="B341" s="1" t="s">
        <v>4</v>
      </c>
      <c r="C341" s="2" t="s">
        <v>644</v>
      </c>
      <c r="D341" s="3" t="s">
        <v>646</v>
      </c>
      <c r="E341">
        <v>5</v>
      </c>
      <c r="G341">
        <v>21</v>
      </c>
    </row>
    <row r="342" spans="1:7" x14ac:dyDescent="0.25">
      <c r="A342" s="1">
        <v>341</v>
      </c>
      <c r="B342" s="1" t="s">
        <v>129</v>
      </c>
      <c r="C342" s="2" t="s">
        <v>647</v>
      </c>
      <c r="D342" s="3" t="s">
        <v>648</v>
      </c>
      <c r="E342">
        <v>9</v>
      </c>
      <c r="G342">
        <v>21</v>
      </c>
    </row>
    <row r="343" spans="1:7" x14ac:dyDescent="0.25">
      <c r="A343" s="1">
        <v>342</v>
      </c>
      <c r="B343" s="1" t="s">
        <v>4</v>
      </c>
      <c r="C343" s="2" t="s">
        <v>649</v>
      </c>
      <c r="D343" s="3" t="s">
        <v>650</v>
      </c>
      <c r="E343">
        <v>3</v>
      </c>
      <c r="G343">
        <v>21</v>
      </c>
    </row>
    <row r="344" spans="1:7" x14ac:dyDescent="0.25">
      <c r="A344" s="1">
        <v>343</v>
      </c>
      <c r="B344" s="1" t="s">
        <v>4</v>
      </c>
      <c r="C344" s="2" t="s">
        <v>651</v>
      </c>
      <c r="D344" s="3" t="s">
        <v>652</v>
      </c>
      <c r="E344">
        <v>4</v>
      </c>
      <c r="G344">
        <v>21</v>
      </c>
    </row>
    <row r="345" spans="1:7" x14ac:dyDescent="0.25">
      <c r="A345" s="1">
        <v>344</v>
      </c>
      <c r="B345" s="1" t="s">
        <v>129</v>
      </c>
      <c r="C345" s="2" t="s">
        <v>653</v>
      </c>
      <c r="D345" s="3" t="s">
        <v>654</v>
      </c>
      <c r="E345">
        <v>9</v>
      </c>
      <c r="G345">
        <v>21</v>
      </c>
    </row>
    <row r="346" spans="1:7" x14ac:dyDescent="0.25">
      <c r="A346" s="1">
        <v>345</v>
      </c>
      <c r="B346" s="1" t="s">
        <v>39</v>
      </c>
      <c r="C346" s="2" t="s">
        <v>655</v>
      </c>
      <c r="D346" s="3" t="s">
        <v>656</v>
      </c>
      <c r="E346">
        <v>3</v>
      </c>
      <c r="G346">
        <v>21</v>
      </c>
    </row>
    <row r="347" spans="1:7" ht="55.2" x14ac:dyDescent="0.25">
      <c r="A347" s="1">
        <v>346</v>
      </c>
      <c r="B347" s="1" t="s">
        <v>39</v>
      </c>
      <c r="C347" s="2" t="s">
        <v>657</v>
      </c>
      <c r="D347" s="3" t="s">
        <v>658</v>
      </c>
      <c r="E347">
        <v>6</v>
      </c>
      <c r="G347">
        <v>23</v>
      </c>
    </row>
    <row r="348" spans="1:7" ht="41.4" x14ac:dyDescent="0.25">
      <c r="A348" s="1">
        <v>347</v>
      </c>
      <c r="B348" s="1" t="s">
        <v>4</v>
      </c>
      <c r="C348" s="2" t="s">
        <v>659</v>
      </c>
      <c r="D348" s="3" t="s">
        <v>660</v>
      </c>
      <c r="E348">
        <v>6</v>
      </c>
      <c r="G348">
        <v>21</v>
      </c>
    </row>
    <row r="349" spans="1:7" ht="27.6" x14ac:dyDescent="0.25">
      <c r="A349" s="1">
        <v>348</v>
      </c>
      <c r="B349" s="1" t="s">
        <v>4</v>
      </c>
      <c r="C349" s="2" t="s">
        <v>661</v>
      </c>
      <c r="D349" s="3" t="s">
        <v>662</v>
      </c>
      <c r="E349">
        <v>6</v>
      </c>
      <c r="G349">
        <v>21</v>
      </c>
    </row>
    <row r="350" spans="1:7" x14ac:dyDescent="0.25">
      <c r="A350" s="1">
        <v>349</v>
      </c>
      <c r="B350" s="1" t="s">
        <v>4</v>
      </c>
      <c r="C350" s="2" t="s">
        <v>663</v>
      </c>
      <c r="D350" s="3" t="s">
        <v>664</v>
      </c>
      <c r="E350">
        <v>6</v>
      </c>
      <c r="F350">
        <v>7</v>
      </c>
      <c r="G350">
        <v>21</v>
      </c>
    </row>
    <row r="351" spans="1:7" x14ac:dyDescent="0.25">
      <c r="A351" s="1">
        <v>350</v>
      </c>
      <c r="B351" s="1" t="s">
        <v>55</v>
      </c>
      <c r="C351" s="2" t="s">
        <v>665</v>
      </c>
      <c r="D351" s="3" t="s">
        <v>666</v>
      </c>
      <c r="E351">
        <v>9</v>
      </c>
      <c r="G351">
        <v>21</v>
      </c>
    </row>
    <row r="352" spans="1:7" x14ac:dyDescent="0.25">
      <c r="A352" s="1">
        <v>351</v>
      </c>
      <c r="B352" s="1" t="s">
        <v>4</v>
      </c>
      <c r="C352" s="2" t="s">
        <v>667</v>
      </c>
      <c r="D352" s="3" t="s">
        <v>668</v>
      </c>
      <c r="E352">
        <v>3</v>
      </c>
      <c r="G352">
        <v>21</v>
      </c>
    </row>
    <row r="353" spans="1:7" ht="27.6" x14ac:dyDescent="0.25">
      <c r="A353" s="1">
        <v>352</v>
      </c>
      <c r="B353" s="1" t="s">
        <v>4</v>
      </c>
      <c r="C353" s="2" t="s">
        <v>669</v>
      </c>
      <c r="D353" s="3" t="s">
        <v>670</v>
      </c>
      <c r="E353">
        <v>6</v>
      </c>
      <c r="F353">
        <v>7</v>
      </c>
      <c r="G353">
        <v>21</v>
      </c>
    </row>
    <row r="354" spans="1:7" x14ac:dyDescent="0.25">
      <c r="A354" s="1">
        <v>353</v>
      </c>
      <c r="B354" s="1" t="s">
        <v>55</v>
      </c>
      <c r="C354" s="2" t="s">
        <v>671</v>
      </c>
      <c r="D354" s="3" t="s">
        <v>672</v>
      </c>
      <c r="E354">
        <v>9</v>
      </c>
      <c r="G354">
        <v>21</v>
      </c>
    </row>
    <row r="355" spans="1:7" x14ac:dyDescent="0.25">
      <c r="A355" s="1">
        <v>354</v>
      </c>
      <c r="B355" s="1" t="s">
        <v>4</v>
      </c>
      <c r="C355" s="2" t="s">
        <v>673</v>
      </c>
      <c r="D355" s="3" t="s">
        <v>59</v>
      </c>
      <c r="E355">
        <v>2</v>
      </c>
      <c r="G355">
        <v>21</v>
      </c>
    </row>
    <row r="356" spans="1:7" x14ac:dyDescent="0.25">
      <c r="A356" s="1">
        <v>355</v>
      </c>
      <c r="B356" s="1" t="s">
        <v>55</v>
      </c>
      <c r="C356" s="2" t="s">
        <v>673</v>
      </c>
      <c r="D356" s="3" t="s">
        <v>674</v>
      </c>
      <c r="E356">
        <v>9</v>
      </c>
      <c r="G356">
        <v>21</v>
      </c>
    </row>
    <row r="357" spans="1:7" x14ac:dyDescent="0.25">
      <c r="A357" s="1">
        <v>356</v>
      </c>
      <c r="B357" s="1" t="s">
        <v>4</v>
      </c>
      <c r="C357" s="2" t="s">
        <v>675</v>
      </c>
      <c r="D357" s="3" t="s">
        <v>59</v>
      </c>
      <c r="E357">
        <v>2</v>
      </c>
      <c r="G357">
        <v>21</v>
      </c>
    </row>
    <row r="358" spans="1:7" x14ac:dyDescent="0.25">
      <c r="A358" s="1">
        <v>357</v>
      </c>
      <c r="B358" s="1" t="s">
        <v>55</v>
      </c>
      <c r="C358" s="2" t="s">
        <v>676</v>
      </c>
      <c r="D358" s="3" t="s">
        <v>677</v>
      </c>
      <c r="E358">
        <v>9</v>
      </c>
      <c r="G358">
        <v>21</v>
      </c>
    </row>
    <row r="359" spans="1:7" x14ac:dyDescent="0.25">
      <c r="A359" s="1">
        <v>358</v>
      </c>
      <c r="B359" s="1" t="s">
        <v>4</v>
      </c>
      <c r="C359" s="2" t="s">
        <v>678</v>
      </c>
      <c r="D359" s="3" t="s">
        <v>679</v>
      </c>
      <c r="E359">
        <v>2</v>
      </c>
      <c r="G359">
        <v>21</v>
      </c>
    </row>
    <row r="360" spans="1:7" x14ac:dyDescent="0.25">
      <c r="A360" s="1">
        <v>359</v>
      </c>
      <c r="B360" s="1" t="s">
        <v>55</v>
      </c>
      <c r="C360" s="2" t="s">
        <v>680</v>
      </c>
      <c r="D360" s="3" t="s">
        <v>681</v>
      </c>
      <c r="E360">
        <v>9</v>
      </c>
      <c r="G360">
        <v>21</v>
      </c>
    </row>
    <row r="361" spans="1:7" x14ac:dyDescent="0.25">
      <c r="A361" s="1">
        <v>360</v>
      </c>
      <c r="B361" s="1" t="s">
        <v>4</v>
      </c>
      <c r="C361" s="2" t="s">
        <v>682</v>
      </c>
      <c r="D361" s="3" t="s">
        <v>683</v>
      </c>
      <c r="E361">
        <v>2</v>
      </c>
      <c r="G361">
        <v>21</v>
      </c>
    </row>
    <row r="362" spans="1:7" x14ac:dyDescent="0.25">
      <c r="A362" s="1">
        <v>361</v>
      </c>
      <c r="B362" s="1" t="s">
        <v>55</v>
      </c>
      <c r="C362" s="2" t="s">
        <v>682</v>
      </c>
      <c r="D362" s="3" t="s">
        <v>684</v>
      </c>
      <c r="E362">
        <v>9</v>
      </c>
      <c r="G362">
        <v>21</v>
      </c>
    </row>
    <row r="363" spans="1:7" x14ac:dyDescent="0.25">
      <c r="A363" s="1">
        <v>362</v>
      </c>
      <c r="B363" s="1" t="s">
        <v>4</v>
      </c>
      <c r="C363" s="2" t="s">
        <v>685</v>
      </c>
      <c r="D363" s="3" t="s">
        <v>683</v>
      </c>
      <c r="E363">
        <v>2</v>
      </c>
      <c r="G363">
        <v>21</v>
      </c>
    </row>
    <row r="364" spans="1:7" x14ac:dyDescent="0.25">
      <c r="A364" s="1">
        <v>363</v>
      </c>
      <c r="B364" s="1" t="s">
        <v>55</v>
      </c>
      <c r="C364" s="2" t="s">
        <v>685</v>
      </c>
      <c r="D364" s="3" t="s">
        <v>686</v>
      </c>
      <c r="E364">
        <v>9</v>
      </c>
      <c r="G364">
        <v>21</v>
      </c>
    </row>
    <row r="365" spans="1:7" x14ac:dyDescent="0.25">
      <c r="A365" s="1">
        <v>364</v>
      </c>
      <c r="B365" s="1" t="s">
        <v>4</v>
      </c>
      <c r="C365" s="2" t="s">
        <v>687</v>
      </c>
      <c r="D365" s="3" t="s">
        <v>688</v>
      </c>
      <c r="E365">
        <v>6</v>
      </c>
      <c r="F365">
        <v>7</v>
      </c>
      <c r="G365">
        <v>21</v>
      </c>
    </row>
    <row r="366" spans="1:7" x14ac:dyDescent="0.25">
      <c r="A366" s="1">
        <v>365</v>
      </c>
      <c r="B366" s="1" t="s">
        <v>55</v>
      </c>
      <c r="C366" s="2" t="s">
        <v>689</v>
      </c>
      <c r="D366" s="3" t="s">
        <v>690</v>
      </c>
      <c r="E366">
        <v>9</v>
      </c>
      <c r="G366">
        <v>21</v>
      </c>
    </row>
    <row r="367" spans="1:7" x14ac:dyDescent="0.25">
      <c r="A367" s="1">
        <v>366</v>
      </c>
      <c r="B367" s="1" t="s">
        <v>4</v>
      </c>
      <c r="C367" s="2" t="s">
        <v>691</v>
      </c>
      <c r="D367" s="3" t="s">
        <v>692</v>
      </c>
      <c r="E367">
        <v>2</v>
      </c>
      <c r="G367">
        <v>21</v>
      </c>
    </row>
    <row r="368" spans="1:7" ht="55.2" x14ac:dyDescent="0.25">
      <c r="A368" s="1">
        <v>367</v>
      </c>
      <c r="B368" s="1" t="s">
        <v>4</v>
      </c>
      <c r="C368" s="2" t="s">
        <v>693</v>
      </c>
      <c r="D368" s="3" t="s">
        <v>694</v>
      </c>
      <c r="E368">
        <v>7</v>
      </c>
      <c r="G368">
        <v>19</v>
      </c>
    </row>
    <row r="369" spans="1:7" x14ac:dyDescent="0.25">
      <c r="A369" s="1">
        <v>368</v>
      </c>
      <c r="B369" s="1" t="s">
        <v>259</v>
      </c>
      <c r="C369" s="2" t="s">
        <v>695</v>
      </c>
      <c r="D369" s="3" t="s">
        <v>696</v>
      </c>
      <c r="E369">
        <v>10</v>
      </c>
      <c r="G369">
        <v>19</v>
      </c>
    </row>
    <row r="370" spans="1:7" ht="27.6" x14ac:dyDescent="0.25">
      <c r="A370" s="1">
        <v>369</v>
      </c>
      <c r="B370" s="1" t="s">
        <v>4</v>
      </c>
      <c r="C370" s="2" t="s">
        <v>697</v>
      </c>
      <c r="D370" s="3" t="s">
        <v>698</v>
      </c>
      <c r="E370">
        <v>1</v>
      </c>
      <c r="G370">
        <v>19</v>
      </c>
    </row>
    <row r="371" spans="1:7" ht="82.8" x14ac:dyDescent="0.25">
      <c r="A371" s="1">
        <v>370</v>
      </c>
      <c r="B371" s="1" t="s">
        <v>4</v>
      </c>
      <c r="C371" s="2" t="s">
        <v>699</v>
      </c>
      <c r="D371" s="3" t="s">
        <v>700</v>
      </c>
      <c r="E371">
        <v>7</v>
      </c>
      <c r="G371">
        <v>19</v>
      </c>
    </row>
    <row r="372" spans="1:7" ht="55.2" x14ac:dyDescent="0.25">
      <c r="A372" s="1">
        <v>371</v>
      </c>
      <c r="B372" s="1" t="s">
        <v>4</v>
      </c>
      <c r="C372" s="2" t="s">
        <v>701</v>
      </c>
      <c r="D372" s="3" t="s">
        <v>702</v>
      </c>
      <c r="E372">
        <v>6</v>
      </c>
      <c r="G372">
        <v>19</v>
      </c>
    </row>
    <row r="373" spans="1:7" ht="41.4" x14ac:dyDescent="0.25">
      <c r="A373" s="1">
        <v>372</v>
      </c>
      <c r="B373" s="1" t="s">
        <v>4</v>
      </c>
      <c r="C373" s="2" t="s">
        <v>703</v>
      </c>
      <c r="D373" s="27" t="s">
        <v>704</v>
      </c>
      <c r="E373">
        <v>4</v>
      </c>
      <c r="F373">
        <v>6</v>
      </c>
      <c r="G373">
        <v>19</v>
      </c>
    </row>
    <row r="374" spans="1:7" x14ac:dyDescent="0.25">
      <c r="A374" s="1">
        <v>373</v>
      </c>
      <c r="B374" s="1" t="s">
        <v>129</v>
      </c>
      <c r="C374" s="2" t="s">
        <v>705</v>
      </c>
      <c r="D374" s="3" t="s">
        <v>706</v>
      </c>
      <c r="E374">
        <v>9</v>
      </c>
      <c r="G374">
        <v>19</v>
      </c>
    </row>
    <row r="375" spans="1:7" ht="82.8" x14ac:dyDescent="0.25">
      <c r="A375" s="1">
        <v>374</v>
      </c>
      <c r="B375" s="1" t="s">
        <v>4</v>
      </c>
      <c r="C375" s="2" t="s">
        <v>707</v>
      </c>
      <c r="D375" s="3" t="s">
        <v>708</v>
      </c>
      <c r="E375">
        <v>6</v>
      </c>
      <c r="G375">
        <v>19</v>
      </c>
    </row>
    <row r="376" spans="1:7" x14ac:dyDescent="0.25">
      <c r="A376" s="1">
        <v>375</v>
      </c>
      <c r="B376" s="1" t="s">
        <v>4</v>
      </c>
      <c r="C376" s="2" t="s">
        <v>709</v>
      </c>
      <c r="D376" s="3" t="s">
        <v>710</v>
      </c>
      <c r="E376">
        <v>7</v>
      </c>
      <c r="G376">
        <v>19</v>
      </c>
    </row>
    <row r="377" spans="1:7" x14ac:dyDescent="0.25">
      <c r="A377" s="1">
        <v>376</v>
      </c>
      <c r="B377" s="1" t="s">
        <v>4</v>
      </c>
      <c r="C377" s="2" t="s">
        <v>711</v>
      </c>
      <c r="D377" s="3" t="s">
        <v>712</v>
      </c>
      <c r="E377">
        <v>7</v>
      </c>
      <c r="G377">
        <v>21</v>
      </c>
    </row>
    <row r="378" spans="1:7" ht="27.6" x14ac:dyDescent="0.25">
      <c r="A378" s="1">
        <v>377</v>
      </c>
      <c r="B378" s="1" t="s">
        <v>4</v>
      </c>
      <c r="C378" s="2" t="s">
        <v>713</v>
      </c>
      <c r="D378" s="3" t="s">
        <v>714</v>
      </c>
      <c r="E378">
        <v>6</v>
      </c>
      <c r="G378">
        <v>21</v>
      </c>
    </row>
    <row r="379" spans="1:7" x14ac:dyDescent="0.25">
      <c r="A379" s="1">
        <v>378</v>
      </c>
      <c r="B379" s="1" t="s">
        <v>4</v>
      </c>
      <c r="C379" s="2" t="s">
        <v>715</v>
      </c>
      <c r="D379" s="3" t="s">
        <v>716</v>
      </c>
      <c r="E379">
        <v>4</v>
      </c>
      <c r="G379">
        <v>21</v>
      </c>
    </row>
    <row r="380" spans="1:7" x14ac:dyDescent="0.25">
      <c r="A380" s="1">
        <v>379</v>
      </c>
      <c r="B380" s="1" t="s">
        <v>129</v>
      </c>
      <c r="C380" s="2" t="s">
        <v>717</v>
      </c>
      <c r="D380" s="3" t="s">
        <v>718</v>
      </c>
      <c r="E380">
        <v>9</v>
      </c>
      <c r="G380">
        <v>21</v>
      </c>
    </row>
    <row r="381" spans="1:7" ht="41.4" x14ac:dyDescent="0.25">
      <c r="A381" s="1">
        <v>380</v>
      </c>
      <c r="B381" s="1" t="s">
        <v>4</v>
      </c>
      <c r="C381" s="2" t="s">
        <v>719</v>
      </c>
      <c r="D381" s="3" t="s">
        <v>720</v>
      </c>
      <c r="E381">
        <v>6</v>
      </c>
      <c r="G381">
        <v>21</v>
      </c>
    </row>
    <row r="382" spans="1:7" ht="27.6" x14ac:dyDescent="0.25">
      <c r="A382" s="1">
        <v>381</v>
      </c>
      <c r="B382" s="1" t="s">
        <v>4</v>
      </c>
      <c r="C382" s="2" t="s">
        <v>721</v>
      </c>
      <c r="D382" s="3" t="s">
        <v>722</v>
      </c>
      <c r="E382">
        <v>5</v>
      </c>
      <c r="G382">
        <v>21</v>
      </c>
    </row>
    <row r="383" spans="1:7" x14ac:dyDescent="0.25">
      <c r="A383" s="1">
        <v>382</v>
      </c>
      <c r="B383" s="1" t="s">
        <v>129</v>
      </c>
      <c r="C383" s="2" t="s">
        <v>723</v>
      </c>
      <c r="D383" s="3" t="s">
        <v>724</v>
      </c>
      <c r="E383">
        <v>9</v>
      </c>
      <c r="G383">
        <v>21</v>
      </c>
    </row>
    <row r="384" spans="1:7" ht="27.6" x14ac:dyDescent="0.25">
      <c r="A384" s="1">
        <v>383</v>
      </c>
      <c r="B384" s="1" t="s">
        <v>4</v>
      </c>
      <c r="C384" s="2" t="s">
        <v>725</v>
      </c>
      <c r="D384" s="3" t="s">
        <v>726</v>
      </c>
      <c r="E384">
        <v>4</v>
      </c>
      <c r="G384">
        <v>21</v>
      </c>
    </row>
    <row r="385" spans="1:7" x14ac:dyDescent="0.25">
      <c r="A385" s="1">
        <v>384</v>
      </c>
      <c r="B385" s="1" t="s">
        <v>129</v>
      </c>
      <c r="C385" s="2" t="s">
        <v>727</v>
      </c>
      <c r="D385" s="3" t="s">
        <v>728</v>
      </c>
      <c r="E385">
        <v>9</v>
      </c>
      <c r="G385">
        <v>21</v>
      </c>
    </row>
    <row r="386" spans="1:7" x14ac:dyDescent="0.25">
      <c r="A386" s="1">
        <v>385</v>
      </c>
      <c r="B386" s="1" t="s">
        <v>4</v>
      </c>
      <c r="C386" s="2" t="s">
        <v>729</v>
      </c>
      <c r="D386" s="3" t="s">
        <v>730</v>
      </c>
      <c r="E386">
        <v>3</v>
      </c>
      <c r="G386">
        <v>21</v>
      </c>
    </row>
    <row r="387" spans="1:7" ht="41.4" x14ac:dyDescent="0.25">
      <c r="A387" s="1">
        <v>386</v>
      </c>
      <c r="B387" s="1" t="s">
        <v>4</v>
      </c>
      <c r="C387" s="2" t="s">
        <v>731</v>
      </c>
      <c r="D387" s="3" t="s">
        <v>732</v>
      </c>
      <c r="E387">
        <v>4</v>
      </c>
      <c r="G387">
        <v>21</v>
      </c>
    </row>
    <row r="388" spans="1:7" x14ac:dyDescent="0.25">
      <c r="A388" s="1">
        <v>387</v>
      </c>
      <c r="B388" s="1" t="s">
        <v>129</v>
      </c>
      <c r="C388" s="2" t="s">
        <v>733</v>
      </c>
      <c r="D388" s="3" t="s">
        <v>734</v>
      </c>
      <c r="E388">
        <v>9</v>
      </c>
      <c r="G388">
        <v>21</v>
      </c>
    </row>
    <row r="389" spans="1:7" x14ac:dyDescent="0.25">
      <c r="A389" s="1">
        <v>388</v>
      </c>
      <c r="B389" s="1" t="s">
        <v>4</v>
      </c>
      <c r="C389" s="2" t="s">
        <v>735</v>
      </c>
      <c r="D389" s="3" t="s">
        <v>736</v>
      </c>
      <c r="E389">
        <v>3</v>
      </c>
      <c r="G389">
        <v>21</v>
      </c>
    </row>
    <row r="390" spans="1:7" ht="27.6" x14ac:dyDescent="0.25">
      <c r="A390" s="1">
        <v>389</v>
      </c>
      <c r="B390" s="1" t="s">
        <v>4</v>
      </c>
      <c r="C390" s="2" t="s">
        <v>737</v>
      </c>
      <c r="D390" s="3" t="s">
        <v>738</v>
      </c>
      <c r="E390">
        <v>4</v>
      </c>
      <c r="G390">
        <v>21</v>
      </c>
    </row>
    <row r="391" spans="1:7" x14ac:dyDescent="0.25">
      <c r="A391" s="1">
        <v>390</v>
      </c>
      <c r="B391" s="1" t="s">
        <v>129</v>
      </c>
      <c r="C391" s="2" t="s">
        <v>739</v>
      </c>
      <c r="D391" s="3" t="s">
        <v>740</v>
      </c>
      <c r="E391">
        <v>9</v>
      </c>
      <c r="G391">
        <v>21</v>
      </c>
    </row>
    <row r="392" spans="1:7" x14ac:dyDescent="0.25">
      <c r="A392" s="1">
        <v>391</v>
      </c>
      <c r="B392" s="1" t="s">
        <v>4</v>
      </c>
      <c r="C392" s="2" t="s">
        <v>741</v>
      </c>
      <c r="D392" s="3" t="s">
        <v>742</v>
      </c>
      <c r="E392">
        <v>3</v>
      </c>
      <c r="G392">
        <v>21</v>
      </c>
    </row>
    <row r="393" spans="1:7" x14ac:dyDescent="0.25">
      <c r="A393" s="1">
        <v>392</v>
      </c>
      <c r="B393" s="1" t="s">
        <v>4</v>
      </c>
      <c r="C393" s="2" t="s">
        <v>743</v>
      </c>
      <c r="D393" s="3" t="s">
        <v>744</v>
      </c>
      <c r="E393">
        <v>5</v>
      </c>
      <c r="G393">
        <v>21</v>
      </c>
    </row>
    <row r="394" spans="1:7" x14ac:dyDescent="0.25">
      <c r="A394" s="1">
        <v>393</v>
      </c>
      <c r="B394" s="1" t="s">
        <v>466</v>
      </c>
      <c r="C394" s="2" t="s">
        <v>745</v>
      </c>
      <c r="D394" s="3" t="s">
        <v>746</v>
      </c>
      <c r="E394">
        <v>9</v>
      </c>
      <c r="G394">
        <v>21</v>
      </c>
    </row>
    <row r="395" spans="1:7" x14ac:dyDescent="0.25">
      <c r="A395" s="1">
        <v>394</v>
      </c>
      <c r="B395" s="1" t="s">
        <v>4</v>
      </c>
      <c r="C395" s="2" t="s">
        <v>747</v>
      </c>
      <c r="D395" s="3" t="s">
        <v>748</v>
      </c>
      <c r="E395">
        <v>3</v>
      </c>
      <c r="G395">
        <v>21</v>
      </c>
    </row>
    <row r="396" spans="1:7" ht="27.6" x14ac:dyDescent="0.25">
      <c r="A396" s="1">
        <v>395</v>
      </c>
      <c r="B396" s="1" t="s">
        <v>4</v>
      </c>
      <c r="C396" s="2" t="s">
        <v>749</v>
      </c>
      <c r="D396" s="3" t="s">
        <v>750</v>
      </c>
      <c r="E396">
        <v>4</v>
      </c>
      <c r="G396">
        <v>21</v>
      </c>
    </row>
    <row r="397" spans="1:7" ht="27.6" x14ac:dyDescent="0.25">
      <c r="A397" s="1">
        <v>396</v>
      </c>
      <c r="B397" s="1" t="s">
        <v>4</v>
      </c>
      <c r="C397" s="2" t="s">
        <v>751</v>
      </c>
      <c r="D397" s="3" t="s">
        <v>752</v>
      </c>
      <c r="E397">
        <v>6</v>
      </c>
      <c r="G397">
        <v>21</v>
      </c>
    </row>
    <row r="398" spans="1:7" x14ac:dyDescent="0.25">
      <c r="A398" s="1">
        <v>397</v>
      </c>
      <c r="B398" s="1" t="s">
        <v>4</v>
      </c>
      <c r="C398" s="2" t="s">
        <v>753</v>
      </c>
      <c r="D398" s="3" t="s">
        <v>754</v>
      </c>
      <c r="E398">
        <v>4</v>
      </c>
      <c r="G398">
        <v>21</v>
      </c>
    </row>
    <row r="399" spans="1:7" x14ac:dyDescent="0.25">
      <c r="A399" s="1">
        <v>398</v>
      </c>
      <c r="B399" s="1" t="s">
        <v>129</v>
      </c>
      <c r="C399" s="2" t="s">
        <v>755</v>
      </c>
      <c r="D399" s="3" t="s">
        <v>756</v>
      </c>
      <c r="E399">
        <v>9</v>
      </c>
      <c r="G399">
        <v>21</v>
      </c>
    </row>
    <row r="400" spans="1:7" x14ac:dyDescent="0.25">
      <c r="A400" s="1">
        <v>399</v>
      </c>
      <c r="B400" s="1" t="s">
        <v>4</v>
      </c>
      <c r="C400" s="2" t="s">
        <v>757</v>
      </c>
      <c r="D400" s="3" t="s">
        <v>758</v>
      </c>
      <c r="E400">
        <v>3</v>
      </c>
      <c r="G400">
        <v>21</v>
      </c>
    </row>
    <row r="401" spans="1:7" ht="41.4" x14ac:dyDescent="0.25">
      <c r="A401" s="1">
        <v>400</v>
      </c>
      <c r="B401" s="1" t="s">
        <v>4</v>
      </c>
      <c r="C401" s="2" t="s">
        <v>759</v>
      </c>
      <c r="D401" s="3" t="s">
        <v>760</v>
      </c>
      <c r="E401">
        <v>4</v>
      </c>
      <c r="G401">
        <v>21</v>
      </c>
    </row>
    <row r="402" spans="1:7" x14ac:dyDescent="0.25">
      <c r="A402" s="1">
        <v>401</v>
      </c>
      <c r="B402" s="1" t="s">
        <v>466</v>
      </c>
      <c r="C402" s="2" t="s">
        <v>761</v>
      </c>
      <c r="D402" s="3" t="s">
        <v>762</v>
      </c>
      <c r="E402">
        <v>9</v>
      </c>
      <c r="G402">
        <v>21</v>
      </c>
    </row>
    <row r="403" spans="1:7" x14ac:dyDescent="0.25">
      <c r="A403" s="1">
        <v>402</v>
      </c>
      <c r="B403" s="1" t="s">
        <v>4</v>
      </c>
      <c r="C403" s="2" t="s">
        <v>763</v>
      </c>
      <c r="D403" s="3" t="s">
        <v>764</v>
      </c>
      <c r="E403">
        <v>3</v>
      </c>
      <c r="G403">
        <v>21</v>
      </c>
    </row>
    <row r="404" spans="1:7" ht="82.8" x14ac:dyDescent="0.25">
      <c r="A404" s="1">
        <v>403</v>
      </c>
      <c r="B404" s="1" t="s">
        <v>4</v>
      </c>
      <c r="C404" s="2" t="s">
        <v>765</v>
      </c>
      <c r="D404" s="3" t="s">
        <v>766</v>
      </c>
      <c r="E404">
        <v>6</v>
      </c>
      <c r="G404">
        <v>21</v>
      </c>
    </row>
    <row r="405" spans="1:7" ht="55.2" x14ac:dyDescent="0.25">
      <c r="A405" s="1">
        <v>404</v>
      </c>
      <c r="B405" s="1" t="s">
        <v>4</v>
      </c>
      <c r="C405" s="2" t="s">
        <v>767</v>
      </c>
      <c r="D405" s="3" t="s">
        <v>768</v>
      </c>
      <c r="E405">
        <v>6</v>
      </c>
      <c r="G405">
        <v>21</v>
      </c>
    </row>
    <row r="406" spans="1:7" ht="69" x14ac:dyDescent="0.25">
      <c r="A406" s="1">
        <v>405</v>
      </c>
      <c r="B406" s="1" t="s">
        <v>4</v>
      </c>
      <c r="C406" s="2" t="s">
        <v>769</v>
      </c>
      <c r="D406" s="3" t="s">
        <v>770</v>
      </c>
      <c r="E406">
        <v>4</v>
      </c>
      <c r="G406">
        <v>21</v>
      </c>
    </row>
    <row r="407" spans="1:7" x14ac:dyDescent="0.25">
      <c r="A407" s="1">
        <v>406</v>
      </c>
      <c r="B407" s="1" t="s">
        <v>466</v>
      </c>
      <c r="C407" s="2" t="s">
        <v>771</v>
      </c>
      <c r="D407" s="3" t="s">
        <v>772</v>
      </c>
      <c r="E407">
        <v>9</v>
      </c>
      <c r="G407">
        <v>21</v>
      </c>
    </row>
    <row r="408" spans="1:7" x14ac:dyDescent="0.25">
      <c r="A408" s="1">
        <v>407</v>
      </c>
      <c r="B408" s="1" t="s">
        <v>4</v>
      </c>
      <c r="C408" s="2" t="s">
        <v>773</v>
      </c>
      <c r="D408" s="3" t="s">
        <v>774</v>
      </c>
      <c r="E408">
        <v>3</v>
      </c>
      <c r="G408">
        <v>21</v>
      </c>
    </row>
    <row r="409" spans="1:7" x14ac:dyDescent="0.25">
      <c r="A409" s="1">
        <v>408</v>
      </c>
      <c r="B409" s="1" t="s">
        <v>466</v>
      </c>
      <c r="C409" s="2" t="s">
        <v>775</v>
      </c>
      <c r="D409" s="3" t="s">
        <v>776</v>
      </c>
      <c r="E409">
        <v>9</v>
      </c>
      <c r="G409">
        <v>21</v>
      </c>
    </row>
    <row r="410" spans="1:7" x14ac:dyDescent="0.25">
      <c r="A410" s="1">
        <v>409</v>
      </c>
      <c r="B410" s="1" t="s">
        <v>4</v>
      </c>
      <c r="C410" s="2" t="s">
        <v>777</v>
      </c>
      <c r="D410" s="3" t="s">
        <v>778</v>
      </c>
      <c r="E410">
        <v>3</v>
      </c>
      <c r="G410">
        <v>21</v>
      </c>
    </row>
    <row r="411" spans="1:7" ht="27.6" x14ac:dyDescent="0.25">
      <c r="A411" s="1">
        <v>410</v>
      </c>
      <c r="B411" s="1" t="s">
        <v>4</v>
      </c>
      <c r="C411" s="2" t="s">
        <v>779</v>
      </c>
      <c r="D411" s="3" t="s">
        <v>780</v>
      </c>
      <c r="E411">
        <v>4</v>
      </c>
      <c r="G411">
        <v>21</v>
      </c>
    </row>
    <row r="412" spans="1:7" x14ac:dyDescent="0.25">
      <c r="A412" s="1">
        <v>411</v>
      </c>
      <c r="B412" s="1" t="s">
        <v>781</v>
      </c>
      <c r="C412" s="2" t="s">
        <v>782</v>
      </c>
      <c r="D412" s="3" t="s">
        <v>783</v>
      </c>
      <c r="E412">
        <v>9</v>
      </c>
      <c r="G412">
        <v>21</v>
      </c>
    </row>
    <row r="413" spans="1:7" x14ac:dyDescent="0.25">
      <c r="A413" s="1">
        <v>412</v>
      </c>
      <c r="B413" s="1" t="s">
        <v>4</v>
      </c>
      <c r="C413" s="2" t="s">
        <v>784</v>
      </c>
      <c r="D413" s="3" t="s">
        <v>785</v>
      </c>
      <c r="E413">
        <v>3</v>
      </c>
      <c r="G413">
        <v>21</v>
      </c>
    </row>
    <row r="414" spans="1:7" x14ac:dyDescent="0.25">
      <c r="A414" s="1">
        <v>413</v>
      </c>
      <c r="B414" s="1" t="s">
        <v>4</v>
      </c>
      <c r="C414" s="2" t="s">
        <v>786</v>
      </c>
      <c r="D414" s="3" t="s">
        <v>787</v>
      </c>
      <c r="E414">
        <v>4</v>
      </c>
      <c r="G414">
        <v>21</v>
      </c>
    </row>
    <row r="415" spans="1:7" x14ac:dyDescent="0.25">
      <c r="A415" s="1">
        <v>414</v>
      </c>
      <c r="B415" s="1" t="s">
        <v>1336</v>
      </c>
      <c r="C415" s="2" t="s">
        <v>1333</v>
      </c>
      <c r="D415" s="3" t="s">
        <v>1335</v>
      </c>
      <c r="E415">
        <v>15</v>
      </c>
      <c r="G415">
        <v>21</v>
      </c>
    </row>
    <row r="416" spans="1:7" ht="27.6" x14ac:dyDescent="0.25">
      <c r="A416" s="1">
        <v>415</v>
      </c>
      <c r="B416" s="1" t="s">
        <v>4</v>
      </c>
      <c r="C416" s="2" t="s">
        <v>788</v>
      </c>
      <c r="D416" s="3" t="s">
        <v>789</v>
      </c>
      <c r="E416">
        <v>0</v>
      </c>
      <c r="G416">
        <v>21</v>
      </c>
    </row>
    <row r="417" spans="1:7" x14ac:dyDescent="0.25">
      <c r="A417" s="1">
        <v>416</v>
      </c>
      <c r="B417" s="1" t="s">
        <v>4</v>
      </c>
      <c r="C417" s="2" t="s">
        <v>790</v>
      </c>
      <c r="D417" s="3" t="s">
        <v>791</v>
      </c>
      <c r="E417">
        <v>4</v>
      </c>
      <c r="G417">
        <v>21</v>
      </c>
    </row>
    <row r="418" spans="1:7" x14ac:dyDescent="0.25">
      <c r="A418" s="1">
        <v>417</v>
      </c>
      <c r="B418" s="1" t="s">
        <v>1337</v>
      </c>
      <c r="C418" s="2" t="s">
        <v>1334</v>
      </c>
      <c r="D418" s="3" t="s">
        <v>1335</v>
      </c>
      <c r="E418">
        <v>15</v>
      </c>
      <c r="G418">
        <v>21</v>
      </c>
    </row>
    <row r="419" spans="1:7" ht="27.6" x14ac:dyDescent="0.25">
      <c r="A419" s="1">
        <v>418</v>
      </c>
      <c r="B419" s="1" t="s">
        <v>4</v>
      </c>
      <c r="C419" s="2" t="s">
        <v>790</v>
      </c>
      <c r="D419" s="3" t="s">
        <v>792</v>
      </c>
      <c r="E419">
        <v>0</v>
      </c>
      <c r="G419">
        <v>21</v>
      </c>
    </row>
    <row r="420" spans="1:7" x14ac:dyDescent="0.25">
      <c r="A420" s="1">
        <v>419</v>
      </c>
      <c r="B420" s="1" t="s">
        <v>4</v>
      </c>
      <c r="C420" s="2" t="s">
        <v>793</v>
      </c>
      <c r="D420" s="3" t="s">
        <v>794</v>
      </c>
      <c r="E420">
        <v>4</v>
      </c>
      <c r="G420">
        <v>21</v>
      </c>
    </row>
    <row r="421" spans="1:7" x14ac:dyDescent="0.25">
      <c r="A421" s="1">
        <v>420</v>
      </c>
      <c r="B421" s="1" t="s">
        <v>795</v>
      </c>
      <c r="C421" s="2" t="s">
        <v>796</v>
      </c>
      <c r="D421" s="3" t="s">
        <v>797</v>
      </c>
      <c r="E421">
        <v>9</v>
      </c>
      <c r="G421">
        <v>21</v>
      </c>
    </row>
    <row r="422" spans="1:7" x14ac:dyDescent="0.25">
      <c r="A422" s="1">
        <v>421</v>
      </c>
      <c r="B422" s="1" t="s">
        <v>4</v>
      </c>
      <c r="C422" s="2" t="s">
        <v>798</v>
      </c>
      <c r="D422" s="3" t="s">
        <v>799</v>
      </c>
      <c r="E422">
        <v>3</v>
      </c>
      <c r="G422">
        <v>21</v>
      </c>
    </row>
    <row r="423" spans="1:7" x14ac:dyDescent="0.25">
      <c r="A423" s="1">
        <v>422</v>
      </c>
      <c r="B423" s="1" t="s">
        <v>4</v>
      </c>
      <c r="C423" s="2" t="s">
        <v>800</v>
      </c>
      <c r="D423" s="3" t="s">
        <v>801</v>
      </c>
      <c r="E423">
        <v>4</v>
      </c>
      <c r="G423">
        <v>21</v>
      </c>
    </row>
    <row r="424" spans="1:7" x14ac:dyDescent="0.25">
      <c r="A424" s="1">
        <v>423</v>
      </c>
      <c r="B424" s="1" t="s">
        <v>802</v>
      </c>
      <c r="C424" s="2" t="s">
        <v>803</v>
      </c>
      <c r="D424" s="3" t="s">
        <v>804</v>
      </c>
      <c r="E424">
        <v>9</v>
      </c>
      <c r="G424">
        <v>21</v>
      </c>
    </row>
    <row r="425" spans="1:7" x14ac:dyDescent="0.25">
      <c r="A425" s="1">
        <v>424</v>
      </c>
      <c r="B425" s="1" t="s">
        <v>4</v>
      </c>
      <c r="C425" s="2" t="s">
        <v>805</v>
      </c>
      <c r="D425" s="3" t="s">
        <v>1338</v>
      </c>
      <c r="E425">
        <v>4</v>
      </c>
      <c r="G425">
        <v>21</v>
      </c>
    </row>
    <row r="426" spans="1:7" x14ac:dyDescent="0.25">
      <c r="A426" s="1">
        <v>425</v>
      </c>
      <c r="B426" s="1" t="s">
        <v>1340</v>
      </c>
      <c r="C426" s="2" t="s">
        <v>1341</v>
      </c>
      <c r="D426" s="3" t="s">
        <v>1335</v>
      </c>
      <c r="E426">
        <v>15</v>
      </c>
      <c r="G426">
        <v>21</v>
      </c>
    </row>
    <row r="427" spans="1:7" ht="27.6" x14ac:dyDescent="0.25">
      <c r="A427" s="1">
        <v>426</v>
      </c>
      <c r="B427" s="1" t="s">
        <v>4</v>
      </c>
      <c r="C427" s="2" t="s">
        <v>1342</v>
      </c>
      <c r="D427" s="3" t="s">
        <v>1339</v>
      </c>
      <c r="E427">
        <v>4</v>
      </c>
      <c r="G427">
        <v>21</v>
      </c>
    </row>
    <row r="428" spans="1:7" x14ac:dyDescent="0.25">
      <c r="A428" s="1">
        <v>427</v>
      </c>
      <c r="B428" s="1" t="s">
        <v>802</v>
      </c>
      <c r="C428" s="2" t="s">
        <v>806</v>
      </c>
      <c r="D428" s="3" t="s">
        <v>807</v>
      </c>
      <c r="E428">
        <v>9</v>
      </c>
      <c r="G428">
        <v>21</v>
      </c>
    </row>
    <row r="429" spans="1:7" x14ac:dyDescent="0.25">
      <c r="A429" s="1">
        <v>428</v>
      </c>
      <c r="B429" s="1" t="s">
        <v>4</v>
      </c>
      <c r="C429" s="2" t="s">
        <v>808</v>
      </c>
      <c r="D429" s="3" t="s">
        <v>809</v>
      </c>
      <c r="E429">
        <v>3</v>
      </c>
      <c r="G429">
        <v>21</v>
      </c>
    </row>
    <row r="430" spans="1:7" x14ac:dyDescent="0.25">
      <c r="A430" s="1">
        <v>429</v>
      </c>
      <c r="B430" s="1" t="s">
        <v>39</v>
      </c>
      <c r="C430" s="2" t="s">
        <v>810</v>
      </c>
      <c r="D430" s="3" t="s">
        <v>811</v>
      </c>
      <c r="E430">
        <v>3</v>
      </c>
      <c r="G430">
        <v>21</v>
      </c>
    </row>
    <row r="431" spans="1:7" ht="27.6" x14ac:dyDescent="0.25">
      <c r="A431" s="1">
        <v>430</v>
      </c>
      <c r="B431" s="1" t="s">
        <v>39</v>
      </c>
      <c r="C431" s="2" t="s">
        <v>812</v>
      </c>
      <c r="D431" s="3" t="s">
        <v>813</v>
      </c>
      <c r="E431">
        <v>4</v>
      </c>
      <c r="G431">
        <v>21</v>
      </c>
    </row>
    <row r="432" spans="1:7" x14ac:dyDescent="0.25">
      <c r="A432" s="1">
        <v>431</v>
      </c>
      <c r="B432" s="1" t="s">
        <v>1340</v>
      </c>
      <c r="C432" s="2" t="s">
        <v>1343</v>
      </c>
      <c r="D432" s="3" t="s">
        <v>1335</v>
      </c>
      <c r="E432">
        <v>15</v>
      </c>
      <c r="G432">
        <v>21</v>
      </c>
    </row>
    <row r="433" spans="1:7" x14ac:dyDescent="0.25">
      <c r="A433" s="1">
        <v>432</v>
      </c>
      <c r="B433" s="1" t="s">
        <v>39</v>
      </c>
      <c r="C433" s="2" t="s">
        <v>814</v>
      </c>
      <c r="D433" s="3" t="s">
        <v>815</v>
      </c>
      <c r="E433">
        <v>7</v>
      </c>
      <c r="G433">
        <v>21</v>
      </c>
    </row>
    <row r="434" spans="1:7" x14ac:dyDescent="0.25">
      <c r="A434" s="1">
        <v>433</v>
      </c>
      <c r="B434" s="1" t="s">
        <v>4</v>
      </c>
      <c r="C434" s="2" t="s">
        <v>816</v>
      </c>
      <c r="D434" s="3" t="s">
        <v>817</v>
      </c>
      <c r="E434">
        <v>7</v>
      </c>
      <c r="G434">
        <v>21</v>
      </c>
    </row>
    <row r="435" spans="1:7" x14ac:dyDescent="0.25">
      <c r="A435" s="1">
        <v>434</v>
      </c>
      <c r="B435" s="1" t="s">
        <v>818</v>
      </c>
      <c r="C435" s="2" t="s">
        <v>819</v>
      </c>
      <c r="D435" s="3" t="s">
        <v>820</v>
      </c>
      <c r="E435">
        <v>10</v>
      </c>
      <c r="G435">
        <v>21</v>
      </c>
    </row>
    <row r="436" spans="1:7" x14ac:dyDescent="0.25">
      <c r="A436" s="1">
        <v>435</v>
      </c>
      <c r="B436" s="1" t="s">
        <v>4</v>
      </c>
      <c r="C436" s="2" t="s">
        <v>821</v>
      </c>
      <c r="D436" s="3" t="s">
        <v>822</v>
      </c>
      <c r="E436">
        <v>4</v>
      </c>
      <c r="G436">
        <v>21</v>
      </c>
    </row>
    <row r="437" spans="1:7" x14ac:dyDescent="0.25">
      <c r="A437" s="1">
        <v>436</v>
      </c>
      <c r="B437" s="1" t="s">
        <v>818</v>
      </c>
      <c r="C437" s="2" t="s">
        <v>823</v>
      </c>
      <c r="D437" s="3" t="s">
        <v>1344</v>
      </c>
      <c r="E437">
        <v>9</v>
      </c>
      <c r="G437">
        <v>21</v>
      </c>
    </row>
    <row r="438" spans="1:7" x14ac:dyDescent="0.25">
      <c r="A438" s="1">
        <v>437</v>
      </c>
      <c r="B438" s="1" t="s">
        <v>4</v>
      </c>
      <c r="C438" s="2" t="s">
        <v>824</v>
      </c>
      <c r="D438" s="3" t="s">
        <v>825</v>
      </c>
      <c r="E438">
        <v>4</v>
      </c>
      <c r="G438">
        <v>21</v>
      </c>
    </row>
    <row r="439" spans="1:7" x14ac:dyDescent="0.25">
      <c r="A439" s="1">
        <v>438</v>
      </c>
      <c r="B439" s="1" t="s">
        <v>818</v>
      </c>
      <c r="C439" s="2" t="s">
        <v>826</v>
      </c>
      <c r="D439" s="3" t="s">
        <v>827</v>
      </c>
      <c r="E439">
        <v>9</v>
      </c>
      <c r="G439">
        <v>21</v>
      </c>
    </row>
    <row r="440" spans="1:7" ht="27.6" x14ac:dyDescent="0.25">
      <c r="A440" s="1">
        <v>439</v>
      </c>
      <c r="B440" s="1" t="s">
        <v>4</v>
      </c>
      <c r="C440" s="2" t="s">
        <v>828</v>
      </c>
      <c r="D440" s="3" t="s">
        <v>829</v>
      </c>
      <c r="E440">
        <v>4</v>
      </c>
      <c r="G440">
        <v>21</v>
      </c>
    </row>
    <row r="441" spans="1:7" x14ac:dyDescent="0.25">
      <c r="A441" s="1">
        <v>440</v>
      </c>
      <c r="B441" s="1" t="s">
        <v>818</v>
      </c>
      <c r="C441" s="2" t="s">
        <v>830</v>
      </c>
      <c r="D441" s="3" t="s">
        <v>831</v>
      </c>
      <c r="E441">
        <v>9</v>
      </c>
      <c r="G441">
        <v>21</v>
      </c>
    </row>
    <row r="442" spans="1:7" ht="27.6" x14ac:dyDescent="0.25">
      <c r="A442" s="1">
        <v>441</v>
      </c>
      <c r="B442" s="1" t="s">
        <v>4</v>
      </c>
      <c r="C442" s="2" t="s">
        <v>832</v>
      </c>
      <c r="D442" s="3" t="s">
        <v>833</v>
      </c>
      <c r="E442">
        <v>6</v>
      </c>
      <c r="G442">
        <v>21</v>
      </c>
    </row>
    <row r="443" spans="1:7" x14ac:dyDescent="0.25">
      <c r="A443" s="1">
        <v>442</v>
      </c>
      <c r="B443" s="1" t="s">
        <v>4</v>
      </c>
      <c r="C443" s="2" t="s">
        <v>834</v>
      </c>
      <c r="D443" s="3" t="s">
        <v>835</v>
      </c>
      <c r="E443">
        <v>6</v>
      </c>
      <c r="F443">
        <v>7</v>
      </c>
      <c r="G443">
        <v>21</v>
      </c>
    </row>
    <row r="444" spans="1:7" x14ac:dyDescent="0.25">
      <c r="A444" s="1">
        <v>443</v>
      </c>
      <c r="B444" s="1" t="s">
        <v>818</v>
      </c>
      <c r="C444" s="2" t="s">
        <v>836</v>
      </c>
      <c r="D444" s="3" t="s">
        <v>837</v>
      </c>
      <c r="E444">
        <v>9</v>
      </c>
      <c r="G444">
        <v>21</v>
      </c>
    </row>
    <row r="445" spans="1:7" ht="27.6" x14ac:dyDescent="0.25">
      <c r="A445" s="1">
        <v>444</v>
      </c>
      <c r="B445" s="1" t="s">
        <v>4</v>
      </c>
      <c r="C445" s="2" t="s">
        <v>838</v>
      </c>
      <c r="D445" s="3" t="s">
        <v>839</v>
      </c>
      <c r="E445">
        <v>3</v>
      </c>
      <c r="G445">
        <v>21</v>
      </c>
    </row>
    <row r="446" spans="1:7" x14ac:dyDescent="0.25">
      <c r="A446" s="1">
        <v>445</v>
      </c>
      <c r="B446" s="1" t="s">
        <v>4</v>
      </c>
      <c r="C446" s="2" t="s">
        <v>840</v>
      </c>
      <c r="D446" s="3" t="s">
        <v>841</v>
      </c>
      <c r="E446">
        <v>4</v>
      </c>
      <c r="G446">
        <v>21</v>
      </c>
    </row>
    <row r="447" spans="1:7" x14ac:dyDescent="0.25">
      <c r="A447" s="1">
        <v>446</v>
      </c>
      <c r="B447" s="1" t="s">
        <v>842</v>
      </c>
      <c r="C447" s="2" t="s">
        <v>843</v>
      </c>
      <c r="D447" s="3" t="s">
        <v>844</v>
      </c>
      <c r="E447">
        <v>9</v>
      </c>
      <c r="G447">
        <v>21</v>
      </c>
    </row>
    <row r="448" spans="1:7" x14ac:dyDescent="0.25">
      <c r="A448" s="1">
        <v>447</v>
      </c>
      <c r="B448" s="1" t="s">
        <v>4</v>
      </c>
      <c r="C448" s="2" t="s">
        <v>845</v>
      </c>
      <c r="D448" s="3" t="s">
        <v>846</v>
      </c>
      <c r="E448">
        <v>3</v>
      </c>
      <c r="G448">
        <v>21</v>
      </c>
    </row>
    <row r="449" spans="1:7" ht="27.6" x14ac:dyDescent="0.25">
      <c r="A449" s="1">
        <v>448</v>
      </c>
      <c r="B449" s="1" t="s">
        <v>4</v>
      </c>
      <c r="C449" s="2" t="s">
        <v>847</v>
      </c>
      <c r="D449" s="3" t="s">
        <v>848</v>
      </c>
      <c r="E449">
        <v>6</v>
      </c>
      <c r="G449">
        <v>21</v>
      </c>
    </row>
    <row r="450" spans="1:7" x14ac:dyDescent="0.25">
      <c r="A450" s="1">
        <v>449</v>
      </c>
      <c r="B450" s="1" t="s">
        <v>4</v>
      </c>
      <c r="C450" s="2" t="s">
        <v>849</v>
      </c>
      <c r="D450" s="4" t="s">
        <v>850</v>
      </c>
      <c r="E450">
        <v>6</v>
      </c>
      <c r="F450">
        <v>7</v>
      </c>
      <c r="G450">
        <v>21</v>
      </c>
    </row>
    <row r="451" spans="1:7" x14ac:dyDescent="0.25">
      <c r="A451" s="1">
        <v>450</v>
      </c>
      <c r="B451" s="1" t="s">
        <v>55</v>
      </c>
      <c r="C451" s="2" t="s">
        <v>851</v>
      </c>
      <c r="D451" s="3" t="s">
        <v>852</v>
      </c>
      <c r="E451">
        <v>9</v>
      </c>
      <c r="G451">
        <v>21</v>
      </c>
    </row>
    <row r="452" spans="1:7" x14ac:dyDescent="0.25">
      <c r="A452" s="1">
        <v>451</v>
      </c>
      <c r="B452" s="1" t="s">
        <v>4</v>
      </c>
      <c r="C452" s="2" t="s">
        <v>853</v>
      </c>
      <c r="D452" s="3" t="s">
        <v>854</v>
      </c>
      <c r="E452">
        <v>3</v>
      </c>
      <c r="G452">
        <v>21</v>
      </c>
    </row>
    <row r="453" spans="1:7" x14ac:dyDescent="0.25">
      <c r="A453" s="1">
        <v>452</v>
      </c>
      <c r="B453" s="1" t="s">
        <v>4</v>
      </c>
      <c r="C453" s="2" t="s">
        <v>855</v>
      </c>
      <c r="D453" s="3" t="s">
        <v>856</v>
      </c>
      <c r="E453">
        <v>5</v>
      </c>
      <c r="G453">
        <v>21</v>
      </c>
    </row>
    <row r="454" spans="1:7" x14ac:dyDescent="0.25">
      <c r="A454" s="1">
        <v>453</v>
      </c>
      <c r="B454" s="1" t="s">
        <v>781</v>
      </c>
      <c r="C454" s="2" t="s">
        <v>857</v>
      </c>
      <c r="D454" s="3" t="s">
        <v>858</v>
      </c>
      <c r="E454">
        <v>9</v>
      </c>
      <c r="G454">
        <v>21</v>
      </c>
    </row>
    <row r="455" spans="1:7" x14ac:dyDescent="0.25">
      <c r="A455" s="1">
        <v>454</v>
      </c>
      <c r="B455" s="1" t="s">
        <v>4</v>
      </c>
      <c r="C455" s="2" t="s">
        <v>859</v>
      </c>
      <c r="D455" s="3" t="s">
        <v>860</v>
      </c>
      <c r="E455">
        <v>3</v>
      </c>
      <c r="G455">
        <v>21</v>
      </c>
    </row>
    <row r="456" spans="1:7" ht="27.6" x14ac:dyDescent="0.25">
      <c r="A456" s="1">
        <v>455</v>
      </c>
      <c r="B456" s="1" t="s">
        <v>4</v>
      </c>
      <c r="C456" s="2" t="s">
        <v>861</v>
      </c>
      <c r="D456" s="3" t="s">
        <v>862</v>
      </c>
      <c r="E456">
        <v>6</v>
      </c>
      <c r="F456">
        <v>7</v>
      </c>
      <c r="G456">
        <v>21</v>
      </c>
    </row>
    <row r="457" spans="1:7" x14ac:dyDescent="0.25">
      <c r="A457" s="1">
        <v>456</v>
      </c>
      <c r="B457" s="1" t="s">
        <v>55</v>
      </c>
      <c r="C457" s="2" t="s">
        <v>863</v>
      </c>
      <c r="D457" s="3" t="s">
        <v>864</v>
      </c>
      <c r="E457">
        <v>9</v>
      </c>
      <c r="G457">
        <v>21</v>
      </c>
    </row>
    <row r="458" spans="1:7" x14ac:dyDescent="0.25">
      <c r="A458" s="1">
        <v>457</v>
      </c>
      <c r="B458" s="1" t="s">
        <v>4</v>
      </c>
      <c r="C458" s="2" t="s">
        <v>865</v>
      </c>
      <c r="D458" s="3" t="s">
        <v>866</v>
      </c>
      <c r="E458">
        <v>3</v>
      </c>
      <c r="G458">
        <v>21</v>
      </c>
    </row>
    <row r="459" spans="1:7" x14ac:dyDescent="0.25">
      <c r="A459" s="1">
        <v>458</v>
      </c>
      <c r="B459" s="1" t="s">
        <v>4</v>
      </c>
      <c r="C459" s="2" t="s">
        <v>867</v>
      </c>
      <c r="D459" s="3" t="s">
        <v>868</v>
      </c>
      <c r="E459">
        <v>6</v>
      </c>
      <c r="F459">
        <v>7</v>
      </c>
      <c r="G459">
        <v>21</v>
      </c>
    </row>
    <row r="460" spans="1:7" x14ac:dyDescent="0.25">
      <c r="A460" s="1">
        <v>459</v>
      </c>
      <c r="B460" s="1" t="s">
        <v>55</v>
      </c>
      <c r="C460" s="2" t="s">
        <v>869</v>
      </c>
      <c r="D460" s="3" t="s">
        <v>870</v>
      </c>
      <c r="E460">
        <v>9</v>
      </c>
      <c r="G460">
        <v>21</v>
      </c>
    </row>
    <row r="461" spans="1:7" ht="27.6" x14ac:dyDescent="0.25">
      <c r="A461" s="1">
        <v>460</v>
      </c>
      <c r="B461" s="1" t="s">
        <v>4</v>
      </c>
      <c r="C461" s="2" t="s">
        <v>871</v>
      </c>
      <c r="D461" s="3" t="s">
        <v>872</v>
      </c>
      <c r="E461">
        <v>6</v>
      </c>
      <c r="G461">
        <v>21</v>
      </c>
    </row>
    <row r="462" spans="1:7" x14ac:dyDescent="0.25">
      <c r="A462" s="1">
        <v>461</v>
      </c>
      <c r="B462" s="1" t="s">
        <v>4</v>
      </c>
      <c r="C462" s="2" t="s">
        <v>873</v>
      </c>
      <c r="D462" s="3" t="s">
        <v>874</v>
      </c>
      <c r="E462">
        <v>4</v>
      </c>
      <c r="G462">
        <v>21</v>
      </c>
    </row>
    <row r="463" spans="1:7" x14ac:dyDescent="0.25">
      <c r="A463" s="1">
        <v>462</v>
      </c>
      <c r="B463" s="1" t="s">
        <v>129</v>
      </c>
      <c r="C463" s="2" t="s">
        <v>875</v>
      </c>
      <c r="D463" s="3" t="s">
        <v>876</v>
      </c>
      <c r="E463">
        <v>9</v>
      </c>
      <c r="G463">
        <v>21</v>
      </c>
    </row>
    <row r="464" spans="1:7" x14ac:dyDescent="0.25">
      <c r="A464" s="1">
        <v>463</v>
      </c>
      <c r="B464" s="1" t="s">
        <v>4</v>
      </c>
      <c r="C464" s="2" t="s">
        <v>877</v>
      </c>
      <c r="D464" s="3" t="s">
        <v>878</v>
      </c>
      <c r="E464">
        <v>2</v>
      </c>
      <c r="G464">
        <v>21</v>
      </c>
    </row>
    <row r="465" spans="1:7" x14ac:dyDescent="0.25">
      <c r="A465" s="1">
        <v>464</v>
      </c>
      <c r="B465" s="1" t="s">
        <v>129</v>
      </c>
      <c r="C465" s="2" t="s">
        <v>879</v>
      </c>
      <c r="D465" s="3" t="s">
        <v>880</v>
      </c>
      <c r="E465">
        <v>9</v>
      </c>
      <c r="G465">
        <v>21</v>
      </c>
    </row>
    <row r="466" spans="1:7" x14ac:dyDescent="0.25">
      <c r="A466" s="1">
        <v>465</v>
      </c>
      <c r="B466" s="1" t="s">
        <v>4</v>
      </c>
      <c r="C466" s="2" t="s">
        <v>881</v>
      </c>
      <c r="D466" s="3" t="s">
        <v>882</v>
      </c>
      <c r="E466">
        <v>3</v>
      </c>
      <c r="G466">
        <v>21</v>
      </c>
    </row>
    <row r="467" spans="1:7" x14ac:dyDescent="0.25">
      <c r="A467" s="1">
        <v>466</v>
      </c>
      <c r="B467" s="1" t="s">
        <v>129</v>
      </c>
      <c r="C467" s="2" t="s">
        <v>883</v>
      </c>
      <c r="D467" s="3" t="s">
        <v>884</v>
      </c>
      <c r="E467">
        <v>9</v>
      </c>
      <c r="G467">
        <v>21</v>
      </c>
    </row>
    <row r="468" spans="1:7" ht="27.6" x14ac:dyDescent="0.25">
      <c r="A468" s="1">
        <v>467</v>
      </c>
      <c r="B468" s="1" t="s">
        <v>4</v>
      </c>
      <c r="C468" s="2" t="s">
        <v>883</v>
      </c>
      <c r="D468" s="3" t="s">
        <v>885</v>
      </c>
      <c r="E468">
        <v>3</v>
      </c>
      <c r="G468">
        <v>21</v>
      </c>
    </row>
    <row r="469" spans="1:7" ht="27.6" x14ac:dyDescent="0.25">
      <c r="A469" s="1">
        <v>468</v>
      </c>
      <c r="B469" s="1" t="s">
        <v>4</v>
      </c>
      <c r="C469" s="2" t="s">
        <v>886</v>
      </c>
      <c r="D469" s="3" t="s">
        <v>887</v>
      </c>
      <c r="E469">
        <v>6</v>
      </c>
      <c r="G469">
        <v>21</v>
      </c>
    </row>
    <row r="470" spans="1:7" ht="27.6" x14ac:dyDescent="0.25">
      <c r="A470" s="1">
        <v>469</v>
      </c>
      <c r="B470" s="1" t="s">
        <v>4</v>
      </c>
      <c r="C470" s="2" t="s">
        <v>888</v>
      </c>
      <c r="D470" s="3" t="s">
        <v>889</v>
      </c>
      <c r="E470">
        <v>7</v>
      </c>
      <c r="G470">
        <v>21</v>
      </c>
    </row>
    <row r="471" spans="1:7" x14ac:dyDescent="0.25">
      <c r="A471" s="1">
        <v>470</v>
      </c>
      <c r="B471" s="1" t="s">
        <v>818</v>
      </c>
      <c r="C471" s="2" t="s">
        <v>890</v>
      </c>
      <c r="D471" s="3" t="s">
        <v>891</v>
      </c>
      <c r="E471">
        <v>9</v>
      </c>
      <c r="G471">
        <v>21</v>
      </c>
    </row>
    <row r="472" spans="1:7" ht="27.6" x14ac:dyDescent="0.25">
      <c r="A472" s="1">
        <v>471</v>
      </c>
      <c r="B472" s="1" t="s">
        <v>4</v>
      </c>
      <c r="C472" s="2" t="s">
        <v>892</v>
      </c>
      <c r="D472" s="3" t="s">
        <v>893</v>
      </c>
      <c r="E472">
        <v>3</v>
      </c>
      <c r="G472">
        <v>21</v>
      </c>
    </row>
    <row r="473" spans="1:7" x14ac:dyDescent="0.25">
      <c r="A473" s="1">
        <v>472</v>
      </c>
      <c r="B473" s="1" t="s">
        <v>4</v>
      </c>
      <c r="C473" s="2" t="s">
        <v>894</v>
      </c>
      <c r="D473" s="3" t="s">
        <v>895</v>
      </c>
      <c r="E473">
        <v>7</v>
      </c>
      <c r="G473">
        <v>21</v>
      </c>
    </row>
    <row r="474" spans="1:7" x14ac:dyDescent="0.25">
      <c r="A474" s="1">
        <v>473</v>
      </c>
      <c r="B474" s="1" t="s">
        <v>55</v>
      </c>
      <c r="C474" s="2" t="s">
        <v>896</v>
      </c>
      <c r="D474" s="3" t="s">
        <v>897</v>
      </c>
      <c r="E474">
        <v>9</v>
      </c>
      <c r="G474">
        <v>21</v>
      </c>
    </row>
    <row r="475" spans="1:7" x14ac:dyDescent="0.25">
      <c r="A475" s="1">
        <v>474</v>
      </c>
      <c r="B475" s="1" t="s">
        <v>4</v>
      </c>
      <c r="C475" s="2" t="s">
        <v>896</v>
      </c>
      <c r="D475" s="3" t="s">
        <v>898</v>
      </c>
      <c r="E475">
        <v>5</v>
      </c>
      <c r="G475">
        <v>21</v>
      </c>
    </row>
    <row r="476" spans="1:7" x14ac:dyDescent="0.25">
      <c r="A476" s="1">
        <v>475</v>
      </c>
      <c r="B476" s="1" t="s">
        <v>55</v>
      </c>
      <c r="C476" s="2" t="s">
        <v>899</v>
      </c>
      <c r="D476" s="3" t="s">
        <v>900</v>
      </c>
      <c r="E476">
        <v>9</v>
      </c>
      <c r="G476">
        <v>21</v>
      </c>
    </row>
    <row r="477" spans="1:7" x14ac:dyDescent="0.25">
      <c r="A477" s="1">
        <v>476</v>
      </c>
      <c r="B477" s="1" t="s">
        <v>4</v>
      </c>
      <c r="C477" s="2" t="s">
        <v>901</v>
      </c>
      <c r="D477" s="3" t="s">
        <v>902</v>
      </c>
      <c r="E477">
        <v>5</v>
      </c>
      <c r="G477">
        <v>21</v>
      </c>
    </row>
    <row r="478" spans="1:7" x14ac:dyDescent="0.25">
      <c r="A478" s="1">
        <v>477</v>
      </c>
      <c r="B478" s="1" t="s">
        <v>55</v>
      </c>
      <c r="C478" s="2" t="s">
        <v>903</v>
      </c>
      <c r="D478" s="3" t="s">
        <v>904</v>
      </c>
      <c r="E478">
        <v>9</v>
      </c>
      <c r="G478">
        <v>21</v>
      </c>
    </row>
    <row r="479" spans="1:7" ht="41.4" x14ac:dyDescent="0.25">
      <c r="A479" s="1">
        <v>478</v>
      </c>
      <c r="B479" s="1" t="s">
        <v>4</v>
      </c>
      <c r="C479" s="2" t="s">
        <v>905</v>
      </c>
      <c r="D479" s="3" t="s">
        <v>906</v>
      </c>
      <c r="E479">
        <v>4</v>
      </c>
      <c r="G479">
        <v>21</v>
      </c>
    </row>
    <row r="480" spans="1:7" x14ac:dyDescent="0.25">
      <c r="A480" s="1">
        <v>479</v>
      </c>
      <c r="B480" s="1" t="s">
        <v>55</v>
      </c>
      <c r="C480" s="2" t="s">
        <v>907</v>
      </c>
      <c r="D480" s="3" t="s">
        <v>908</v>
      </c>
      <c r="E480">
        <v>9</v>
      </c>
      <c r="G480">
        <v>21</v>
      </c>
    </row>
    <row r="481" spans="1:7" x14ac:dyDescent="0.25">
      <c r="A481" s="1">
        <v>480</v>
      </c>
      <c r="B481" s="1" t="s">
        <v>4</v>
      </c>
      <c r="C481" s="2" t="s">
        <v>909</v>
      </c>
      <c r="D481" s="3" t="s">
        <v>910</v>
      </c>
      <c r="E481">
        <v>6</v>
      </c>
      <c r="G481">
        <v>21</v>
      </c>
    </row>
    <row r="482" spans="1:7" ht="27.6" x14ac:dyDescent="0.25">
      <c r="A482" s="1">
        <v>481</v>
      </c>
      <c r="B482" s="1" t="s">
        <v>4</v>
      </c>
      <c r="C482" s="2" t="s">
        <v>911</v>
      </c>
      <c r="D482" s="3" t="s">
        <v>912</v>
      </c>
      <c r="E482">
        <v>4</v>
      </c>
      <c r="G482">
        <v>21</v>
      </c>
    </row>
    <row r="483" spans="1:7" x14ac:dyDescent="0.25">
      <c r="A483" s="1">
        <v>482</v>
      </c>
      <c r="B483" s="1" t="s">
        <v>55</v>
      </c>
      <c r="C483" s="2" t="s">
        <v>913</v>
      </c>
      <c r="D483" s="3" t="s">
        <v>914</v>
      </c>
      <c r="E483">
        <v>9</v>
      </c>
      <c r="G483">
        <v>21</v>
      </c>
    </row>
    <row r="484" spans="1:7" x14ac:dyDescent="0.25">
      <c r="A484" s="1">
        <v>483</v>
      </c>
      <c r="B484" s="1" t="s">
        <v>4</v>
      </c>
      <c r="C484" s="2" t="s">
        <v>915</v>
      </c>
      <c r="D484" s="3" t="s">
        <v>916</v>
      </c>
      <c r="E484">
        <v>3</v>
      </c>
      <c r="G484">
        <v>21</v>
      </c>
    </row>
    <row r="485" spans="1:7" x14ac:dyDescent="0.25">
      <c r="A485" s="1">
        <v>484</v>
      </c>
      <c r="B485" s="1" t="s">
        <v>4</v>
      </c>
      <c r="C485" s="2" t="s">
        <v>917</v>
      </c>
      <c r="D485" s="3" t="s">
        <v>918</v>
      </c>
      <c r="E485">
        <v>6</v>
      </c>
      <c r="G485">
        <v>21</v>
      </c>
    </row>
    <row r="486" spans="1:7" x14ac:dyDescent="0.25">
      <c r="A486" s="1">
        <v>485</v>
      </c>
      <c r="B486" s="1" t="s">
        <v>4</v>
      </c>
      <c r="C486" s="2" t="s">
        <v>919</v>
      </c>
      <c r="D486" s="3" t="s">
        <v>920</v>
      </c>
      <c r="E486">
        <v>4</v>
      </c>
      <c r="G486">
        <v>21</v>
      </c>
    </row>
    <row r="487" spans="1:7" x14ac:dyDescent="0.25">
      <c r="A487" s="1">
        <v>486</v>
      </c>
      <c r="B487" s="1" t="s">
        <v>236</v>
      </c>
      <c r="C487" s="2" t="s">
        <v>921</v>
      </c>
      <c r="D487" s="3" t="s">
        <v>922</v>
      </c>
      <c r="E487">
        <v>9</v>
      </c>
      <c r="G487">
        <v>21</v>
      </c>
    </row>
    <row r="488" spans="1:7" x14ac:dyDescent="0.25">
      <c r="A488" s="1">
        <v>487</v>
      </c>
      <c r="B488" s="1" t="s">
        <v>4</v>
      </c>
      <c r="C488" s="2" t="s">
        <v>923</v>
      </c>
      <c r="D488" s="3" t="s">
        <v>924</v>
      </c>
      <c r="E488">
        <v>1</v>
      </c>
      <c r="G488">
        <v>21</v>
      </c>
    </row>
    <row r="489" spans="1:7" x14ac:dyDescent="0.25">
      <c r="A489" s="1">
        <v>488</v>
      </c>
      <c r="B489" s="1" t="s">
        <v>925</v>
      </c>
      <c r="C489" s="2" t="s">
        <v>926</v>
      </c>
      <c r="D489" s="3" t="s">
        <v>927</v>
      </c>
      <c r="E489">
        <v>9</v>
      </c>
      <c r="G489">
        <v>21</v>
      </c>
    </row>
    <row r="490" spans="1:7" ht="55.2" x14ac:dyDescent="0.25">
      <c r="A490" s="1">
        <v>489</v>
      </c>
      <c r="B490" s="1" t="s">
        <v>4</v>
      </c>
      <c r="C490" s="2" t="s">
        <v>928</v>
      </c>
      <c r="D490" s="3" t="s">
        <v>929</v>
      </c>
      <c r="E490">
        <v>3</v>
      </c>
      <c r="G490">
        <v>21</v>
      </c>
    </row>
    <row r="491" spans="1:7" ht="27.6" x14ac:dyDescent="0.25">
      <c r="A491" s="1">
        <v>490</v>
      </c>
      <c r="B491" s="1" t="s">
        <v>4</v>
      </c>
      <c r="C491" s="2" t="s">
        <v>930</v>
      </c>
      <c r="D491" s="3" t="s">
        <v>931</v>
      </c>
      <c r="E491">
        <v>6</v>
      </c>
      <c r="F491">
        <v>7</v>
      </c>
      <c r="G491">
        <v>21</v>
      </c>
    </row>
    <row r="492" spans="1:7" x14ac:dyDescent="0.25">
      <c r="A492" s="1">
        <v>491</v>
      </c>
      <c r="B492" s="1" t="s">
        <v>55</v>
      </c>
      <c r="C492" s="2" t="s">
        <v>932</v>
      </c>
      <c r="D492" s="3" t="s">
        <v>933</v>
      </c>
      <c r="E492">
        <v>9</v>
      </c>
      <c r="G492">
        <v>21</v>
      </c>
    </row>
    <row r="493" spans="1:7" x14ac:dyDescent="0.25">
      <c r="A493" s="1">
        <v>492</v>
      </c>
      <c r="B493" s="1" t="s">
        <v>4</v>
      </c>
      <c r="C493" s="2" t="s">
        <v>934</v>
      </c>
      <c r="D493" s="3" t="s">
        <v>933</v>
      </c>
      <c r="E493">
        <v>3</v>
      </c>
      <c r="G493">
        <v>21</v>
      </c>
    </row>
    <row r="494" spans="1:7" ht="262.2" x14ac:dyDescent="0.25">
      <c r="A494" s="1">
        <v>493</v>
      </c>
      <c r="B494" s="1" t="s">
        <v>4</v>
      </c>
      <c r="C494" s="2" t="s">
        <v>935</v>
      </c>
      <c r="D494" s="3" t="s">
        <v>936</v>
      </c>
      <c r="E494">
        <v>6</v>
      </c>
      <c r="G494">
        <v>21</v>
      </c>
    </row>
    <row r="495" spans="1:7" ht="27.6" x14ac:dyDescent="0.25">
      <c r="A495" s="1">
        <v>494</v>
      </c>
      <c r="B495" s="1" t="s">
        <v>4</v>
      </c>
      <c r="C495" s="2" t="s">
        <v>937</v>
      </c>
      <c r="D495" s="3" t="s">
        <v>938</v>
      </c>
      <c r="E495">
        <v>4</v>
      </c>
      <c r="G495">
        <v>21</v>
      </c>
    </row>
    <row r="496" spans="1:7" x14ac:dyDescent="0.25">
      <c r="A496" s="1">
        <v>495</v>
      </c>
      <c r="B496" s="1" t="s">
        <v>236</v>
      </c>
      <c r="C496" s="2" t="s">
        <v>939</v>
      </c>
      <c r="D496" s="3" t="s">
        <v>940</v>
      </c>
      <c r="E496">
        <v>9</v>
      </c>
      <c r="G496">
        <v>21</v>
      </c>
    </row>
    <row r="497" spans="1:7" ht="124.2" x14ac:dyDescent="0.25">
      <c r="A497" s="1">
        <v>496</v>
      </c>
      <c r="B497" s="1" t="s">
        <v>4</v>
      </c>
      <c r="C497" s="2" t="s">
        <v>941</v>
      </c>
      <c r="D497" s="3" t="s">
        <v>942</v>
      </c>
      <c r="E497">
        <v>6</v>
      </c>
      <c r="G497">
        <v>21</v>
      </c>
    </row>
    <row r="498" spans="1:7" x14ac:dyDescent="0.25">
      <c r="A498" s="1">
        <v>497</v>
      </c>
      <c r="B498" s="1" t="s">
        <v>4</v>
      </c>
      <c r="C498" s="2" t="s">
        <v>943</v>
      </c>
      <c r="D498" s="3" t="s">
        <v>944</v>
      </c>
      <c r="E498">
        <v>6</v>
      </c>
      <c r="G498">
        <v>21</v>
      </c>
    </row>
    <row r="499" spans="1:7" ht="27.6" x14ac:dyDescent="0.25">
      <c r="A499" s="1">
        <v>498</v>
      </c>
      <c r="B499" s="1" t="s">
        <v>4</v>
      </c>
      <c r="C499" s="2" t="s">
        <v>945</v>
      </c>
      <c r="D499" s="3" t="s">
        <v>946</v>
      </c>
      <c r="E499">
        <v>6</v>
      </c>
      <c r="F499">
        <v>7</v>
      </c>
      <c r="G499">
        <v>21</v>
      </c>
    </row>
    <row r="500" spans="1:7" x14ac:dyDescent="0.25">
      <c r="A500" s="1">
        <v>499</v>
      </c>
      <c r="B500" s="1" t="s">
        <v>55</v>
      </c>
      <c r="C500" s="2" t="s">
        <v>947</v>
      </c>
      <c r="D500" s="3" t="s">
        <v>948</v>
      </c>
      <c r="E500">
        <v>9</v>
      </c>
      <c r="G500">
        <v>21</v>
      </c>
    </row>
    <row r="501" spans="1:7" ht="27.6" x14ac:dyDescent="0.25">
      <c r="A501" s="1">
        <v>500</v>
      </c>
      <c r="B501" s="1" t="s">
        <v>4</v>
      </c>
      <c r="C501" s="2" t="s">
        <v>949</v>
      </c>
      <c r="D501" s="3" t="s">
        <v>950</v>
      </c>
      <c r="E501">
        <v>6</v>
      </c>
      <c r="G501">
        <v>21</v>
      </c>
    </row>
    <row r="502" spans="1:7" ht="27.6" x14ac:dyDescent="0.25">
      <c r="A502" s="1">
        <v>501</v>
      </c>
      <c r="B502" s="1" t="s">
        <v>4</v>
      </c>
      <c r="C502" s="2" t="s">
        <v>951</v>
      </c>
      <c r="D502" s="3" t="s">
        <v>952</v>
      </c>
      <c r="E502">
        <v>5</v>
      </c>
      <c r="G502">
        <v>21</v>
      </c>
    </row>
    <row r="503" spans="1:7" x14ac:dyDescent="0.25">
      <c r="A503" s="1">
        <v>502</v>
      </c>
      <c r="B503" s="1" t="s">
        <v>55</v>
      </c>
      <c r="C503" s="2" t="s">
        <v>953</v>
      </c>
      <c r="D503" s="3" t="s">
        <v>954</v>
      </c>
      <c r="E503">
        <v>9</v>
      </c>
      <c r="G503">
        <v>21</v>
      </c>
    </row>
    <row r="504" spans="1:7" x14ac:dyDescent="0.25">
      <c r="A504" s="1">
        <v>503</v>
      </c>
      <c r="B504" s="1" t="s">
        <v>4</v>
      </c>
      <c r="C504" s="2" t="s">
        <v>955</v>
      </c>
      <c r="D504" s="3" t="s">
        <v>956</v>
      </c>
      <c r="E504">
        <v>6</v>
      </c>
      <c r="F504">
        <v>7</v>
      </c>
      <c r="G504">
        <v>21</v>
      </c>
    </row>
    <row r="505" spans="1:7" x14ac:dyDescent="0.25">
      <c r="A505" s="1">
        <v>504</v>
      </c>
      <c r="B505" s="1" t="s">
        <v>55</v>
      </c>
      <c r="C505" s="2" t="s">
        <v>957</v>
      </c>
      <c r="D505" s="3" t="s">
        <v>958</v>
      </c>
      <c r="E505">
        <v>9</v>
      </c>
      <c r="G505">
        <v>21</v>
      </c>
    </row>
    <row r="506" spans="1:7" ht="27.6" x14ac:dyDescent="0.25">
      <c r="A506" s="1">
        <v>505</v>
      </c>
      <c r="B506" s="1" t="s">
        <v>4</v>
      </c>
      <c r="C506" s="2" t="s">
        <v>959</v>
      </c>
      <c r="D506" s="27" t="s">
        <v>960</v>
      </c>
      <c r="E506">
        <v>4</v>
      </c>
      <c r="G506">
        <v>21</v>
      </c>
    </row>
    <row r="507" spans="1:7" x14ac:dyDescent="0.25">
      <c r="A507" s="1">
        <v>506</v>
      </c>
      <c r="B507" s="1" t="s">
        <v>129</v>
      </c>
      <c r="C507" s="2" t="s">
        <v>961</v>
      </c>
      <c r="D507" s="3" t="s">
        <v>962</v>
      </c>
      <c r="E507">
        <v>9</v>
      </c>
      <c r="G507">
        <v>21</v>
      </c>
    </row>
    <row r="508" spans="1:7" x14ac:dyDescent="0.25">
      <c r="A508" s="1">
        <v>507</v>
      </c>
      <c r="B508" s="1" t="s">
        <v>4</v>
      </c>
      <c r="C508" s="2" t="s">
        <v>963</v>
      </c>
      <c r="D508" s="3" t="s">
        <v>964</v>
      </c>
      <c r="E508">
        <v>3</v>
      </c>
      <c r="G508">
        <v>21</v>
      </c>
    </row>
    <row r="509" spans="1:7" x14ac:dyDescent="0.25">
      <c r="A509" s="1">
        <v>508</v>
      </c>
      <c r="B509" s="1" t="s">
        <v>4</v>
      </c>
      <c r="C509" s="2" t="s">
        <v>965</v>
      </c>
      <c r="D509" s="3" t="s">
        <v>966</v>
      </c>
      <c r="E509">
        <v>4</v>
      </c>
      <c r="G509">
        <v>21</v>
      </c>
    </row>
    <row r="510" spans="1:7" x14ac:dyDescent="0.25">
      <c r="A510" s="1">
        <v>509</v>
      </c>
      <c r="B510" s="1" t="s">
        <v>129</v>
      </c>
      <c r="C510" s="2" t="s">
        <v>967</v>
      </c>
      <c r="D510" s="3" t="s">
        <v>968</v>
      </c>
      <c r="E510">
        <v>9</v>
      </c>
      <c r="G510">
        <v>21</v>
      </c>
    </row>
    <row r="511" spans="1:7" x14ac:dyDescent="0.25">
      <c r="A511" s="1">
        <v>510</v>
      </c>
      <c r="B511" s="1" t="s">
        <v>4</v>
      </c>
      <c r="C511" s="2" t="s">
        <v>969</v>
      </c>
      <c r="D511" s="3" t="s">
        <v>970</v>
      </c>
      <c r="E511">
        <v>4</v>
      </c>
      <c r="G511">
        <v>21</v>
      </c>
    </row>
    <row r="512" spans="1:7" x14ac:dyDescent="0.25">
      <c r="A512" s="1">
        <v>511</v>
      </c>
      <c r="B512" s="1" t="s">
        <v>129</v>
      </c>
      <c r="C512" s="2" t="s">
        <v>971</v>
      </c>
      <c r="D512" s="3" t="s">
        <v>972</v>
      </c>
      <c r="E512">
        <v>9</v>
      </c>
      <c r="G512">
        <v>21</v>
      </c>
    </row>
    <row r="513" spans="1:7" x14ac:dyDescent="0.25">
      <c r="A513" s="1">
        <v>512</v>
      </c>
      <c r="B513" s="1" t="s">
        <v>4</v>
      </c>
      <c r="C513" s="2" t="s">
        <v>973</v>
      </c>
      <c r="D513" s="3" t="s">
        <v>974</v>
      </c>
      <c r="E513">
        <v>7</v>
      </c>
      <c r="G513">
        <v>21</v>
      </c>
    </row>
    <row r="514" spans="1:7" x14ac:dyDescent="0.25">
      <c r="A514" s="1">
        <v>513</v>
      </c>
      <c r="B514" s="1" t="s">
        <v>129</v>
      </c>
      <c r="C514" s="2" t="s">
        <v>973</v>
      </c>
      <c r="D514" s="3" t="s">
        <v>975</v>
      </c>
      <c r="E514">
        <v>9</v>
      </c>
      <c r="G514">
        <v>21</v>
      </c>
    </row>
    <row r="515" spans="1:7" x14ac:dyDescent="0.25">
      <c r="A515" s="1">
        <v>514</v>
      </c>
      <c r="B515" s="1" t="s">
        <v>4</v>
      </c>
      <c r="C515" s="2" t="s">
        <v>973</v>
      </c>
      <c r="D515" s="3" t="s">
        <v>976</v>
      </c>
      <c r="E515">
        <v>6</v>
      </c>
      <c r="F515">
        <v>7</v>
      </c>
      <c r="G515">
        <v>21</v>
      </c>
    </row>
    <row r="516" spans="1:7" x14ac:dyDescent="0.25">
      <c r="A516" s="1">
        <v>515</v>
      </c>
      <c r="B516" s="1" t="s">
        <v>475</v>
      </c>
      <c r="C516" s="2" t="s">
        <v>977</v>
      </c>
      <c r="D516" s="3" t="s">
        <v>477</v>
      </c>
      <c r="E516">
        <v>14</v>
      </c>
      <c r="G516">
        <v>21</v>
      </c>
    </row>
    <row r="517" spans="1:7" x14ac:dyDescent="0.25">
      <c r="A517" s="1">
        <v>516</v>
      </c>
      <c r="B517" s="1" t="s">
        <v>129</v>
      </c>
      <c r="C517" s="2" t="s">
        <v>978</v>
      </c>
      <c r="D517" s="3" t="s">
        <v>979</v>
      </c>
      <c r="E517">
        <v>9</v>
      </c>
      <c r="G517">
        <v>21</v>
      </c>
    </row>
    <row r="518" spans="1:7" x14ac:dyDescent="0.25">
      <c r="A518" s="1">
        <v>517</v>
      </c>
      <c r="B518" s="1" t="s">
        <v>4</v>
      </c>
      <c r="C518" s="2" t="s">
        <v>978</v>
      </c>
      <c r="D518" s="3" t="s">
        <v>980</v>
      </c>
      <c r="E518">
        <v>3</v>
      </c>
      <c r="G518">
        <v>21</v>
      </c>
    </row>
    <row r="519" spans="1:7" x14ac:dyDescent="0.25">
      <c r="A519" s="1">
        <v>518</v>
      </c>
      <c r="B519" s="1" t="s">
        <v>4</v>
      </c>
      <c r="C519" s="2" t="s">
        <v>978</v>
      </c>
      <c r="D519" s="3" t="s">
        <v>981</v>
      </c>
      <c r="E519">
        <v>4</v>
      </c>
      <c r="G519">
        <v>21</v>
      </c>
    </row>
    <row r="520" spans="1:7" x14ac:dyDescent="0.25">
      <c r="A520" s="1">
        <v>519</v>
      </c>
      <c r="B520" s="1" t="s">
        <v>129</v>
      </c>
      <c r="C520" s="2" t="s">
        <v>978</v>
      </c>
      <c r="D520" s="3" t="s">
        <v>982</v>
      </c>
      <c r="E520">
        <v>9</v>
      </c>
      <c r="G520">
        <v>21</v>
      </c>
    </row>
    <row r="521" spans="1:7" x14ac:dyDescent="0.25">
      <c r="A521" s="1">
        <v>520</v>
      </c>
      <c r="B521" s="1" t="s">
        <v>4</v>
      </c>
      <c r="C521" s="2" t="s">
        <v>983</v>
      </c>
      <c r="D521" s="3" t="s">
        <v>984</v>
      </c>
      <c r="E521">
        <v>3</v>
      </c>
      <c r="G521">
        <v>21</v>
      </c>
    </row>
    <row r="522" spans="1:7" x14ac:dyDescent="0.25">
      <c r="A522" s="1">
        <v>521</v>
      </c>
      <c r="B522" s="1" t="s">
        <v>4</v>
      </c>
      <c r="C522" s="2" t="s">
        <v>985</v>
      </c>
      <c r="D522" s="3" t="s">
        <v>986</v>
      </c>
      <c r="E522">
        <v>6</v>
      </c>
      <c r="F522">
        <v>7</v>
      </c>
      <c r="G522">
        <v>21</v>
      </c>
    </row>
    <row r="523" spans="1:7" x14ac:dyDescent="0.25">
      <c r="A523" s="1">
        <v>522</v>
      </c>
      <c r="B523" s="1" t="s">
        <v>818</v>
      </c>
      <c r="C523" s="2" t="s">
        <v>987</v>
      </c>
      <c r="D523" s="3" t="s">
        <v>988</v>
      </c>
      <c r="E523">
        <v>9</v>
      </c>
      <c r="G523">
        <v>21</v>
      </c>
    </row>
    <row r="524" spans="1:7" ht="55.2" x14ac:dyDescent="0.25">
      <c r="A524" s="1">
        <v>523</v>
      </c>
      <c r="B524" s="1" t="s">
        <v>4</v>
      </c>
      <c r="C524" s="2" t="s">
        <v>989</v>
      </c>
      <c r="D524" s="3" t="s">
        <v>990</v>
      </c>
      <c r="E524">
        <v>3</v>
      </c>
      <c r="G524">
        <v>21</v>
      </c>
    </row>
    <row r="525" spans="1:7" x14ac:dyDescent="0.25">
      <c r="A525" s="1">
        <v>524</v>
      </c>
      <c r="B525" s="1" t="s">
        <v>466</v>
      </c>
      <c r="C525" s="2" t="s">
        <v>991</v>
      </c>
      <c r="D525" s="3" t="s">
        <v>992</v>
      </c>
      <c r="E525">
        <v>9</v>
      </c>
      <c r="G525">
        <v>21</v>
      </c>
    </row>
    <row r="526" spans="1:7" x14ac:dyDescent="0.25">
      <c r="A526" s="1">
        <v>525</v>
      </c>
      <c r="B526" s="1" t="s">
        <v>1349</v>
      </c>
      <c r="C526" s="2" t="s">
        <v>993</v>
      </c>
      <c r="D526" s="3" t="s">
        <v>1350</v>
      </c>
      <c r="E526">
        <v>17</v>
      </c>
      <c r="G526">
        <v>21</v>
      </c>
    </row>
    <row r="527" spans="1:7" ht="27.6" x14ac:dyDescent="0.25">
      <c r="A527" s="1">
        <v>526</v>
      </c>
      <c r="B527" s="1" t="s">
        <v>4</v>
      </c>
      <c r="C527" s="2" t="s">
        <v>993</v>
      </c>
      <c r="D527" s="3" t="s">
        <v>994</v>
      </c>
      <c r="E527">
        <v>3</v>
      </c>
      <c r="G527">
        <v>21</v>
      </c>
    </row>
    <row r="528" spans="1:7" ht="41.4" x14ac:dyDescent="0.25">
      <c r="A528" s="1">
        <v>527</v>
      </c>
      <c r="B528" s="1" t="s">
        <v>4</v>
      </c>
      <c r="C528" s="2" t="s">
        <v>995</v>
      </c>
      <c r="D528" s="27" t="s">
        <v>996</v>
      </c>
      <c r="E528">
        <v>5</v>
      </c>
      <c r="G528">
        <v>21</v>
      </c>
    </row>
    <row r="529" spans="1:7" x14ac:dyDescent="0.25">
      <c r="A529" s="1">
        <v>528</v>
      </c>
      <c r="B529" s="1" t="s">
        <v>129</v>
      </c>
      <c r="C529" s="2" t="s">
        <v>997</v>
      </c>
      <c r="D529" s="3" t="s">
        <v>998</v>
      </c>
      <c r="E529">
        <v>9</v>
      </c>
      <c r="G529">
        <v>21</v>
      </c>
    </row>
    <row r="530" spans="1:7" x14ac:dyDescent="0.25">
      <c r="A530" s="1">
        <v>529</v>
      </c>
      <c r="B530" s="1" t="s">
        <v>4</v>
      </c>
      <c r="C530" s="2" t="s">
        <v>999</v>
      </c>
      <c r="D530" s="3" t="s">
        <v>1000</v>
      </c>
      <c r="E530">
        <v>5</v>
      </c>
      <c r="G530">
        <v>21</v>
      </c>
    </row>
    <row r="531" spans="1:7" x14ac:dyDescent="0.25">
      <c r="A531" s="1">
        <v>530</v>
      </c>
      <c r="B531" s="1" t="s">
        <v>55</v>
      </c>
      <c r="C531" s="2" t="s">
        <v>1001</v>
      </c>
      <c r="D531" s="3" t="s">
        <v>1002</v>
      </c>
      <c r="E531">
        <v>9</v>
      </c>
      <c r="G531">
        <v>21</v>
      </c>
    </row>
    <row r="532" spans="1:7" ht="27.6" x14ac:dyDescent="0.25">
      <c r="A532" s="1">
        <v>531</v>
      </c>
      <c r="B532" s="1" t="s">
        <v>4</v>
      </c>
      <c r="C532" s="2" t="s">
        <v>1003</v>
      </c>
      <c r="D532" s="3" t="s">
        <v>1004</v>
      </c>
      <c r="E532">
        <v>5</v>
      </c>
      <c r="G532">
        <v>21</v>
      </c>
    </row>
    <row r="533" spans="1:7" x14ac:dyDescent="0.25">
      <c r="A533" s="1">
        <v>532</v>
      </c>
      <c r="B533" s="1" t="s">
        <v>55</v>
      </c>
      <c r="C533" s="2" t="s">
        <v>1005</v>
      </c>
      <c r="D533" s="3" t="s">
        <v>1006</v>
      </c>
      <c r="E533">
        <v>9</v>
      </c>
      <c r="G533">
        <v>21</v>
      </c>
    </row>
    <row r="534" spans="1:7" x14ac:dyDescent="0.25">
      <c r="A534" s="1">
        <v>533</v>
      </c>
      <c r="B534" s="1" t="s">
        <v>4</v>
      </c>
      <c r="C534" s="2" t="s">
        <v>1007</v>
      </c>
      <c r="D534" s="3" t="s">
        <v>1006</v>
      </c>
      <c r="E534">
        <v>3</v>
      </c>
      <c r="G534">
        <v>21</v>
      </c>
    </row>
    <row r="535" spans="1:7" ht="55.2" x14ac:dyDescent="0.25">
      <c r="A535" s="1">
        <v>534</v>
      </c>
      <c r="B535" s="1" t="s">
        <v>4</v>
      </c>
      <c r="C535" s="2" t="s">
        <v>1008</v>
      </c>
      <c r="D535" s="3" t="s">
        <v>1009</v>
      </c>
      <c r="E535">
        <v>6</v>
      </c>
      <c r="G535">
        <v>21</v>
      </c>
    </row>
    <row r="536" spans="1:7" ht="27.6" x14ac:dyDescent="0.25">
      <c r="A536" s="1">
        <v>535</v>
      </c>
      <c r="B536" s="1" t="s">
        <v>4</v>
      </c>
      <c r="C536" s="2" t="s">
        <v>1010</v>
      </c>
      <c r="D536" s="3" t="s">
        <v>1011</v>
      </c>
      <c r="E536">
        <v>4</v>
      </c>
      <c r="G536">
        <v>21</v>
      </c>
    </row>
    <row r="537" spans="1:7" x14ac:dyDescent="0.25">
      <c r="A537" s="1">
        <v>536</v>
      </c>
      <c r="B537" s="1" t="s">
        <v>466</v>
      </c>
      <c r="C537" s="2" t="s">
        <v>1012</v>
      </c>
      <c r="D537" s="3" t="s">
        <v>1013</v>
      </c>
      <c r="E537">
        <v>9</v>
      </c>
      <c r="G537">
        <v>21</v>
      </c>
    </row>
    <row r="538" spans="1:7" x14ac:dyDescent="0.25">
      <c r="A538" s="1">
        <v>537</v>
      </c>
      <c r="B538" s="1" t="s">
        <v>4</v>
      </c>
      <c r="C538" s="2" t="s">
        <v>1014</v>
      </c>
      <c r="D538" s="3" t="s">
        <v>1015</v>
      </c>
      <c r="E538">
        <v>3</v>
      </c>
      <c r="G538">
        <v>21</v>
      </c>
    </row>
    <row r="539" spans="1:7" ht="27.6" x14ac:dyDescent="0.25">
      <c r="A539" s="1">
        <v>538</v>
      </c>
      <c r="B539" s="1" t="s">
        <v>4</v>
      </c>
      <c r="C539" s="2" t="s">
        <v>1016</v>
      </c>
      <c r="D539" s="4" t="s">
        <v>1017</v>
      </c>
      <c r="E539">
        <v>6</v>
      </c>
      <c r="G539">
        <v>21</v>
      </c>
    </row>
    <row r="540" spans="1:7" ht="41.4" x14ac:dyDescent="0.25">
      <c r="A540" s="1">
        <v>539</v>
      </c>
      <c r="B540" s="1" t="s">
        <v>4</v>
      </c>
      <c r="C540" s="2" t="s">
        <v>1018</v>
      </c>
      <c r="D540" s="3" t="s">
        <v>1019</v>
      </c>
      <c r="E540">
        <v>4</v>
      </c>
      <c r="G540">
        <v>21</v>
      </c>
    </row>
    <row r="541" spans="1:7" x14ac:dyDescent="0.25">
      <c r="A541" s="1">
        <v>540</v>
      </c>
      <c r="B541" s="1" t="s">
        <v>466</v>
      </c>
      <c r="C541" s="2" t="s">
        <v>1020</v>
      </c>
      <c r="D541" s="3" t="s">
        <v>1021</v>
      </c>
      <c r="E541">
        <v>9</v>
      </c>
      <c r="G541">
        <v>21</v>
      </c>
    </row>
    <row r="542" spans="1:7" x14ac:dyDescent="0.25">
      <c r="A542" s="1">
        <v>541</v>
      </c>
      <c r="B542" s="1" t="s">
        <v>4</v>
      </c>
      <c r="C542" s="2" t="s">
        <v>1022</v>
      </c>
      <c r="D542" s="3" t="s">
        <v>1023</v>
      </c>
      <c r="E542">
        <v>3</v>
      </c>
      <c r="G542">
        <v>21</v>
      </c>
    </row>
    <row r="543" spans="1:7" ht="27.6" x14ac:dyDescent="0.25">
      <c r="A543" s="1">
        <v>542</v>
      </c>
      <c r="B543" s="1" t="s">
        <v>4</v>
      </c>
      <c r="C543" s="2" t="s">
        <v>1024</v>
      </c>
      <c r="D543" s="3" t="s">
        <v>1025</v>
      </c>
      <c r="E543">
        <v>4</v>
      </c>
      <c r="G543">
        <v>21</v>
      </c>
    </row>
    <row r="544" spans="1:7" x14ac:dyDescent="0.25">
      <c r="A544" s="1">
        <v>543</v>
      </c>
      <c r="B544" s="1" t="s">
        <v>129</v>
      </c>
      <c r="C544" s="2" t="s">
        <v>1026</v>
      </c>
      <c r="D544" s="3" t="s">
        <v>1027</v>
      </c>
      <c r="E544">
        <v>9</v>
      </c>
      <c r="G544">
        <v>21</v>
      </c>
    </row>
    <row r="545" spans="1:7" x14ac:dyDescent="0.25">
      <c r="A545" s="1">
        <v>544</v>
      </c>
      <c r="B545" s="1" t="s">
        <v>4</v>
      </c>
      <c r="C545" s="2" t="s">
        <v>1028</v>
      </c>
      <c r="D545" s="3" t="s">
        <v>1029</v>
      </c>
      <c r="E545">
        <v>3</v>
      </c>
      <c r="G545">
        <v>21</v>
      </c>
    </row>
    <row r="546" spans="1:7" x14ac:dyDescent="0.25">
      <c r="A546" s="1">
        <v>545</v>
      </c>
      <c r="B546" s="1" t="s">
        <v>4</v>
      </c>
      <c r="C546" s="2" t="s">
        <v>1030</v>
      </c>
      <c r="D546" s="3" t="s">
        <v>1031</v>
      </c>
      <c r="E546">
        <v>4</v>
      </c>
      <c r="G546">
        <v>21</v>
      </c>
    </row>
    <row r="547" spans="1:7" x14ac:dyDescent="0.25">
      <c r="A547" s="1">
        <v>546</v>
      </c>
      <c r="B547" s="1" t="s">
        <v>1032</v>
      </c>
      <c r="C547" s="2" t="s">
        <v>1033</v>
      </c>
      <c r="D547" s="3" t="s">
        <v>1034</v>
      </c>
      <c r="E547">
        <v>9</v>
      </c>
      <c r="G547">
        <v>21</v>
      </c>
    </row>
    <row r="548" spans="1:7" ht="41.4" x14ac:dyDescent="0.25">
      <c r="A548" s="1">
        <v>547</v>
      </c>
      <c r="B548" s="1" t="s">
        <v>4</v>
      </c>
      <c r="C548" s="2" t="s">
        <v>1035</v>
      </c>
      <c r="D548" s="3" t="s">
        <v>1036</v>
      </c>
      <c r="E548">
        <v>3</v>
      </c>
      <c r="G548">
        <v>21</v>
      </c>
    </row>
    <row r="549" spans="1:7" ht="55.2" x14ac:dyDescent="0.25">
      <c r="A549" s="1">
        <v>548</v>
      </c>
      <c r="B549" s="1" t="s">
        <v>4</v>
      </c>
      <c r="C549" s="2" t="s">
        <v>1037</v>
      </c>
      <c r="D549" s="3" t="s">
        <v>1038</v>
      </c>
      <c r="E549">
        <v>6</v>
      </c>
      <c r="G549">
        <v>21</v>
      </c>
    </row>
    <row r="550" spans="1:7" x14ac:dyDescent="0.25">
      <c r="A550" s="1">
        <v>549</v>
      </c>
      <c r="B550" s="1" t="s">
        <v>4</v>
      </c>
      <c r="C550" s="2" t="s">
        <v>1039</v>
      </c>
      <c r="D550" s="3" t="s">
        <v>1040</v>
      </c>
      <c r="E550">
        <v>6</v>
      </c>
      <c r="F550">
        <v>7</v>
      </c>
      <c r="G550">
        <v>21</v>
      </c>
    </row>
    <row r="551" spans="1:7" x14ac:dyDescent="0.25">
      <c r="A551" s="1">
        <v>550</v>
      </c>
      <c r="B551" s="1" t="s">
        <v>55</v>
      </c>
      <c r="C551" s="2" t="s">
        <v>1041</v>
      </c>
      <c r="D551" s="3" t="s">
        <v>1042</v>
      </c>
      <c r="E551">
        <v>9</v>
      </c>
      <c r="G551">
        <v>21</v>
      </c>
    </row>
    <row r="552" spans="1:7" ht="41.4" x14ac:dyDescent="0.25">
      <c r="A552" s="1">
        <v>551</v>
      </c>
      <c r="B552" s="1" t="s">
        <v>4</v>
      </c>
      <c r="C552" s="2" t="s">
        <v>1043</v>
      </c>
      <c r="D552" s="3" t="s">
        <v>1044</v>
      </c>
      <c r="E552">
        <v>6</v>
      </c>
      <c r="G552">
        <v>21</v>
      </c>
    </row>
    <row r="553" spans="1:7" ht="27.6" x14ac:dyDescent="0.25">
      <c r="A553" s="1">
        <v>552</v>
      </c>
      <c r="B553" s="1" t="s">
        <v>4</v>
      </c>
      <c r="C553" s="2" t="s">
        <v>1045</v>
      </c>
      <c r="D553" s="3" t="s">
        <v>1046</v>
      </c>
      <c r="E553">
        <v>6</v>
      </c>
      <c r="F553">
        <v>7</v>
      </c>
      <c r="G553">
        <v>21</v>
      </c>
    </row>
    <row r="554" spans="1:7" x14ac:dyDescent="0.25">
      <c r="A554" s="1">
        <v>553</v>
      </c>
      <c r="B554" s="1" t="s">
        <v>55</v>
      </c>
      <c r="C554" s="2" t="s">
        <v>1047</v>
      </c>
      <c r="D554" s="3" t="s">
        <v>1048</v>
      </c>
      <c r="E554">
        <v>9</v>
      </c>
      <c r="G554">
        <v>21</v>
      </c>
    </row>
    <row r="555" spans="1:7" x14ac:dyDescent="0.25">
      <c r="A555" s="1">
        <v>554</v>
      </c>
      <c r="B555" s="1" t="s">
        <v>4</v>
      </c>
      <c r="C555" s="2" t="s">
        <v>1049</v>
      </c>
      <c r="D555" s="3" t="s">
        <v>1050</v>
      </c>
      <c r="E555">
        <v>7</v>
      </c>
      <c r="G555">
        <v>21</v>
      </c>
    </row>
    <row r="556" spans="1:7" x14ac:dyDescent="0.25">
      <c r="A556" s="1">
        <v>555</v>
      </c>
      <c r="B556" s="1" t="s">
        <v>55</v>
      </c>
      <c r="C556" s="2" t="s">
        <v>1051</v>
      </c>
      <c r="D556" s="3" t="s">
        <v>1052</v>
      </c>
      <c r="E556">
        <v>9</v>
      </c>
      <c r="G556">
        <v>21</v>
      </c>
    </row>
    <row r="557" spans="1:7" ht="27.6" x14ac:dyDescent="0.25">
      <c r="A557" s="1">
        <v>556</v>
      </c>
      <c r="B557" s="1" t="s">
        <v>4</v>
      </c>
      <c r="C557" s="2" t="s">
        <v>1053</v>
      </c>
      <c r="D557" s="3" t="s">
        <v>1054</v>
      </c>
      <c r="E557">
        <v>4</v>
      </c>
      <c r="G557">
        <v>21</v>
      </c>
    </row>
    <row r="558" spans="1:7" x14ac:dyDescent="0.25">
      <c r="A558" s="1">
        <v>557</v>
      </c>
      <c r="B558" s="1" t="s">
        <v>129</v>
      </c>
      <c r="C558" s="2" t="s">
        <v>1055</v>
      </c>
      <c r="D558" s="3" t="s">
        <v>1056</v>
      </c>
      <c r="E558">
        <v>9</v>
      </c>
      <c r="G558">
        <v>21</v>
      </c>
    </row>
    <row r="559" spans="1:7" ht="27.6" x14ac:dyDescent="0.25">
      <c r="A559" s="1">
        <v>558</v>
      </c>
      <c r="B559" s="1" t="s">
        <v>4</v>
      </c>
      <c r="C559" s="2" t="s">
        <v>1055</v>
      </c>
      <c r="D559" s="3" t="s">
        <v>1057</v>
      </c>
      <c r="E559">
        <v>3</v>
      </c>
      <c r="G559">
        <v>21</v>
      </c>
    </row>
    <row r="560" spans="1:7" ht="27.6" x14ac:dyDescent="0.25">
      <c r="A560" s="1">
        <v>559</v>
      </c>
      <c r="B560" s="1" t="s">
        <v>4</v>
      </c>
      <c r="C560" s="2" t="s">
        <v>1058</v>
      </c>
      <c r="D560" s="3" t="s">
        <v>1059</v>
      </c>
      <c r="E560">
        <v>6</v>
      </c>
      <c r="F560">
        <v>7</v>
      </c>
      <c r="G560">
        <v>21</v>
      </c>
    </row>
    <row r="561" spans="1:7" x14ac:dyDescent="0.25">
      <c r="A561" s="1">
        <v>560</v>
      </c>
      <c r="B561" s="1" t="s">
        <v>55</v>
      </c>
      <c r="C561" s="2" t="s">
        <v>1060</v>
      </c>
      <c r="D561" s="3" t="s">
        <v>1061</v>
      </c>
      <c r="E561">
        <v>9</v>
      </c>
      <c r="G561">
        <v>21</v>
      </c>
    </row>
    <row r="562" spans="1:7" ht="27.6" x14ac:dyDescent="0.25">
      <c r="A562" s="1">
        <v>561</v>
      </c>
      <c r="B562" s="1" t="s">
        <v>4</v>
      </c>
      <c r="C562" s="5" t="s">
        <v>1062</v>
      </c>
      <c r="D562" s="6" t="s">
        <v>1063</v>
      </c>
      <c r="E562" s="7">
        <v>4</v>
      </c>
      <c r="F562" s="8"/>
      <c r="G562">
        <v>21</v>
      </c>
    </row>
    <row r="563" spans="1:7" x14ac:dyDescent="0.25">
      <c r="A563" s="1">
        <v>562</v>
      </c>
      <c r="B563" s="1" t="s">
        <v>129</v>
      </c>
      <c r="C563" s="5" t="s">
        <v>1064</v>
      </c>
      <c r="D563" s="6" t="s">
        <v>1065</v>
      </c>
      <c r="E563" s="7">
        <v>9</v>
      </c>
      <c r="F563" s="8"/>
      <c r="G563">
        <v>21</v>
      </c>
    </row>
    <row r="564" spans="1:7" x14ac:dyDescent="0.25">
      <c r="A564" s="1">
        <v>563</v>
      </c>
      <c r="B564" s="1" t="s">
        <v>4</v>
      </c>
      <c r="C564" s="5" t="s">
        <v>1066</v>
      </c>
      <c r="D564" s="6" t="s">
        <v>1067</v>
      </c>
      <c r="E564" s="7">
        <v>4</v>
      </c>
      <c r="F564" s="8"/>
      <c r="G564">
        <v>21</v>
      </c>
    </row>
    <row r="565" spans="1:7" x14ac:dyDescent="0.25">
      <c r="A565" s="1">
        <v>564</v>
      </c>
      <c r="B565" s="1" t="s">
        <v>1068</v>
      </c>
      <c r="C565" s="5" t="s">
        <v>1069</v>
      </c>
      <c r="D565" s="6" t="s">
        <v>1070</v>
      </c>
      <c r="E565" s="7">
        <v>9</v>
      </c>
      <c r="F565" s="8"/>
      <c r="G565">
        <v>21</v>
      </c>
    </row>
    <row r="566" spans="1:7" ht="27.6" x14ac:dyDescent="0.25">
      <c r="A566" s="1">
        <v>565</v>
      </c>
      <c r="B566" s="1" t="s">
        <v>4</v>
      </c>
      <c r="C566" s="5" t="s">
        <v>1071</v>
      </c>
      <c r="D566" s="6" t="s">
        <v>1072</v>
      </c>
      <c r="E566" s="7">
        <v>3</v>
      </c>
      <c r="G566">
        <v>21</v>
      </c>
    </row>
    <row r="567" spans="1:7" x14ac:dyDescent="0.25">
      <c r="A567" s="1">
        <v>566</v>
      </c>
      <c r="B567" s="1" t="s">
        <v>1068</v>
      </c>
      <c r="C567" s="2" t="s">
        <v>1073</v>
      </c>
      <c r="D567" s="3" t="s">
        <v>1074</v>
      </c>
      <c r="E567" s="7">
        <v>9</v>
      </c>
      <c r="G567">
        <v>21</v>
      </c>
    </row>
    <row r="568" spans="1:7" x14ac:dyDescent="0.25">
      <c r="A568" s="1">
        <v>567</v>
      </c>
      <c r="B568" s="1" t="s">
        <v>4</v>
      </c>
      <c r="C568" s="2" t="s">
        <v>1075</v>
      </c>
      <c r="D568" s="3" t="s">
        <v>1076</v>
      </c>
      <c r="E568" s="7">
        <v>4</v>
      </c>
      <c r="G568">
        <v>21</v>
      </c>
    </row>
    <row r="569" spans="1:7" x14ac:dyDescent="0.25">
      <c r="A569" s="1">
        <v>568</v>
      </c>
      <c r="B569" s="1" t="s">
        <v>1068</v>
      </c>
      <c r="C569" s="2" t="s">
        <v>1077</v>
      </c>
      <c r="D569" s="3" t="s">
        <v>1078</v>
      </c>
      <c r="E569" s="7">
        <v>9</v>
      </c>
      <c r="G569">
        <v>21</v>
      </c>
    </row>
    <row r="570" spans="1:7" x14ac:dyDescent="0.25">
      <c r="A570" s="1">
        <v>569</v>
      </c>
      <c r="B570" s="1" t="s">
        <v>4</v>
      </c>
      <c r="C570" s="2" t="s">
        <v>1079</v>
      </c>
      <c r="D570" s="3" t="s">
        <v>1080</v>
      </c>
      <c r="E570" s="7">
        <v>3</v>
      </c>
      <c r="G570">
        <v>21</v>
      </c>
    </row>
    <row r="571" spans="1:7" x14ac:dyDescent="0.25">
      <c r="A571" s="1">
        <v>570</v>
      </c>
      <c r="B571" s="1" t="s">
        <v>4</v>
      </c>
      <c r="C571" s="2" t="s">
        <v>1081</v>
      </c>
      <c r="D571" s="3" t="s">
        <v>1082</v>
      </c>
      <c r="E571" s="7">
        <v>4</v>
      </c>
      <c r="G571">
        <v>21</v>
      </c>
    </row>
    <row r="572" spans="1:7" ht="27.6" x14ac:dyDescent="0.25">
      <c r="A572" s="1">
        <v>571</v>
      </c>
      <c r="B572" s="1" t="s">
        <v>1068</v>
      </c>
      <c r="C572" s="2" t="s">
        <v>1083</v>
      </c>
      <c r="D572" s="3" t="s">
        <v>1084</v>
      </c>
      <c r="E572" s="7">
        <v>9</v>
      </c>
      <c r="G572">
        <v>21</v>
      </c>
    </row>
    <row r="573" spans="1:7" x14ac:dyDescent="0.25">
      <c r="A573" s="1">
        <v>572</v>
      </c>
      <c r="B573" s="1" t="s">
        <v>4</v>
      </c>
      <c r="C573" s="2" t="s">
        <v>1085</v>
      </c>
      <c r="D573" s="3" t="s">
        <v>1086</v>
      </c>
      <c r="E573" s="7">
        <v>3</v>
      </c>
      <c r="G573">
        <v>21</v>
      </c>
    </row>
    <row r="574" spans="1:7" ht="27.6" x14ac:dyDescent="0.25">
      <c r="A574" s="1">
        <v>573</v>
      </c>
      <c r="B574" s="1" t="s">
        <v>4</v>
      </c>
      <c r="C574" s="2" t="s">
        <v>1087</v>
      </c>
      <c r="D574" s="3" t="s">
        <v>1088</v>
      </c>
      <c r="E574" s="7">
        <v>4</v>
      </c>
      <c r="G574">
        <v>21</v>
      </c>
    </row>
    <row r="575" spans="1:7" x14ac:dyDescent="0.25">
      <c r="A575" s="1">
        <v>574</v>
      </c>
      <c r="B575" s="1" t="s">
        <v>158</v>
      </c>
      <c r="C575" s="2" t="s">
        <v>1089</v>
      </c>
      <c r="D575" s="3" t="s">
        <v>1090</v>
      </c>
      <c r="E575" s="7">
        <v>15</v>
      </c>
      <c r="G575">
        <v>21</v>
      </c>
    </row>
    <row r="576" spans="1:7" ht="82.8" x14ac:dyDescent="0.25">
      <c r="A576" s="1">
        <v>575</v>
      </c>
      <c r="B576" s="1" t="s">
        <v>4</v>
      </c>
      <c r="C576" s="2" t="s">
        <v>1091</v>
      </c>
      <c r="D576" s="3" t="s">
        <v>1092</v>
      </c>
      <c r="E576" s="7">
        <v>6</v>
      </c>
      <c r="G576">
        <v>21</v>
      </c>
    </row>
    <row r="577" spans="1:7" ht="124.2" x14ac:dyDescent="0.25">
      <c r="A577" s="1">
        <v>576</v>
      </c>
      <c r="B577" s="1" t="s">
        <v>4</v>
      </c>
      <c r="C577" s="2" t="s">
        <v>1093</v>
      </c>
      <c r="D577" s="3" t="s">
        <v>1094</v>
      </c>
      <c r="E577" s="7">
        <v>6</v>
      </c>
      <c r="G577">
        <v>21</v>
      </c>
    </row>
    <row r="578" spans="1:7" ht="41.4" x14ac:dyDescent="0.25">
      <c r="A578" s="1">
        <v>577</v>
      </c>
      <c r="B578" s="1" t="s">
        <v>4</v>
      </c>
      <c r="C578" s="2" t="s">
        <v>1095</v>
      </c>
      <c r="D578" s="3" t="s">
        <v>1096</v>
      </c>
      <c r="E578" s="7">
        <v>6</v>
      </c>
      <c r="G578">
        <v>21</v>
      </c>
    </row>
    <row r="579" spans="1:7" ht="27.6" x14ac:dyDescent="0.25">
      <c r="A579" s="1">
        <v>578</v>
      </c>
      <c r="B579" s="1" t="s">
        <v>4</v>
      </c>
      <c r="C579" s="2" t="s">
        <v>1095</v>
      </c>
      <c r="D579" s="3" t="s">
        <v>1097</v>
      </c>
      <c r="E579" s="7">
        <v>6</v>
      </c>
      <c r="F579">
        <v>7</v>
      </c>
      <c r="G579">
        <v>21</v>
      </c>
    </row>
    <row r="580" spans="1:7" x14ac:dyDescent="0.25">
      <c r="A580" s="1">
        <v>579</v>
      </c>
      <c r="B580" s="1" t="s">
        <v>55</v>
      </c>
      <c r="C580" s="2" t="s">
        <v>1098</v>
      </c>
      <c r="D580" s="3" t="s">
        <v>1042</v>
      </c>
      <c r="E580" s="7">
        <v>9</v>
      </c>
      <c r="G580">
        <v>21</v>
      </c>
    </row>
    <row r="581" spans="1:7" x14ac:dyDescent="0.25">
      <c r="A581" s="1">
        <v>580</v>
      </c>
      <c r="B581" s="1" t="s">
        <v>4</v>
      </c>
      <c r="C581" s="2" t="s">
        <v>1099</v>
      </c>
      <c r="D581" s="3" t="s">
        <v>1100</v>
      </c>
      <c r="E581" s="7">
        <v>4</v>
      </c>
      <c r="G581">
        <v>21</v>
      </c>
    </row>
    <row r="582" spans="1:7" x14ac:dyDescent="0.25">
      <c r="A582" s="1">
        <v>581</v>
      </c>
      <c r="B582" s="1" t="s">
        <v>129</v>
      </c>
      <c r="C582" s="2" t="s">
        <v>1101</v>
      </c>
      <c r="D582" s="3" t="s">
        <v>1102</v>
      </c>
      <c r="E582" s="7">
        <v>9</v>
      </c>
      <c r="G582">
        <v>21</v>
      </c>
    </row>
    <row r="583" spans="1:7" x14ac:dyDescent="0.25">
      <c r="A583" s="1">
        <v>582</v>
      </c>
      <c r="B583" s="1" t="s">
        <v>4</v>
      </c>
      <c r="C583" s="2" t="s">
        <v>1103</v>
      </c>
      <c r="D583" s="3" t="s">
        <v>1104</v>
      </c>
      <c r="E583" s="7">
        <v>4</v>
      </c>
      <c r="G583">
        <v>21</v>
      </c>
    </row>
    <row r="584" spans="1:7" x14ac:dyDescent="0.25">
      <c r="A584" s="1">
        <v>583</v>
      </c>
      <c r="B584" s="1" t="s">
        <v>129</v>
      </c>
      <c r="C584" s="2" t="s">
        <v>1105</v>
      </c>
      <c r="D584" s="3" t="s">
        <v>1106</v>
      </c>
      <c r="E584" s="7">
        <v>9</v>
      </c>
      <c r="G584">
        <v>21</v>
      </c>
    </row>
    <row r="585" spans="1:7" x14ac:dyDescent="0.25">
      <c r="A585" s="1">
        <v>584</v>
      </c>
      <c r="B585" s="1" t="s">
        <v>606</v>
      </c>
      <c r="C585" s="2" t="s">
        <v>1105</v>
      </c>
      <c r="D585" s="3" t="s">
        <v>1107</v>
      </c>
      <c r="E585" s="7">
        <v>9</v>
      </c>
      <c r="G585">
        <v>21</v>
      </c>
    </row>
    <row r="586" spans="1:7" x14ac:dyDescent="0.25">
      <c r="A586" s="1">
        <v>585</v>
      </c>
      <c r="B586" s="1" t="s">
        <v>4</v>
      </c>
      <c r="C586" s="2" t="s">
        <v>1108</v>
      </c>
      <c r="D586" s="3" t="s">
        <v>1109</v>
      </c>
      <c r="E586" s="7">
        <v>3</v>
      </c>
      <c r="G586">
        <v>21</v>
      </c>
    </row>
    <row r="587" spans="1:7" ht="27.6" x14ac:dyDescent="0.25">
      <c r="A587" s="1">
        <v>586</v>
      </c>
      <c r="B587" s="1" t="s">
        <v>4</v>
      </c>
      <c r="C587" s="2" t="s">
        <v>1110</v>
      </c>
      <c r="D587" s="3" t="s">
        <v>1111</v>
      </c>
      <c r="E587" s="7">
        <v>6</v>
      </c>
      <c r="F587">
        <v>7</v>
      </c>
      <c r="G587">
        <v>21</v>
      </c>
    </row>
    <row r="588" spans="1:7" x14ac:dyDescent="0.25">
      <c r="A588" s="1">
        <v>587</v>
      </c>
      <c r="B588" s="1" t="s">
        <v>129</v>
      </c>
      <c r="C588" s="2" t="s">
        <v>1112</v>
      </c>
      <c r="D588" s="3" t="s">
        <v>1113</v>
      </c>
      <c r="E588" s="7">
        <v>9</v>
      </c>
      <c r="G588">
        <v>21</v>
      </c>
    </row>
    <row r="589" spans="1:7" x14ac:dyDescent="0.25">
      <c r="A589" s="1">
        <v>588</v>
      </c>
      <c r="B589" s="1" t="s">
        <v>4</v>
      </c>
      <c r="C589" s="2" t="s">
        <v>1114</v>
      </c>
      <c r="D589" s="3" t="s">
        <v>1115</v>
      </c>
      <c r="E589" s="7">
        <v>3</v>
      </c>
      <c r="G589">
        <v>21</v>
      </c>
    </row>
    <row r="590" spans="1:7" ht="27.6" x14ac:dyDescent="0.25">
      <c r="A590" s="1">
        <v>589</v>
      </c>
      <c r="B590" s="1" t="s">
        <v>4</v>
      </c>
      <c r="C590" s="2" t="s">
        <v>1116</v>
      </c>
      <c r="D590" s="3" t="s">
        <v>1117</v>
      </c>
      <c r="E590" s="7">
        <v>6</v>
      </c>
      <c r="F590">
        <v>7</v>
      </c>
      <c r="G590">
        <v>21</v>
      </c>
    </row>
    <row r="591" spans="1:7" x14ac:dyDescent="0.25">
      <c r="A591" s="1">
        <v>590</v>
      </c>
      <c r="B591" s="1" t="s">
        <v>55</v>
      </c>
      <c r="C591" s="2" t="s">
        <v>1118</v>
      </c>
      <c r="D591" s="3" t="s">
        <v>1119</v>
      </c>
      <c r="E591" s="7">
        <v>9</v>
      </c>
      <c r="G591">
        <v>21</v>
      </c>
    </row>
    <row r="592" spans="1:7" x14ac:dyDescent="0.25">
      <c r="A592" s="1">
        <v>591</v>
      </c>
      <c r="B592" s="1" t="s">
        <v>4</v>
      </c>
      <c r="C592" s="2" t="s">
        <v>1120</v>
      </c>
      <c r="D592" s="3" t="s">
        <v>1121</v>
      </c>
      <c r="E592" s="7">
        <v>3</v>
      </c>
      <c r="G592">
        <v>21</v>
      </c>
    </row>
    <row r="593" spans="1:7" x14ac:dyDescent="0.25">
      <c r="A593" s="1">
        <v>592</v>
      </c>
      <c r="B593" s="1" t="s">
        <v>4</v>
      </c>
      <c r="C593" s="2" t="s">
        <v>1120</v>
      </c>
      <c r="D593" s="3" t="s">
        <v>1122</v>
      </c>
      <c r="E593" s="7">
        <v>6</v>
      </c>
      <c r="F593">
        <v>7</v>
      </c>
      <c r="G593">
        <v>21</v>
      </c>
    </row>
    <row r="594" spans="1:7" x14ac:dyDescent="0.25">
      <c r="A594" s="1">
        <v>593</v>
      </c>
      <c r="B594" s="1" t="s">
        <v>55</v>
      </c>
      <c r="C594" s="2" t="s">
        <v>1123</v>
      </c>
      <c r="D594" s="3" t="s">
        <v>1124</v>
      </c>
      <c r="E594" s="7">
        <v>9</v>
      </c>
      <c r="G594">
        <v>21</v>
      </c>
    </row>
    <row r="595" spans="1:7" x14ac:dyDescent="0.25">
      <c r="A595" s="1">
        <v>594</v>
      </c>
      <c r="B595" s="1" t="s">
        <v>4</v>
      </c>
      <c r="C595" s="2" t="s">
        <v>1125</v>
      </c>
      <c r="D595" s="3" t="s">
        <v>1126</v>
      </c>
      <c r="E595" s="7">
        <v>3</v>
      </c>
      <c r="G595">
        <v>21</v>
      </c>
    </row>
    <row r="596" spans="1:7" ht="55.2" x14ac:dyDescent="0.25">
      <c r="A596" s="1">
        <v>595</v>
      </c>
      <c r="B596" s="1" t="s">
        <v>4</v>
      </c>
      <c r="C596" s="2" t="s">
        <v>1125</v>
      </c>
      <c r="D596" s="3" t="s">
        <v>1127</v>
      </c>
      <c r="E596" s="7">
        <v>5</v>
      </c>
      <c r="G596">
        <v>21</v>
      </c>
    </row>
    <row r="597" spans="1:7" x14ac:dyDescent="0.25">
      <c r="A597" s="1">
        <v>596</v>
      </c>
      <c r="B597" s="1" t="s">
        <v>55</v>
      </c>
      <c r="C597" s="2" t="s">
        <v>1128</v>
      </c>
      <c r="D597" s="3" t="s">
        <v>1129</v>
      </c>
      <c r="E597" s="7">
        <v>9</v>
      </c>
      <c r="G597">
        <v>21</v>
      </c>
    </row>
    <row r="598" spans="1:7" x14ac:dyDescent="0.25">
      <c r="A598" s="1">
        <v>597</v>
      </c>
      <c r="B598" s="1" t="s">
        <v>4</v>
      </c>
      <c r="C598" s="2" t="s">
        <v>1130</v>
      </c>
      <c r="D598" s="3" t="s">
        <v>1131</v>
      </c>
      <c r="E598" s="7">
        <v>3</v>
      </c>
      <c r="G598">
        <v>21</v>
      </c>
    </row>
    <row r="599" spans="1:7" ht="27.6" x14ac:dyDescent="0.25">
      <c r="A599" s="1">
        <v>598</v>
      </c>
      <c r="B599" s="1" t="s">
        <v>4</v>
      </c>
      <c r="C599" s="2" t="s">
        <v>1132</v>
      </c>
      <c r="D599" s="3" t="s">
        <v>1133</v>
      </c>
      <c r="E599" s="7">
        <v>6</v>
      </c>
      <c r="G599">
        <v>21</v>
      </c>
    </row>
    <row r="600" spans="1:7" ht="27.6" x14ac:dyDescent="0.25">
      <c r="A600" s="1">
        <v>599</v>
      </c>
      <c r="B600" s="1" t="s">
        <v>4</v>
      </c>
      <c r="C600" s="2" t="s">
        <v>1134</v>
      </c>
      <c r="D600" s="3" t="s">
        <v>1135</v>
      </c>
      <c r="E600" s="7">
        <v>5</v>
      </c>
      <c r="G600">
        <v>21</v>
      </c>
    </row>
    <row r="601" spans="1:7" x14ac:dyDescent="0.25">
      <c r="A601" s="1">
        <v>600</v>
      </c>
      <c r="B601" s="1" t="s">
        <v>129</v>
      </c>
      <c r="C601" s="2" t="s">
        <v>1136</v>
      </c>
      <c r="D601" s="3" t="s">
        <v>1137</v>
      </c>
      <c r="E601" s="7">
        <v>9</v>
      </c>
      <c r="G601">
        <v>21</v>
      </c>
    </row>
    <row r="602" spans="1:7" x14ac:dyDescent="0.25">
      <c r="A602" s="1">
        <v>601</v>
      </c>
      <c r="B602" s="1" t="s">
        <v>4</v>
      </c>
      <c r="C602" s="2" t="s">
        <v>1138</v>
      </c>
      <c r="D602" s="3" t="s">
        <v>1139</v>
      </c>
      <c r="E602" s="7">
        <v>6</v>
      </c>
      <c r="G602">
        <v>21</v>
      </c>
    </row>
    <row r="603" spans="1:7" x14ac:dyDescent="0.25">
      <c r="A603" s="1">
        <v>602</v>
      </c>
      <c r="B603" s="1" t="s">
        <v>129</v>
      </c>
      <c r="C603" s="2" t="s">
        <v>1140</v>
      </c>
      <c r="D603" s="3" t="s">
        <v>1141</v>
      </c>
      <c r="E603" s="7">
        <v>9</v>
      </c>
      <c r="G603">
        <v>21</v>
      </c>
    </row>
    <row r="604" spans="1:7" x14ac:dyDescent="0.25">
      <c r="A604" s="1">
        <v>603</v>
      </c>
      <c r="B604" s="1" t="s">
        <v>4</v>
      </c>
      <c r="C604" s="2" t="s">
        <v>1142</v>
      </c>
      <c r="D604" s="3" t="s">
        <v>1143</v>
      </c>
      <c r="E604" s="7">
        <v>6</v>
      </c>
      <c r="G604">
        <v>21</v>
      </c>
    </row>
    <row r="605" spans="1:7" ht="41.4" x14ac:dyDescent="0.25">
      <c r="A605" s="1">
        <v>604</v>
      </c>
      <c r="B605" s="1" t="s">
        <v>4</v>
      </c>
      <c r="C605" s="2" t="s">
        <v>1144</v>
      </c>
      <c r="D605" s="3" t="s">
        <v>1145</v>
      </c>
      <c r="E605" s="7">
        <v>4</v>
      </c>
      <c r="G605">
        <v>21</v>
      </c>
    </row>
    <row r="606" spans="1:7" x14ac:dyDescent="0.25">
      <c r="A606" s="1">
        <v>605</v>
      </c>
      <c r="B606" s="1" t="s">
        <v>129</v>
      </c>
      <c r="C606" s="2" t="s">
        <v>1146</v>
      </c>
      <c r="D606" s="3" t="s">
        <v>1147</v>
      </c>
      <c r="E606" s="7">
        <v>9</v>
      </c>
      <c r="G606">
        <v>21</v>
      </c>
    </row>
    <row r="607" spans="1:7" ht="27.6" x14ac:dyDescent="0.25">
      <c r="A607" s="1">
        <v>606</v>
      </c>
      <c r="B607" s="1" t="s">
        <v>4</v>
      </c>
      <c r="C607" s="2" t="s">
        <v>1148</v>
      </c>
      <c r="D607" s="3" t="s">
        <v>1149</v>
      </c>
      <c r="E607" s="7">
        <v>4</v>
      </c>
      <c r="G607">
        <v>21</v>
      </c>
    </row>
    <row r="608" spans="1:7" x14ac:dyDescent="0.25">
      <c r="A608" s="1">
        <v>607</v>
      </c>
      <c r="B608" s="1" t="s">
        <v>129</v>
      </c>
      <c r="C608" s="2" t="s">
        <v>1150</v>
      </c>
      <c r="D608" s="3" t="s">
        <v>1151</v>
      </c>
      <c r="E608" s="7">
        <v>9</v>
      </c>
      <c r="G608">
        <v>21</v>
      </c>
    </row>
    <row r="609" spans="1:7" x14ac:dyDescent="0.25">
      <c r="A609" s="1">
        <v>608</v>
      </c>
      <c r="B609" s="1" t="s">
        <v>4</v>
      </c>
      <c r="C609" s="2" t="s">
        <v>1152</v>
      </c>
      <c r="D609" s="3" t="s">
        <v>1153</v>
      </c>
      <c r="E609" s="7">
        <v>3</v>
      </c>
      <c r="G609">
        <v>21</v>
      </c>
    </row>
    <row r="610" spans="1:7" ht="41.4" x14ac:dyDescent="0.25">
      <c r="A610" s="1">
        <v>609</v>
      </c>
      <c r="B610" s="1" t="s">
        <v>4</v>
      </c>
      <c r="C610" s="2" t="s">
        <v>1154</v>
      </c>
      <c r="D610" s="3" t="s">
        <v>1155</v>
      </c>
      <c r="E610" s="7">
        <v>6</v>
      </c>
      <c r="G610">
        <v>21</v>
      </c>
    </row>
    <row r="611" spans="1:7" ht="41.4" x14ac:dyDescent="0.25">
      <c r="A611" s="1">
        <v>610</v>
      </c>
      <c r="B611" s="1" t="s">
        <v>4</v>
      </c>
      <c r="C611" s="2" t="s">
        <v>1156</v>
      </c>
      <c r="D611" s="3" t="s">
        <v>1157</v>
      </c>
      <c r="E611" s="7">
        <v>6</v>
      </c>
      <c r="G611">
        <v>21</v>
      </c>
    </row>
    <row r="612" spans="1:7" ht="27.6" x14ac:dyDescent="0.25">
      <c r="A612" s="1">
        <v>611</v>
      </c>
      <c r="B612" s="1" t="s">
        <v>4</v>
      </c>
      <c r="C612" s="2" t="s">
        <v>1158</v>
      </c>
      <c r="D612" s="3" t="s">
        <v>1159</v>
      </c>
      <c r="E612" s="7">
        <v>4</v>
      </c>
      <c r="G612">
        <v>21</v>
      </c>
    </row>
    <row r="613" spans="1:7" x14ac:dyDescent="0.25">
      <c r="A613" s="1">
        <v>612</v>
      </c>
      <c r="B613" s="1" t="s">
        <v>158</v>
      </c>
      <c r="C613" s="2" t="s">
        <v>1160</v>
      </c>
      <c r="D613" s="3" t="s">
        <v>1161</v>
      </c>
      <c r="E613" s="7">
        <v>9</v>
      </c>
      <c r="G613">
        <v>21</v>
      </c>
    </row>
    <row r="614" spans="1:7" ht="27.6" x14ac:dyDescent="0.25">
      <c r="A614" s="1">
        <v>613</v>
      </c>
      <c r="B614" s="1" t="s">
        <v>4</v>
      </c>
      <c r="C614" s="2" t="s">
        <v>1162</v>
      </c>
      <c r="D614" s="3" t="s">
        <v>1163</v>
      </c>
      <c r="E614" s="7">
        <v>3</v>
      </c>
      <c r="G614">
        <v>21</v>
      </c>
    </row>
    <row r="615" spans="1:7" x14ac:dyDescent="0.25">
      <c r="A615" s="1">
        <v>614</v>
      </c>
      <c r="B615" s="1" t="s">
        <v>4</v>
      </c>
      <c r="C615" s="2" t="s">
        <v>1164</v>
      </c>
      <c r="D615" s="3" t="s">
        <v>1165</v>
      </c>
      <c r="E615" s="7">
        <v>4</v>
      </c>
      <c r="G615">
        <v>21</v>
      </c>
    </row>
    <row r="616" spans="1:7" x14ac:dyDescent="0.25">
      <c r="A616" s="1">
        <v>615</v>
      </c>
      <c r="B616" s="1" t="s">
        <v>4</v>
      </c>
      <c r="C616" s="2" t="s">
        <v>1166</v>
      </c>
      <c r="D616" s="3" t="s">
        <v>1167</v>
      </c>
      <c r="E616" s="7">
        <v>6</v>
      </c>
      <c r="G616">
        <v>21</v>
      </c>
    </row>
    <row r="617" spans="1:7" x14ac:dyDescent="0.25">
      <c r="A617" s="1">
        <v>616</v>
      </c>
      <c r="B617" s="1" t="s">
        <v>158</v>
      </c>
      <c r="C617" s="2" t="s">
        <v>1168</v>
      </c>
      <c r="D617" s="3" t="s">
        <v>1169</v>
      </c>
      <c r="E617" s="7">
        <v>9</v>
      </c>
      <c r="G617">
        <v>21</v>
      </c>
    </row>
    <row r="618" spans="1:7" x14ac:dyDescent="0.25">
      <c r="A618" s="1">
        <v>617</v>
      </c>
      <c r="B618" s="1" t="s">
        <v>39</v>
      </c>
      <c r="C618" s="2" t="s">
        <v>1168</v>
      </c>
      <c r="D618" s="3" t="s">
        <v>1170</v>
      </c>
      <c r="E618" s="7">
        <v>3</v>
      </c>
      <c r="G618">
        <v>21</v>
      </c>
    </row>
    <row r="619" spans="1:7" x14ac:dyDescent="0.25">
      <c r="A619" s="1">
        <v>618</v>
      </c>
      <c r="B619" s="1" t="s">
        <v>39</v>
      </c>
      <c r="C619" s="2" t="s">
        <v>1168</v>
      </c>
      <c r="D619" s="3" t="s">
        <v>1171</v>
      </c>
      <c r="E619" s="7">
        <v>4</v>
      </c>
      <c r="G619">
        <v>21</v>
      </c>
    </row>
    <row r="620" spans="1:7" x14ac:dyDescent="0.25">
      <c r="A620" s="1">
        <v>619</v>
      </c>
      <c r="B620" s="1" t="s">
        <v>158</v>
      </c>
      <c r="C620" s="2" t="s">
        <v>1172</v>
      </c>
      <c r="D620" s="3" t="s">
        <v>1173</v>
      </c>
      <c r="E620" s="7">
        <v>9</v>
      </c>
      <c r="G620">
        <v>21</v>
      </c>
    </row>
    <row r="621" spans="1:7" x14ac:dyDescent="0.25">
      <c r="A621" s="1">
        <v>620</v>
      </c>
      <c r="B621" s="1" t="s">
        <v>4</v>
      </c>
      <c r="C621" s="2" t="s">
        <v>1174</v>
      </c>
      <c r="D621" s="3" t="s">
        <v>1175</v>
      </c>
      <c r="E621" s="7">
        <v>3</v>
      </c>
      <c r="G621">
        <v>21</v>
      </c>
    </row>
    <row r="622" spans="1:7" x14ac:dyDescent="0.25">
      <c r="A622" s="1">
        <v>621</v>
      </c>
      <c r="B622" s="1" t="s">
        <v>158</v>
      </c>
      <c r="C622" s="2" t="s">
        <v>1176</v>
      </c>
      <c r="D622" s="3" t="s">
        <v>1177</v>
      </c>
      <c r="E622" s="7">
        <v>9</v>
      </c>
      <c r="G622">
        <v>21</v>
      </c>
    </row>
    <row r="623" spans="1:7" x14ac:dyDescent="0.25">
      <c r="A623" s="1">
        <v>622</v>
      </c>
      <c r="B623" s="1" t="s">
        <v>39</v>
      </c>
      <c r="C623" s="2" t="s">
        <v>1178</v>
      </c>
      <c r="D623" s="3" t="s">
        <v>1179</v>
      </c>
      <c r="E623" s="7">
        <v>3</v>
      </c>
      <c r="G623">
        <v>21</v>
      </c>
    </row>
    <row r="624" spans="1:7" ht="27.6" x14ac:dyDescent="0.25">
      <c r="A624" s="1">
        <v>623</v>
      </c>
      <c r="B624" s="1" t="s">
        <v>39</v>
      </c>
      <c r="C624" s="2" t="s">
        <v>1180</v>
      </c>
      <c r="D624" s="3" t="s">
        <v>1181</v>
      </c>
      <c r="E624" s="7">
        <v>6</v>
      </c>
      <c r="F624">
        <v>7</v>
      </c>
      <c r="G624">
        <v>21</v>
      </c>
    </row>
    <row r="625" spans="1:7" x14ac:dyDescent="0.25">
      <c r="A625" s="1">
        <v>624</v>
      </c>
      <c r="B625" s="1" t="s">
        <v>55</v>
      </c>
      <c r="C625" s="2" t="s">
        <v>1182</v>
      </c>
      <c r="D625" s="3" t="s">
        <v>1183</v>
      </c>
      <c r="E625" s="7">
        <v>9</v>
      </c>
      <c r="G625">
        <v>21</v>
      </c>
    </row>
    <row r="626" spans="1:7" x14ac:dyDescent="0.25">
      <c r="A626" s="1">
        <v>625</v>
      </c>
      <c r="B626" s="1" t="s">
        <v>4</v>
      </c>
      <c r="C626" s="2" t="s">
        <v>1184</v>
      </c>
      <c r="D626" s="3" t="s">
        <v>1185</v>
      </c>
      <c r="E626" s="7">
        <v>3</v>
      </c>
      <c r="G626">
        <v>21</v>
      </c>
    </row>
    <row r="627" spans="1:7" ht="27.6" x14ac:dyDescent="0.25">
      <c r="A627" s="1">
        <v>626</v>
      </c>
      <c r="B627" s="1" t="s">
        <v>4</v>
      </c>
      <c r="C627" s="2" t="s">
        <v>1186</v>
      </c>
      <c r="D627" s="3" t="s">
        <v>1187</v>
      </c>
      <c r="E627" s="7">
        <v>6</v>
      </c>
      <c r="F627">
        <v>7</v>
      </c>
      <c r="G627">
        <v>21</v>
      </c>
    </row>
    <row r="628" spans="1:7" x14ac:dyDescent="0.25">
      <c r="A628" s="1">
        <v>627</v>
      </c>
      <c r="B628" s="1" t="s">
        <v>55</v>
      </c>
      <c r="C628" s="2" t="s">
        <v>1188</v>
      </c>
      <c r="D628" s="3" t="s">
        <v>1189</v>
      </c>
      <c r="E628" s="7">
        <v>9</v>
      </c>
      <c r="G628">
        <v>21</v>
      </c>
    </row>
    <row r="629" spans="1:7" ht="27.6" x14ac:dyDescent="0.25">
      <c r="A629" s="1">
        <v>628</v>
      </c>
      <c r="B629" s="1" t="s">
        <v>4</v>
      </c>
      <c r="C629" s="2" t="s">
        <v>1190</v>
      </c>
      <c r="D629" s="3" t="s">
        <v>1191</v>
      </c>
      <c r="E629" s="7">
        <v>3</v>
      </c>
      <c r="G629">
        <v>21</v>
      </c>
    </row>
    <row r="630" spans="1:7" ht="27.6" x14ac:dyDescent="0.25">
      <c r="A630" s="1">
        <v>629</v>
      </c>
      <c r="B630" s="1" t="s">
        <v>4</v>
      </c>
      <c r="C630" s="2" t="s">
        <v>1192</v>
      </c>
      <c r="D630" s="3" t="s">
        <v>1193</v>
      </c>
      <c r="E630" s="7">
        <v>6</v>
      </c>
      <c r="G630">
        <v>21</v>
      </c>
    </row>
    <row r="631" spans="1:7" ht="55.2" x14ac:dyDescent="0.25">
      <c r="A631" s="1">
        <v>630</v>
      </c>
      <c r="B631" s="1" t="s">
        <v>4</v>
      </c>
      <c r="C631" s="2" t="s">
        <v>1194</v>
      </c>
      <c r="D631" s="3" t="s">
        <v>1195</v>
      </c>
      <c r="E631" s="7">
        <v>4</v>
      </c>
      <c r="G631">
        <v>22</v>
      </c>
    </row>
    <row r="632" spans="1:7" x14ac:dyDescent="0.25">
      <c r="A632" s="1">
        <v>631</v>
      </c>
      <c r="B632" s="1" t="s">
        <v>129</v>
      </c>
      <c r="C632" s="2" t="s">
        <v>1196</v>
      </c>
      <c r="D632" s="3" t="s">
        <v>1065</v>
      </c>
      <c r="E632" s="7">
        <v>9</v>
      </c>
      <c r="G632">
        <v>22</v>
      </c>
    </row>
    <row r="633" spans="1:7" ht="27.6" x14ac:dyDescent="0.25">
      <c r="A633" s="1">
        <v>632</v>
      </c>
      <c r="B633" s="1" t="s">
        <v>4</v>
      </c>
      <c r="C633" s="2" t="s">
        <v>1197</v>
      </c>
      <c r="D633" s="3" t="s">
        <v>1198</v>
      </c>
      <c r="E633" s="7">
        <v>4</v>
      </c>
      <c r="G633">
        <v>22</v>
      </c>
    </row>
    <row r="634" spans="1:7" x14ac:dyDescent="0.25">
      <c r="A634" s="1">
        <v>633</v>
      </c>
      <c r="B634" s="1" t="s">
        <v>129</v>
      </c>
      <c r="C634" s="2" t="s">
        <v>1199</v>
      </c>
      <c r="D634" s="3" t="s">
        <v>1200</v>
      </c>
      <c r="E634" s="7">
        <v>9</v>
      </c>
      <c r="G634">
        <v>22</v>
      </c>
    </row>
    <row r="635" spans="1:7" ht="27.6" x14ac:dyDescent="0.25">
      <c r="A635" s="1">
        <v>634</v>
      </c>
      <c r="B635" s="1" t="s">
        <v>4</v>
      </c>
      <c r="C635" s="2" t="s">
        <v>1201</v>
      </c>
      <c r="D635" s="3" t="s">
        <v>1202</v>
      </c>
      <c r="E635" s="7">
        <v>4</v>
      </c>
      <c r="G635">
        <v>22</v>
      </c>
    </row>
    <row r="636" spans="1:7" x14ac:dyDescent="0.25">
      <c r="A636" s="1">
        <v>635</v>
      </c>
      <c r="B636" s="1" t="s">
        <v>466</v>
      </c>
      <c r="C636" s="2" t="s">
        <v>1203</v>
      </c>
      <c r="D636" s="3" t="s">
        <v>1204</v>
      </c>
      <c r="E636" s="7">
        <v>9</v>
      </c>
      <c r="G636">
        <v>22</v>
      </c>
    </row>
    <row r="637" spans="1:7" x14ac:dyDescent="0.25">
      <c r="A637" s="1">
        <v>636</v>
      </c>
      <c r="B637" s="1" t="s">
        <v>4</v>
      </c>
      <c r="C637" s="2" t="s">
        <v>1205</v>
      </c>
      <c r="D637" s="3" t="s">
        <v>1206</v>
      </c>
      <c r="E637" s="7">
        <v>6</v>
      </c>
      <c r="G637">
        <v>22</v>
      </c>
    </row>
    <row r="638" spans="1:7" x14ac:dyDescent="0.25">
      <c r="A638" s="1">
        <v>637</v>
      </c>
      <c r="B638" s="1" t="s">
        <v>4</v>
      </c>
      <c r="C638" s="2" t="s">
        <v>1207</v>
      </c>
      <c r="D638" s="3" t="s">
        <v>1208</v>
      </c>
      <c r="E638" s="7">
        <v>4</v>
      </c>
      <c r="G638">
        <v>22</v>
      </c>
    </row>
    <row r="639" spans="1:7" x14ac:dyDescent="0.25">
      <c r="A639" s="1">
        <v>638</v>
      </c>
      <c r="B639" s="1" t="s">
        <v>129</v>
      </c>
      <c r="C639" s="2" t="s">
        <v>1209</v>
      </c>
      <c r="D639" s="3" t="s">
        <v>1210</v>
      </c>
      <c r="E639" s="7">
        <v>9</v>
      </c>
      <c r="G639">
        <v>22</v>
      </c>
    </row>
    <row r="640" spans="1:7" x14ac:dyDescent="0.25">
      <c r="A640" s="1">
        <v>639</v>
      </c>
      <c r="B640" s="1" t="s">
        <v>4</v>
      </c>
      <c r="C640" s="2" t="s">
        <v>1211</v>
      </c>
      <c r="D640" s="3" t="s">
        <v>1212</v>
      </c>
      <c r="E640" s="7">
        <v>6</v>
      </c>
      <c r="G640">
        <v>22</v>
      </c>
    </row>
    <row r="641" spans="1:7" ht="110.4" x14ac:dyDescent="0.25">
      <c r="A641" s="1">
        <v>640</v>
      </c>
      <c r="B641" s="1" t="s">
        <v>4</v>
      </c>
      <c r="C641" s="2" t="s">
        <v>1213</v>
      </c>
      <c r="D641" s="3" t="s">
        <v>1214</v>
      </c>
      <c r="E641" s="7">
        <v>7</v>
      </c>
      <c r="G641">
        <v>22</v>
      </c>
    </row>
    <row r="642" spans="1:7" x14ac:dyDescent="0.25">
      <c r="A642" s="1">
        <v>641</v>
      </c>
      <c r="B642" s="1" t="s">
        <v>158</v>
      </c>
      <c r="C642" s="2" t="s">
        <v>1215</v>
      </c>
      <c r="D642" s="3" t="s">
        <v>1216</v>
      </c>
      <c r="E642" s="7">
        <v>17</v>
      </c>
      <c r="G642">
        <v>22</v>
      </c>
    </row>
    <row r="643" spans="1:7" ht="27.6" x14ac:dyDescent="0.25">
      <c r="A643" s="1">
        <v>642</v>
      </c>
      <c r="B643" s="1" t="s">
        <v>4</v>
      </c>
      <c r="C643" s="2" t="s">
        <v>1217</v>
      </c>
      <c r="D643" s="3" t="s">
        <v>1218</v>
      </c>
      <c r="E643" s="7">
        <v>4</v>
      </c>
      <c r="G643">
        <v>22</v>
      </c>
    </row>
    <row r="644" spans="1:7" x14ac:dyDescent="0.25">
      <c r="A644" s="1">
        <v>643</v>
      </c>
      <c r="B644" s="1" t="s">
        <v>4</v>
      </c>
      <c r="C644" s="2" t="s">
        <v>1219</v>
      </c>
      <c r="D644" s="3" t="s">
        <v>1220</v>
      </c>
      <c r="E644" s="7">
        <v>9</v>
      </c>
      <c r="G644">
        <v>22</v>
      </c>
    </row>
    <row r="645" spans="1:7" x14ac:dyDescent="0.25">
      <c r="A645" s="1">
        <v>644</v>
      </c>
      <c r="B645" s="1" t="s">
        <v>158</v>
      </c>
      <c r="C645" s="2" t="s">
        <v>1219</v>
      </c>
      <c r="D645" s="3" t="s">
        <v>1216</v>
      </c>
      <c r="E645" s="7">
        <v>17</v>
      </c>
      <c r="G645">
        <v>22</v>
      </c>
    </row>
    <row r="646" spans="1:7" x14ac:dyDescent="0.25">
      <c r="A646" s="1">
        <v>645</v>
      </c>
      <c r="B646" s="1" t="s">
        <v>1351</v>
      </c>
      <c r="C646" s="2" t="s">
        <v>1353</v>
      </c>
      <c r="D646" s="3" t="s">
        <v>1352</v>
      </c>
      <c r="E646" s="7">
        <v>17</v>
      </c>
      <c r="G646">
        <v>22</v>
      </c>
    </row>
    <row r="647" spans="1:7" ht="55.2" x14ac:dyDescent="0.25">
      <c r="A647" s="1">
        <v>646</v>
      </c>
      <c r="B647" s="1" t="s">
        <v>4</v>
      </c>
      <c r="C647" s="2" t="s">
        <v>1221</v>
      </c>
      <c r="D647" s="3" t="s">
        <v>1222</v>
      </c>
      <c r="E647" s="7">
        <v>7</v>
      </c>
      <c r="G647">
        <v>22</v>
      </c>
    </row>
    <row r="648" spans="1:7" x14ac:dyDescent="0.25">
      <c r="A648" s="1">
        <v>647</v>
      </c>
      <c r="B648" s="1" t="s">
        <v>158</v>
      </c>
      <c r="C648" s="2" t="s">
        <v>1223</v>
      </c>
      <c r="D648" s="3" t="s">
        <v>1224</v>
      </c>
      <c r="E648" s="7">
        <v>17</v>
      </c>
      <c r="G648">
        <v>22</v>
      </c>
    </row>
    <row r="649" spans="1:7" x14ac:dyDescent="0.25">
      <c r="A649" s="1">
        <v>648</v>
      </c>
      <c r="B649" s="1" t="s">
        <v>4</v>
      </c>
      <c r="C649" s="2" t="s">
        <v>1225</v>
      </c>
      <c r="D649" s="3" t="s">
        <v>1226</v>
      </c>
      <c r="E649" s="7">
        <v>4</v>
      </c>
      <c r="G649">
        <v>19</v>
      </c>
    </row>
    <row r="650" spans="1:7" x14ac:dyDescent="0.25">
      <c r="A650" s="1">
        <v>649</v>
      </c>
      <c r="B650" s="1" t="s">
        <v>591</v>
      </c>
      <c r="C650" s="2" t="s">
        <v>1227</v>
      </c>
      <c r="D650" s="3" t="s">
        <v>1228</v>
      </c>
      <c r="E650" s="7">
        <v>9</v>
      </c>
      <c r="G650">
        <v>19</v>
      </c>
    </row>
    <row r="651" spans="1:7" x14ac:dyDescent="0.25">
      <c r="A651" s="1">
        <v>650</v>
      </c>
      <c r="B651" s="1" t="s">
        <v>4</v>
      </c>
      <c r="C651" s="2" t="s">
        <v>1229</v>
      </c>
      <c r="D651" s="3" t="s">
        <v>1230</v>
      </c>
      <c r="E651" s="7">
        <v>3</v>
      </c>
      <c r="G651">
        <v>19</v>
      </c>
    </row>
    <row r="652" spans="1:7" ht="41.4" x14ac:dyDescent="0.25">
      <c r="A652" s="1">
        <v>651</v>
      </c>
      <c r="B652" s="1" t="s">
        <v>4</v>
      </c>
      <c r="C652" s="2" t="s">
        <v>1231</v>
      </c>
      <c r="D652" s="3" t="s">
        <v>1232</v>
      </c>
      <c r="E652" s="7">
        <v>6</v>
      </c>
      <c r="G652">
        <v>19</v>
      </c>
    </row>
    <row r="653" spans="1:7" ht="82.8" x14ac:dyDescent="0.25">
      <c r="A653" s="1">
        <v>652</v>
      </c>
      <c r="B653" s="1" t="s">
        <v>4</v>
      </c>
      <c r="C653" s="2" t="s">
        <v>1233</v>
      </c>
      <c r="D653" s="3" t="s">
        <v>1234</v>
      </c>
      <c r="E653" s="7">
        <v>6</v>
      </c>
      <c r="G653">
        <v>19</v>
      </c>
    </row>
    <row r="654" spans="1:7" x14ac:dyDescent="0.25">
      <c r="A654" s="1">
        <v>653</v>
      </c>
      <c r="B654" s="1" t="s">
        <v>39</v>
      </c>
      <c r="C654" s="2" t="s">
        <v>1235</v>
      </c>
      <c r="D654" s="3" t="s">
        <v>1236</v>
      </c>
      <c r="E654" s="7">
        <v>7</v>
      </c>
      <c r="G654">
        <v>21</v>
      </c>
    </row>
    <row r="655" spans="1:7" ht="27.6" x14ac:dyDescent="0.25">
      <c r="A655" s="1">
        <v>654</v>
      </c>
      <c r="B655" s="1" t="s">
        <v>39</v>
      </c>
      <c r="C655" s="2" t="s">
        <v>1235</v>
      </c>
      <c r="D655" s="3" t="s">
        <v>1237</v>
      </c>
      <c r="E655" s="7">
        <v>6</v>
      </c>
      <c r="F655">
        <v>7</v>
      </c>
      <c r="G655">
        <v>21</v>
      </c>
    </row>
    <row r="656" spans="1:7" ht="27.6" x14ac:dyDescent="0.25">
      <c r="A656" s="1">
        <v>655</v>
      </c>
      <c r="B656" s="1" t="s">
        <v>55</v>
      </c>
      <c r="C656" s="2" t="s">
        <v>1238</v>
      </c>
      <c r="D656" s="3" t="s">
        <v>1239</v>
      </c>
      <c r="E656" s="7">
        <v>9</v>
      </c>
      <c r="G656">
        <v>21</v>
      </c>
    </row>
    <row r="657" spans="1:7" x14ac:dyDescent="0.25">
      <c r="A657" s="1">
        <v>656</v>
      </c>
      <c r="B657" s="1" t="s">
        <v>4</v>
      </c>
      <c r="C657" s="2" t="s">
        <v>1240</v>
      </c>
      <c r="D657" s="3" t="s">
        <v>1241</v>
      </c>
      <c r="E657" s="7">
        <v>7</v>
      </c>
      <c r="G657">
        <v>21</v>
      </c>
    </row>
    <row r="658" spans="1:7" ht="110.4" x14ac:dyDescent="0.25">
      <c r="A658" s="1">
        <v>657</v>
      </c>
      <c r="B658" s="1" t="s">
        <v>55</v>
      </c>
      <c r="C658" s="2" t="s">
        <v>1240</v>
      </c>
      <c r="D658" s="3" t="s">
        <v>1242</v>
      </c>
      <c r="E658" s="7">
        <v>9</v>
      </c>
      <c r="G658">
        <v>21</v>
      </c>
    </row>
    <row r="659" spans="1:7" ht="55.2" x14ac:dyDescent="0.25">
      <c r="A659" s="1">
        <v>658</v>
      </c>
      <c r="B659" s="1" t="s">
        <v>4</v>
      </c>
      <c r="C659" s="2" t="s">
        <v>1243</v>
      </c>
      <c r="D659" s="3" t="s">
        <v>1244</v>
      </c>
      <c r="E659" s="7">
        <v>6</v>
      </c>
      <c r="G659">
        <v>21</v>
      </c>
    </row>
    <row r="660" spans="1:7" x14ac:dyDescent="0.25">
      <c r="A660" s="1">
        <v>659</v>
      </c>
      <c r="B660" s="1" t="s">
        <v>4</v>
      </c>
      <c r="C660" s="2" t="s">
        <v>1245</v>
      </c>
      <c r="D660" s="3" t="s">
        <v>1246</v>
      </c>
      <c r="E660" s="7">
        <v>6</v>
      </c>
      <c r="F660">
        <v>7</v>
      </c>
      <c r="G660">
        <v>21</v>
      </c>
    </row>
    <row r="661" spans="1:7" x14ac:dyDescent="0.25">
      <c r="A661" s="1">
        <v>660</v>
      </c>
      <c r="B661" s="1" t="s">
        <v>55</v>
      </c>
      <c r="C661" s="2" t="s">
        <v>1247</v>
      </c>
      <c r="D661" s="3" t="s">
        <v>1248</v>
      </c>
      <c r="E661" s="7">
        <v>9</v>
      </c>
      <c r="G661">
        <v>21</v>
      </c>
    </row>
    <row r="662" spans="1:7" x14ac:dyDescent="0.25">
      <c r="A662" s="1">
        <v>661</v>
      </c>
      <c r="B662" s="1" t="s">
        <v>4</v>
      </c>
      <c r="C662" s="2" t="s">
        <v>1249</v>
      </c>
      <c r="D662" s="3" t="s">
        <v>1250</v>
      </c>
      <c r="E662" s="7">
        <v>7</v>
      </c>
      <c r="G662">
        <v>21</v>
      </c>
    </row>
    <row r="663" spans="1:7" x14ac:dyDescent="0.25">
      <c r="A663" s="1">
        <v>662</v>
      </c>
      <c r="B663" s="1" t="s">
        <v>55</v>
      </c>
      <c r="C663" s="2" t="s">
        <v>1251</v>
      </c>
      <c r="D663" s="3" t="s">
        <v>1252</v>
      </c>
      <c r="E663" s="7">
        <v>9</v>
      </c>
      <c r="G663">
        <v>21</v>
      </c>
    </row>
    <row r="664" spans="1:7" x14ac:dyDescent="0.25">
      <c r="A664" s="1">
        <v>663</v>
      </c>
      <c r="B664" s="1" t="s">
        <v>39</v>
      </c>
      <c r="C664" s="2" t="s">
        <v>1253</v>
      </c>
      <c r="D664" s="3" t="s">
        <v>1254</v>
      </c>
      <c r="E664" s="7">
        <v>6</v>
      </c>
      <c r="G664">
        <v>21</v>
      </c>
    </row>
    <row r="665" spans="1:7" x14ac:dyDescent="0.25">
      <c r="A665" s="1">
        <v>664</v>
      </c>
      <c r="B665" s="1" t="s">
        <v>39</v>
      </c>
      <c r="C665" s="2" t="s">
        <v>1255</v>
      </c>
      <c r="D665" s="3" t="s">
        <v>1256</v>
      </c>
      <c r="E665" s="7">
        <v>7</v>
      </c>
      <c r="G665">
        <v>21</v>
      </c>
    </row>
    <row r="666" spans="1:7" x14ac:dyDescent="0.25">
      <c r="A666" s="1">
        <v>665</v>
      </c>
      <c r="B666" s="1" t="s">
        <v>55</v>
      </c>
      <c r="C666" s="2" t="s">
        <v>1257</v>
      </c>
      <c r="D666" s="3" t="s">
        <v>1258</v>
      </c>
      <c r="E666" s="7">
        <v>9</v>
      </c>
      <c r="G666">
        <v>21</v>
      </c>
    </row>
    <row r="667" spans="1:7" x14ac:dyDescent="0.25">
      <c r="A667" s="1">
        <v>666</v>
      </c>
      <c r="B667" s="1" t="s">
        <v>4</v>
      </c>
      <c r="C667" s="2" t="s">
        <v>1259</v>
      </c>
      <c r="D667" s="3" t="s">
        <v>1260</v>
      </c>
      <c r="E667" s="7">
        <v>7</v>
      </c>
      <c r="G667">
        <v>21</v>
      </c>
    </row>
    <row r="668" spans="1:7" x14ac:dyDescent="0.25">
      <c r="A668" s="1">
        <v>667</v>
      </c>
      <c r="B668" s="1" t="s">
        <v>55</v>
      </c>
      <c r="C668" s="2" t="s">
        <v>1261</v>
      </c>
      <c r="D668" s="3" t="s">
        <v>1262</v>
      </c>
      <c r="E668" s="7">
        <v>9</v>
      </c>
      <c r="G668">
        <v>21</v>
      </c>
    </row>
    <row r="669" spans="1:7" x14ac:dyDescent="0.25">
      <c r="A669" s="1">
        <v>668</v>
      </c>
      <c r="B669" s="1" t="s">
        <v>4</v>
      </c>
      <c r="C669" s="2" t="s">
        <v>1263</v>
      </c>
      <c r="D669" s="3" t="s">
        <v>1264</v>
      </c>
      <c r="E669" s="7">
        <v>7</v>
      </c>
      <c r="G669">
        <v>21</v>
      </c>
    </row>
    <row r="670" spans="1:7" x14ac:dyDescent="0.25">
      <c r="A670" s="1">
        <v>669</v>
      </c>
      <c r="B670" s="1" t="s">
        <v>55</v>
      </c>
      <c r="C670" s="2" t="s">
        <v>1265</v>
      </c>
      <c r="D670" s="3" t="s">
        <v>1266</v>
      </c>
      <c r="E670" s="7">
        <v>9</v>
      </c>
      <c r="G670">
        <v>21</v>
      </c>
    </row>
    <row r="671" spans="1:7" x14ac:dyDescent="0.25">
      <c r="A671" s="1">
        <v>670</v>
      </c>
      <c r="B671" s="1" t="s">
        <v>4</v>
      </c>
      <c r="C671" s="2" t="s">
        <v>1267</v>
      </c>
      <c r="D671" s="3" t="s">
        <v>1268</v>
      </c>
      <c r="E671" s="7">
        <v>7</v>
      </c>
      <c r="G671">
        <v>21</v>
      </c>
    </row>
    <row r="672" spans="1:7" x14ac:dyDescent="0.25">
      <c r="A672" s="1">
        <v>671</v>
      </c>
      <c r="B672" s="1" t="s">
        <v>55</v>
      </c>
      <c r="C672" s="2" t="s">
        <v>1269</v>
      </c>
      <c r="D672" s="3" t="s">
        <v>1183</v>
      </c>
      <c r="E672" s="7">
        <v>9</v>
      </c>
      <c r="G672">
        <v>21</v>
      </c>
    </row>
    <row r="673" spans="1:7" x14ac:dyDescent="0.25">
      <c r="A673" s="1">
        <v>672</v>
      </c>
      <c r="B673" s="1" t="s">
        <v>4</v>
      </c>
      <c r="C673" s="2" t="s">
        <v>1270</v>
      </c>
      <c r="D673" s="3" t="s">
        <v>1271</v>
      </c>
      <c r="E673" s="7">
        <v>7</v>
      </c>
      <c r="G673">
        <v>21</v>
      </c>
    </row>
    <row r="674" spans="1:7" x14ac:dyDescent="0.25">
      <c r="A674" s="1">
        <v>673</v>
      </c>
      <c r="B674" s="1" t="s">
        <v>55</v>
      </c>
      <c r="C674" s="2" t="s">
        <v>1272</v>
      </c>
      <c r="D674" s="3" t="s">
        <v>1273</v>
      </c>
      <c r="E674" s="7">
        <v>9</v>
      </c>
      <c r="G674">
        <v>21</v>
      </c>
    </row>
    <row r="675" spans="1:7" x14ac:dyDescent="0.25">
      <c r="A675" s="1">
        <v>674</v>
      </c>
      <c r="B675" s="1" t="s">
        <v>4</v>
      </c>
      <c r="C675" s="2" t="s">
        <v>1274</v>
      </c>
      <c r="D675" s="3" t="s">
        <v>1275</v>
      </c>
      <c r="E675" s="7">
        <v>6</v>
      </c>
      <c r="F675">
        <v>7</v>
      </c>
      <c r="G675">
        <v>21</v>
      </c>
    </row>
    <row r="676" spans="1:7" x14ac:dyDescent="0.25">
      <c r="A676" s="1">
        <v>675</v>
      </c>
      <c r="B676" s="1" t="s">
        <v>55</v>
      </c>
      <c r="C676" s="2" t="s">
        <v>1276</v>
      </c>
      <c r="D676" s="3" t="s">
        <v>1277</v>
      </c>
      <c r="E676" s="7">
        <v>9</v>
      </c>
      <c r="G676">
        <v>21</v>
      </c>
    </row>
    <row r="677" spans="1:7" x14ac:dyDescent="0.25">
      <c r="A677" s="1">
        <v>676</v>
      </c>
      <c r="B677" s="1" t="s">
        <v>4</v>
      </c>
      <c r="C677" s="2" t="s">
        <v>1278</v>
      </c>
      <c r="D677" s="3" t="s">
        <v>1279</v>
      </c>
      <c r="E677" s="7">
        <v>6</v>
      </c>
      <c r="G677">
        <v>21</v>
      </c>
    </row>
    <row r="678" spans="1:7" x14ac:dyDescent="0.25">
      <c r="A678" s="1">
        <v>677</v>
      </c>
      <c r="B678" s="1" t="s">
        <v>4</v>
      </c>
      <c r="C678" s="2" t="s">
        <v>1280</v>
      </c>
      <c r="D678" s="3" t="s">
        <v>1281</v>
      </c>
      <c r="E678" s="7">
        <v>6</v>
      </c>
      <c r="G678">
        <v>21</v>
      </c>
    </row>
    <row r="679" spans="1:7" x14ac:dyDescent="0.25">
      <c r="A679" s="1">
        <v>678</v>
      </c>
      <c r="B679" s="1" t="s">
        <v>55</v>
      </c>
      <c r="C679" s="2" t="s">
        <v>1282</v>
      </c>
      <c r="D679" s="3" t="s">
        <v>1283</v>
      </c>
      <c r="E679" s="7">
        <v>9</v>
      </c>
      <c r="G679">
        <v>21</v>
      </c>
    </row>
    <row r="680" spans="1:7" x14ac:dyDescent="0.25">
      <c r="A680" s="1">
        <v>679</v>
      </c>
      <c r="B680" s="1" t="s">
        <v>4</v>
      </c>
      <c r="C680" s="2" t="s">
        <v>1282</v>
      </c>
      <c r="D680" s="3" t="s">
        <v>1284</v>
      </c>
      <c r="E680" s="7">
        <v>6</v>
      </c>
      <c r="G680">
        <v>21</v>
      </c>
    </row>
    <row r="681" spans="1:7" x14ac:dyDescent="0.25">
      <c r="A681" s="1">
        <v>680</v>
      </c>
      <c r="B681" s="1" t="s">
        <v>55</v>
      </c>
      <c r="C681" s="2" t="s">
        <v>1285</v>
      </c>
      <c r="D681" s="3" t="s">
        <v>1286</v>
      </c>
      <c r="E681" s="7">
        <v>9</v>
      </c>
      <c r="G681">
        <v>21</v>
      </c>
    </row>
    <row r="682" spans="1:7" ht="41.4" x14ac:dyDescent="0.25">
      <c r="A682" s="1">
        <v>681</v>
      </c>
      <c r="B682" s="1" t="s">
        <v>4</v>
      </c>
      <c r="C682" s="2" t="s">
        <v>1287</v>
      </c>
      <c r="D682" s="3" t="s">
        <v>1288</v>
      </c>
      <c r="E682" s="7">
        <v>6</v>
      </c>
      <c r="G682">
        <v>21</v>
      </c>
    </row>
    <row r="683" spans="1:7" x14ac:dyDescent="0.25">
      <c r="A683" s="1">
        <v>682</v>
      </c>
      <c r="B683" s="1" t="s">
        <v>4</v>
      </c>
      <c r="C683" s="2" t="s">
        <v>1289</v>
      </c>
      <c r="D683" s="3" t="s">
        <v>1290</v>
      </c>
      <c r="E683" s="7">
        <v>6</v>
      </c>
      <c r="F683">
        <v>7</v>
      </c>
      <c r="G683">
        <v>21</v>
      </c>
    </row>
    <row r="684" spans="1:7" x14ac:dyDescent="0.25">
      <c r="A684" s="1">
        <v>683</v>
      </c>
      <c r="B684" s="1" t="s">
        <v>55</v>
      </c>
      <c r="C684" s="2" t="s">
        <v>1291</v>
      </c>
      <c r="D684" s="3" t="s">
        <v>666</v>
      </c>
      <c r="E684" s="7">
        <v>9</v>
      </c>
      <c r="G684">
        <v>21</v>
      </c>
    </row>
    <row r="685" spans="1:7" x14ac:dyDescent="0.25">
      <c r="A685" s="1">
        <v>684</v>
      </c>
      <c r="B685" s="1" t="s">
        <v>4</v>
      </c>
      <c r="C685" s="2" t="s">
        <v>1292</v>
      </c>
      <c r="D685" s="3" t="s">
        <v>1408</v>
      </c>
      <c r="E685" s="7">
        <v>7</v>
      </c>
      <c r="G685">
        <v>22</v>
      </c>
    </row>
    <row r="686" spans="1:7" x14ac:dyDescent="0.25">
      <c r="A686" s="1">
        <v>685</v>
      </c>
      <c r="B686" s="1" t="s">
        <v>4</v>
      </c>
      <c r="C686" s="2" t="s">
        <v>1293</v>
      </c>
      <c r="D686" s="3" t="s">
        <v>1294</v>
      </c>
      <c r="E686" s="7">
        <v>7</v>
      </c>
      <c r="G686">
        <v>22</v>
      </c>
    </row>
    <row r="687" spans="1:7" x14ac:dyDescent="0.25">
      <c r="A687" s="1">
        <v>686</v>
      </c>
      <c r="B687" s="1" t="s">
        <v>4</v>
      </c>
      <c r="C687" s="2" t="s">
        <v>1295</v>
      </c>
      <c r="D687" s="3" t="s">
        <v>1296</v>
      </c>
      <c r="E687" s="7">
        <v>6</v>
      </c>
      <c r="G687">
        <v>22</v>
      </c>
    </row>
    <row r="688" spans="1:7" x14ac:dyDescent="0.25">
      <c r="A688" s="1">
        <v>687</v>
      </c>
      <c r="B688" s="1" t="s">
        <v>158</v>
      </c>
      <c r="C688" s="2" t="s">
        <v>1295</v>
      </c>
      <c r="D688" s="3" t="s">
        <v>1297</v>
      </c>
      <c r="E688" s="7">
        <v>15</v>
      </c>
      <c r="G688">
        <v>22</v>
      </c>
    </row>
    <row r="689" spans="1:7" x14ac:dyDescent="0.25">
      <c r="A689" s="1">
        <v>688</v>
      </c>
      <c r="B689" s="1" t="s">
        <v>4</v>
      </c>
      <c r="C689" s="2" t="s">
        <v>1298</v>
      </c>
      <c r="D689" s="3" t="s">
        <v>1299</v>
      </c>
      <c r="E689" s="7">
        <v>6</v>
      </c>
      <c r="G689">
        <v>22</v>
      </c>
    </row>
    <row r="690" spans="1:7" x14ac:dyDescent="0.25">
      <c r="A690" s="1">
        <v>689</v>
      </c>
      <c r="B690" s="1" t="s">
        <v>158</v>
      </c>
      <c r="C690" s="2" t="s">
        <v>1298</v>
      </c>
      <c r="D690" s="3" t="s">
        <v>1297</v>
      </c>
      <c r="E690" s="7">
        <v>15</v>
      </c>
      <c r="G690">
        <v>22</v>
      </c>
    </row>
    <row r="691" spans="1:7" x14ac:dyDescent="0.25">
      <c r="A691" s="1">
        <v>690</v>
      </c>
      <c r="B691" s="1" t="s">
        <v>4</v>
      </c>
      <c r="C691" s="2" t="s">
        <v>1300</v>
      </c>
      <c r="D691" s="3" t="s">
        <v>1301</v>
      </c>
      <c r="E691" s="7">
        <v>6</v>
      </c>
      <c r="G691">
        <v>22</v>
      </c>
    </row>
    <row r="692" spans="1:7" x14ac:dyDescent="0.25">
      <c r="A692" s="1">
        <v>691</v>
      </c>
      <c r="B692" s="1" t="s">
        <v>158</v>
      </c>
      <c r="C692" s="2" t="s">
        <v>1300</v>
      </c>
      <c r="D692" s="3" t="s">
        <v>1297</v>
      </c>
      <c r="E692" s="7">
        <v>15</v>
      </c>
      <c r="G692">
        <v>22</v>
      </c>
    </row>
    <row r="693" spans="1:7" ht="27.6" x14ac:dyDescent="0.25">
      <c r="A693" s="1">
        <v>692</v>
      </c>
      <c r="B693" s="1" t="s">
        <v>4</v>
      </c>
      <c r="C693" s="2" t="s">
        <v>1302</v>
      </c>
      <c r="D693" s="3" t="s">
        <v>1303</v>
      </c>
      <c r="E693" s="7">
        <v>6</v>
      </c>
      <c r="G693">
        <v>22</v>
      </c>
    </row>
    <row r="694" spans="1:7" x14ac:dyDescent="0.25">
      <c r="A694" s="1">
        <v>693</v>
      </c>
      <c r="B694" s="1" t="s">
        <v>158</v>
      </c>
      <c r="C694" s="2" t="s">
        <v>1302</v>
      </c>
      <c r="D694" s="3" t="s">
        <v>1297</v>
      </c>
      <c r="E694" s="7">
        <v>15</v>
      </c>
      <c r="G694">
        <v>22</v>
      </c>
    </row>
    <row r="695" spans="1:7" x14ac:dyDescent="0.25">
      <c r="A695" s="1">
        <v>694</v>
      </c>
      <c r="B695" s="1" t="s">
        <v>4</v>
      </c>
      <c r="C695" s="2" t="s">
        <v>1304</v>
      </c>
      <c r="D695" s="3" t="s">
        <v>1305</v>
      </c>
      <c r="E695" s="7">
        <v>6</v>
      </c>
      <c r="G695">
        <v>22</v>
      </c>
    </row>
    <row r="696" spans="1:7" x14ac:dyDescent="0.25">
      <c r="A696" s="1">
        <v>695</v>
      </c>
      <c r="B696" s="1" t="s">
        <v>158</v>
      </c>
      <c r="C696" s="2" t="s">
        <v>1304</v>
      </c>
      <c r="D696" s="3" t="s">
        <v>1297</v>
      </c>
      <c r="E696" s="7">
        <v>15</v>
      </c>
      <c r="G696">
        <v>22</v>
      </c>
    </row>
    <row r="697" spans="1:7" x14ac:dyDescent="0.25">
      <c r="A697" s="1">
        <v>696</v>
      </c>
      <c r="B697" s="1" t="s">
        <v>4</v>
      </c>
      <c r="C697" s="2" t="s">
        <v>1306</v>
      </c>
      <c r="D697" s="3" t="s">
        <v>1307</v>
      </c>
      <c r="E697" s="7">
        <v>6</v>
      </c>
      <c r="G697">
        <v>22</v>
      </c>
    </row>
    <row r="698" spans="1:7" x14ac:dyDescent="0.25">
      <c r="A698" s="1">
        <v>697</v>
      </c>
      <c r="B698" s="1" t="s">
        <v>158</v>
      </c>
      <c r="C698" s="2" t="s">
        <v>1306</v>
      </c>
      <c r="D698" s="3" t="s">
        <v>1297</v>
      </c>
      <c r="E698" s="7">
        <v>15</v>
      </c>
      <c r="G698">
        <v>22</v>
      </c>
    </row>
    <row r="699" spans="1:7" x14ac:dyDescent="0.25">
      <c r="A699" s="1">
        <v>698</v>
      </c>
      <c r="B699" s="1" t="s">
        <v>4</v>
      </c>
      <c r="C699" s="2" t="s">
        <v>1308</v>
      </c>
      <c r="D699" s="3" t="s">
        <v>1309</v>
      </c>
      <c r="E699" s="7">
        <v>6</v>
      </c>
      <c r="G699">
        <v>22</v>
      </c>
    </row>
    <row r="700" spans="1:7" x14ac:dyDescent="0.25">
      <c r="A700" s="1">
        <v>699</v>
      </c>
      <c r="B700" s="1" t="s">
        <v>158</v>
      </c>
      <c r="C700" s="2" t="s">
        <v>1308</v>
      </c>
      <c r="D700" s="3" t="s">
        <v>1297</v>
      </c>
      <c r="E700" s="7">
        <v>15</v>
      </c>
      <c r="G700">
        <v>22</v>
      </c>
    </row>
    <row r="701" spans="1:7" ht="69" x14ac:dyDescent="0.25">
      <c r="A701" s="1">
        <v>700</v>
      </c>
      <c r="B701" s="1" t="s">
        <v>4</v>
      </c>
      <c r="C701" s="2" t="s">
        <v>1310</v>
      </c>
      <c r="D701" s="3" t="s">
        <v>1311</v>
      </c>
      <c r="E701" s="7">
        <v>7</v>
      </c>
      <c r="G701">
        <v>22</v>
      </c>
    </row>
    <row r="702" spans="1:7" x14ac:dyDescent="0.25">
      <c r="A702" s="1">
        <v>701</v>
      </c>
      <c r="B702" s="1" t="s">
        <v>466</v>
      </c>
      <c r="C702" s="2" t="s">
        <v>1312</v>
      </c>
      <c r="D702" s="3" t="s">
        <v>1313</v>
      </c>
      <c r="E702" s="7">
        <v>11</v>
      </c>
      <c r="G702">
        <v>22</v>
      </c>
    </row>
    <row r="703" spans="1:7" x14ac:dyDescent="0.25">
      <c r="A703" s="1">
        <v>702</v>
      </c>
      <c r="B703" s="1" t="s">
        <v>4</v>
      </c>
      <c r="C703" s="2" t="s">
        <v>1314</v>
      </c>
      <c r="D703" s="3" t="s">
        <v>1315</v>
      </c>
      <c r="E703" s="7">
        <v>6</v>
      </c>
      <c r="G703">
        <v>22</v>
      </c>
    </row>
    <row r="704" spans="1:7" x14ac:dyDescent="0.25">
      <c r="A704" s="1">
        <v>703</v>
      </c>
      <c r="B704" s="1" t="s">
        <v>466</v>
      </c>
      <c r="C704" s="2" t="s">
        <v>1316</v>
      </c>
      <c r="D704" s="3" t="s">
        <v>1317</v>
      </c>
      <c r="E704" s="7">
        <v>9</v>
      </c>
      <c r="G704">
        <v>22</v>
      </c>
    </row>
    <row r="705" spans="1:7" x14ac:dyDescent="0.25">
      <c r="A705" s="1">
        <v>704</v>
      </c>
      <c r="B705" s="1" t="s">
        <v>39</v>
      </c>
      <c r="C705" s="2" t="s">
        <v>1318</v>
      </c>
      <c r="D705" s="3" t="s">
        <v>1319</v>
      </c>
      <c r="E705" s="7">
        <v>7</v>
      </c>
      <c r="G705">
        <v>22</v>
      </c>
    </row>
    <row r="706" spans="1:7" x14ac:dyDescent="0.25">
      <c r="A706" s="1">
        <v>705</v>
      </c>
      <c r="B706" s="1" t="s">
        <v>39</v>
      </c>
      <c r="C706" s="2" t="s">
        <v>1320</v>
      </c>
      <c r="D706" s="3" t="s">
        <v>1321</v>
      </c>
      <c r="E706" s="7">
        <v>7</v>
      </c>
      <c r="G706">
        <v>19</v>
      </c>
    </row>
    <row r="707" spans="1:7" ht="69" x14ac:dyDescent="0.25">
      <c r="A707" s="1">
        <v>706</v>
      </c>
      <c r="B707" s="1" t="s">
        <v>4</v>
      </c>
      <c r="C707" s="2" t="s">
        <v>1322</v>
      </c>
      <c r="D707" s="3" t="s">
        <v>1323</v>
      </c>
      <c r="E707" s="7">
        <v>6</v>
      </c>
      <c r="G707">
        <v>23</v>
      </c>
    </row>
    <row r="708" spans="1:7" x14ac:dyDescent="0.25">
      <c r="A708" s="1">
        <v>707</v>
      </c>
      <c r="B708" s="1" t="s">
        <v>158</v>
      </c>
      <c r="C708" s="2" t="s">
        <v>1324</v>
      </c>
      <c r="D708" s="3" t="s">
        <v>1325</v>
      </c>
      <c r="E708" s="7">
        <v>9</v>
      </c>
      <c r="G708">
        <v>19</v>
      </c>
    </row>
    <row r="709" spans="1:7" x14ac:dyDescent="0.25">
      <c r="A709" s="1">
        <v>708</v>
      </c>
      <c r="B709" s="1" t="s">
        <v>4</v>
      </c>
      <c r="C709" s="2" t="s">
        <v>1326</v>
      </c>
      <c r="D709" s="3" t="s">
        <v>1327</v>
      </c>
      <c r="E709" s="7">
        <v>1</v>
      </c>
      <c r="G709">
        <v>19</v>
      </c>
    </row>
    <row r="710" spans="1:7" x14ac:dyDescent="0.25">
      <c r="A710" s="1">
        <v>709</v>
      </c>
      <c r="B710" s="1" t="s">
        <v>158</v>
      </c>
      <c r="C710" s="2" t="s">
        <v>1328</v>
      </c>
      <c r="D710" s="3" t="s">
        <v>1329</v>
      </c>
      <c r="E710" s="7">
        <v>9</v>
      </c>
      <c r="G710">
        <v>19</v>
      </c>
    </row>
    <row r="711" spans="1:7" x14ac:dyDescent="0.25">
      <c r="A711" s="1">
        <v>710</v>
      </c>
      <c r="B711" s="1" t="s">
        <v>4</v>
      </c>
      <c r="C711" s="2" t="s">
        <v>1330</v>
      </c>
      <c r="D711" s="3" t="s">
        <v>1331</v>
      </c>
      <c r="E711" s="7">
        <v>1</v>
      </c>
      <c r="G711">
        <v>19</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53377-9AE5-4637-AF04-58505BCCBA14}">
  <dimension ref="A1:X43"/>
  <sheetViews>
    <sheetView topLeftCell="D1" zoomScale="64" workbookViewId="0">
      <selection activeCell="K17" sqref="K17"/>
    </sheetView>
  </sheetViews>
  <sheetFormatPr defaultRowHeight="13.8" x14ac:dyDescent="0.25"/>
  <cols>
    <col min="3" max="3" width="18.44140625" customWidth="1"/>
    <col min="9" max="9" width="12.77734375" customWidth="1"/>
    <col min="10" max="10" width="12.44140625" customWidth="1"/>
    <col min="11" max="11" width="38.88671875" customWidth="1"/>
    <col min="13" max="13" width="15.44140625" customWidth="1"/>
    <col min="14" max="14" width="7.77734375" customWidth="1"/>
    <col min="18" max="18" width="10.77734375" customWidth="1"/>
    <col min="19" max="19" width="63.6640625" customWidth="1"/>
    <col min="20" max="20" width="51.44140625" customWidth="1"/>
    <col min="21" max="24" width="8.6640625" hidden="1" customWidth="1"/>
  </cols>
  <sheetData>
    <row r="1" spans="1:20" x14ac:dyDescent="0.25">
      <c r="A1" s="31" t="s">
        <v>1388</v>
      </c>
      <c r="B1" s="31"/>
      <c r="C1" s="31"/>
      <c r="D1" s="31"/>
      <c r="E1" s="31"/>
      <c r="F1" s="31"/>
      <c r="G1" s="31"/>
      <c r="M1" s="10" t="s">
        <v>1406</v>
      </c>
      <c r="N1" s="10" t="s">
        <v>1407</v>
      </c>
      <c r="O1" s="10" t="s">
        <v>1358</v>
      </c>
      <c r="P1" s="10" t="s">
        <v>1405</v>
      </c>
      <c r="Q1" s="10" t="s">
        <v>1360</v>
      </c>
      <c r="S1" s="10" t="s">
        <v>1414</v>
      </c>
      <c r="T1" s="10" t="s">
        <v>1429</v>
      </c>
    </row>
    <row r="2" spans="1:20" x14ac:dyDescent="0.25">
      <c r="A2" s="28" t="s">
        <v>1356</v>
      </c>
      <c r="B2" s="28"/>
      <c r="C2" s="10" t="s">
        <v>1357</v>
      </c>
      <c r="D2" s="10" t="s">
        <v>1358</v>
      </c>
      <c r="E2" s="10" t="s">
        <v>1359</v>
      </c>
      <c r="F2" s="10" t="s">
        <v>1360</v>
      </c>
      <c r="G2" s="10" t="s">
        <v>1361</v>
      </c>
      <c r="I2" s="13" t="s">
        <v>1403</v>
      </c>
      <c r="J2" s="13" t="s">
        <v>1404</v>
      </c>
      <c r="K2" s="13" t="s">
        <v>1405</v>
      </c>
      <c r="M2" s="29" t="s">
        <v>1409</v>
      </c>
      <c r="N2" s="10">
        <v>1</v>
      </c>
      <c r="O2" s="10">
        <v>8</v>
      </c>
      <c r="P2" s="11">
        <f>8/48</f>
        <v>0.16666666666666666</v>
      </c>
      <c r="Q2" s="28">
        <f>SUM(O2:O8)</f>
        <v>47</v>
      </c>
      <c r="S2" s="10" t="s">
        <v>1415</v>
      </c>
      <c r="T2" s="11">
        <f>474/710</f>
        <v>0.6676056338028169</v>
      </c>
    </row>
    <row r="3" spans="1:20" x14ac:dyDescent="0.25">
      <c r="A3" s="28" t="s">
        <v>1362</v>
      </c>
      <c r="B3" s="28" t="s">
        <v>1363</v>
      </c>
      <c r="C3" s="10" t="s">
        <v>1368</v>
      </c>
      <c r="D3" s="10">
        <v>14</v>
      </c>
      <c r="E3" s="11">
        <f>14/812</f>
        <v>1.7241379310344827E-2</v>
      </c>
      <c r="F3" s="28">
        <f>SUM(D3:D7)</f>
        <v>161</v>
      </c>
      <c r="G3" s="35">
        <f>161/812</f>
        <v>0.19827586206896552</v>
      </c>
      <c r="I3" s="10" t="s">
        <v>4</v>
      </c>
      <c r="J3" s="10">
        <v>474</v>
      </c>
      <c r="K3" s="11">
        <f>474/710</f>
        <v>0.6676056338028169</v>
      </c>
      <c r="M3" s="29"/>
      <c r="N3" s="10">
        <v>4</v>
      </c>
      <c r="O3" s="10">
        <v>2</v>
      </c>
      <c r="P3" s="11">
        <f>2/48</f>
        <v>4.1666666666666664E-2</v>
      </c>
      <c r="Q3" s="28"/>
      <c r="S3" s="10" t="s">
        <v>1416</v>
      </c>
      <c r="T3" s="11">
        <f>236/710</f>
        <v>0.3323943661971831</v>
      </c>
    </row>
    <row r="4" spans="1:20" x14ac:dyDescent="0.25">
      <c r="A4" s="28"/>
      <c r="B4" s="28"/>
      <c r="C4" s="10" t="s">
        <v>1369</v>
      </c>
      <c r="D4" s="10">
        <v>21</v>
      </c>
      <c r="E4" s="11">
        <f>21/812</f>
        <v>2.5862068965517241E-2</v>
      </c>
      <c r="F4" s="28"/>
      <c r="G4" s="35"/>
      <c r="I4" s="10" t="s">
        <v>158</v>
      </c>
      <c r="J4" s="10">
        <v>236</v>
      </c>
      <c r="K4" s="11">
        <f>236/710</f>
        <v>0.3323943661971831</v>
      </c>
      <c r="M4" s="29"/>
      <c r="N4" s="10">
        <v>6</v>
      </c>
      <c r="O4" s="10">
        <v>14</v>
      </c>
      <c r="P4" s="11">
        <f>14/48</f>
        <v>0.29166666666666669</v>
      </c>
      <c r="Q4" s="28"/>
      <c r="S4" s="10" t="s">
        <v>1417</v>
      </c>
      <c r="T4" s="11">
        <f>161/388</f>
        <v>0.41494845360824745</v>
      </c>
    </row>
    <row r="5" spans="1:20" x14ac:dyDescent="0.25">
      <c r="A5" s="28"/>
      <c r="B5" s="28"/>
      <c r="C5" s="10" t="s">
        <v>1370</v>
      </c>
      <c r="D5" s="10">
        <v>55</v>
      </c>
      <c r="E5" s="15">
        <f>55/812</f>
        <v>6.7733990147783252E-2</v>
      </c>
      <c r="F5" s="28"/>
      <c r="G5" s="35"/>
      <c r="M5" s="29"/>
      <c r="N5" s="10">
        <v>7</v>
      </c>
      <c r="O5" s="10">
        <v>14</v>
      </c>
      <c r="P5" s="11">
        <f>14/48</f>
        <v>0.29166666666666669</v>
      </c>
      <c r="Q5" s="28"/>
      <c r="S5" s="10" t="s">
        <v>1418</v>
      </c>
      <c r="T5" s="11">
        <f>(14+21+55)/156</f>
        <v>0.57692307692307687</v>
      </c>
    </row>
    <row r="6" spans="1:20" x14ac:dyDescent="0.25">
      <c r="A6" s="28"/>
      <c r="B6" s="28"/>
      <c r="C6" s="10" t="s">
        <v>1371</v>
      </c>
      <c r="D6" s="10">
        <v>54</v>
      </c>
      <c r="E6" s="15">
        <f>54/812</f>
        <v>6.6502463054187194E-2</v>
      </c>
      <c r="F6" s="28"/>
      <c r="G6" s="35"/>
      <c r="I6" s="48" t="s">
        <v>1430</v>
      </c>
      <c r="J6" s="49"/>
      <c r="K6" s="50"/>
      <c r="M6" s="29"/>
      <c r="N6" s="10">
        <v>9</v>
      </c>
      <c r="O6" s="10">
        <v>3</v>
      </c>
      <c r="P6" s="11">
        <f>3/48</f>
        <v>6.25E-2</v>
      </c>
      <c r="Q6" s="28"/>
      <c r="S6" s="10" t="s">
        <v>1419</v>
      </c>
      <c r="T6" s="11">
        <f>17/812</f>
        <v>2.0935960591133004E-2</v>
      </c>
    </row>
    <row r="7" spans="1:20" x14ac:dyDescent="0.25">
      <c r="A7" s="28"/>
      <c r="B7" s="28"/>
      <c r="C7" s="10" t="s">
        <v>1372</v>
      </c>
      <c r="D7" s="10">
        <v>17</v>
      </c>
      <c r="E7" s="11">
        <f>17/812</f>
        <v>2.0935960591133004E-2</v>
      </c>
      <c r="F7" s="28"/>
      <c r="G7" s="35"/>
      <c r="I7" s="21" t="s">
        <v>1438</v>
      </c>
      <c r="J7" s="22" t="s">
        <v>1404</v>
      </c>
      <c r="K7" s="23" t="s">
        <v>1439</v>
      </c>
      <c r="M7" s="29"/>
      <c r="N7" s="10">
        <v>10</v>
      </c>
      <c r="O7" s="10">
        <v>3</v>
      </c>
      <c r="P7" s="11">
        <f>5/48</f>
        <v>0.10416666666666667</v>
      </c>
      <c r="Q7" s="28"/>
      <c r="S7" s="10" t="s">
        <v>1420</v>
      </c>
      <c r="T7" s="11">
        <f>10/17</f>
        <v>0.58823529411764708</v>
      </c>
    </row>
    <row r="8" spans="1:20" x14ac:dyDescent="0.25">
      <c r="A8" s="28"/>
      <c r="B8" s="28" t="s">
        <v>1364</v>
      </c>
      <c r="C8" s="10" t="s">
        <v>1373</v>
      </c>
      <c r="D8" s="10">
        <v>232</v>
      </c>
      <c r="E8" s="15">
        <f>232/812</f>
        <v>0.2857142857142857</v>
      </c>
      <c r="F8" s="28">
        <f>SUM(D8:D10)</f>
        <v>388</v>
      </c>
      <c r="G8" s="35">
        <f>388/812</f>
        <v>0.47783251231527096</v>
      </c>
      <c r="I8" s="17" t="s">
        <v>1389</v>
      </c>
      <c r="J8" s="10">
        <v>75</v>
      </c>
      <c r="K8" s="10" t="s">
        <v>1396</v>
      </c>
      <c r="M8" s="29"/>
      <c r="N8" s="10">
        <v>17</v>
      </c>
      <c r="O8" s="10">
        <v>3</v>
      </c>
      <c r="P8" s="11">
        <f>2/48</f>
        <v>4.1666666666666664E-2</v>
      </c>
      <c r="Q8" s="28"/>
      <c r="S8" s="10" t="s">
        <v>1421</v>
      </c>
      <c r="T8" s="11">
        <f>2/17</f>
        <v>0.11764705882352941</v>
      </c>
    </row>
    <row r="9" spans="1:20" x14ac:dyDescent="0.25">
      <c r="A9" s="28"/>
      <c r="B9" s="28"/>
      <c r="C9" s="10" t="s">
        <v>1374</v>
      </c>
      <c r="D9" s="10">
        <v>156</v>
      </c>
      <c r="E9" s="11">
        <f>156/812</f>
        <v>0.19211822660098521</v>
      </c>
      <c r="F9" s="28"/>
      <c r="G9" s="35"/>
      <c r="I9" s="10" t="s">
        <v>1390</v>
      </c>
      <c r="J9" s="10">
        <v>1</v>
      </c>
      <c r="K9" s="10" t="s">
        <v>1397</v>
      </c>
      <c r="M9" s="29" t="s">
        <v>1410</v>
      </c>
      <c r="N9" s="10">
        <v>2</v>
      </c>
      <c r="O9" s="10">
        <v>3</v>
      </c>
      <c r="P9" s="11">
        <f>8/129</f>
        <v>6.2015503875968991E-2</v>
      </c>
      <c r="Q9" s="28">
        <f>SUM(O9:O15)</f>
        <v>21</v>
      </c>
      <c r="S9" s="10" t="s">
        <v>1422</v>
      </c>
      <c r="T9" s="11">
        <f>71/812</f>
        <v>8.7438423645320201E-2</v>
      </c>
    </row>
    <row r="10" spans="1:20" x14ac:dyDescent="0.25">
      <c r="A10" s="28"/>
      <c r="B10" s="28"/>
      <c r="C10" s="10" t="s">
        <v>1375</v>
      </c>
      <c r="D10" s="16">
        <v>0</v>
      </c>
      <c r="E10" s="14">
        <v>0</v>
      </c>
      <c r="F10" s="28"/>
      <c r="G10" s="35"/>
      <c r="I10" s="10" t="s">
        <v>1392</v>
      </c>
      <c r="J10" s="10">
        <v>15</v>
      </c>
      <c r="K10" s="10" t="s">
        <v>1398</v>
      </c>
      <c r="M10" s="29"/>
      <c r="N10" s="10">
        <v>3</v>
      </c>
      <c r="O10" s="10">
        <v>3</v>
      </c>
      <c r="P10" s="11">
        <f>5/129</f>
        <v>3.875968992248062E-2</v>
      </c>
      <c r="Q10" s="28"/>
      <c r="S10" s="10" t="s">
        <v>1423</v>
      </c>
      <c r="T10" s="11">
        <f>54/71</f>
        <v>0.76056338028169013</v>
      </c>
    </row>
    <row r="11" spans="1:20" x14ac:dyDescent="0.25">
      <c r="A11" s="28" t="s">
        <v>1365</v>
      </c>
      <c r="B11" s="28"/>
      <c r="C11" s="10" t="s">
        <v>1376</v>
      </c>
      <c r="D11" s="10">
        <v>205</v>
      </c>
      <c r="E11" s="15">
        <f>205/812</f>
        <v>0.25246305418719212</v>
      </c>
      <c r="F11" s="28">
        <f>SUM(D11:D14)</f>
        <v>218</v>
      </c>
      <c r="G11" s="35">
        <f>218/812</f>
        <v>0.26847290640394089</v>
      </c>
      <c r="I11" s="17" t="s">
        <v>1395</v>
      </c>
      <c r="J11" s="10">
        <v>3</v>
      </c>
      <c r="K11" s="10" t="s">
        <v>1399</v>
      </c>
      <c r="M11" s="29"/>
      <c r="N11" s="10">
        <v>4</v>
      </c>
      <c r="O11" s="10">
        <v>3</v>
      </c>
      <c r="P11" s="11">
        <f>5/129</f>
        <v>3.875968992248062E-2</v>
      </c>
      <c r="Q11" s="28"/>
      <c r="S11" s="10" t="s">
        <v>1424</v>
      </c>
      <c r="T11" s="11">
        <f>17/71</f>
        <v>0.23943661971830985</v>
      </c>
    </row>
    <row r="12" spans="1:20" x14ac:dyDescent="0.25">
      <c r="A12" s="28"/>
      <c r="B12" s="28"/>
      <c r="C12" s="10" t="s">
        <v>1377</v>
      </c>
      <c r="D12" s="10">
        <v>11</v>
      </c>
      <c r="E12" s="11">
        <f>11/812</f>
        <v>1.3546798029556651E-2</v>
      </c>
      <c r="F12" s="28"/>
      <c r="G12" s="35"/>
      <c r="I12" s="17" t="s">
        <v>1391</v>
      </c>
      <c r="J12" s="10">
        <v>4</v>
      </c>
      <c r="K12" s="10" t="s">
        <v>1400</v>
      </c>
      <c r="M12" s="29"/>
      <c r="N12" s="10">
        <v>5</v>
      </c>
      <c r="O12" s="10">
        <v>3</v>
      </c>
      <c r="P12" s="11">
        <f>4/129</f>
        <v>3.1007751937984496E-2</v>
      </c>
      <c r="Q12" s="28"/>
      <c r="S12" s="10" t="s">
        <v>1425</v>
      </c>
      <c r="T12" s="11">
        <f>28/812</f>
        <v>3.4482758620689655E-2</v>
      </c>
    </row>
    <row r="13" spans="1:20" x14ac:dyDescent="0.25">
      <c r="A13" s="28"/>
      <c r="B13" s="28"/>
      <c r="C13" s="10" t="s">
        <v>1378</v>
      </c>
      <c r="D13" s="16">
        <v>2</v>
      </c>
      <c r="E13" s="14">
        <f>2/812</f>
        <v>2.4630541871921183E-3</v>
      </c>
      <c r="F13" s="28"/>
      <c r="G13" s="35"/>
      <c r="I13" s="10" t="s">
        <v>1393</v>
      </c>
      <c r="J13" s="10">
        <v>3</v>
      </c>
      <c r="K13" s="10" t="s">
        <v>1401</v>
      </c>
      <c r="M13" s="29"/>
      <c r="N13" s="10">
        <v>6</v>
      </c>
      <c r="O13" s="10">
        <v>3</v>
      </c>
      <c r="P13" s="11">
        <f>49/129</f>
        <v>0.37984496124031009</v>
      </c>
      <c r="Q13" s="28"/>
      <c r="S13" s="10" t="s">
        <v>1426</v>
      </c>
      <c r="T13" s="11">
        <f>7/28</f>
        <v>0.25</v>
      </c>
    </row>
    <row r="14" spans="1:20" x14ac:dyDescent="0.25">
      <c r="A14" s="28"/>
      <c r="B14" s="28"/>
      <c r="C14" s="10" t="s">
        <v>1379</v>
      </c>
      <c r="D14" s="16">
        <v>0</v>
      </c>
      <c r="E14" s="14">
        <v>0</v>
      </c>
      <c r="F14" s="28"/>
      <c r="G14" s="35"/>
      <c r="I14" s="10" t="s">
        <v>1394</v>
      </c>
      <c r="J14" s="10">
        <v>1</v>
      </c>
      <c r="K14" s="10" t="s">
        <v>1402</v>
      </c>
      <c r="M14" s="29"/>
      <c r="N14" s="10">
        <v>7</v>
      </c>
      <c r="O14" s="10">
        <v>3</v>
      </c>
      <c r="P14" s="11">
        <f>21/129</f>
        <v>0.16279069767441862</v>
      </c>
      <c r="Q14" s="28"/>
      <c r="S14" s="10" t="s">
        <v>1427</v>
      </c>
      <c r="T14" s="11">
        <f>0</f>
        <v>0</v>
      </c>
    </row>
    <row r="15" spans="1:20" ht="13.95" customHeight="1" x14ac:dyDescent="0.25">
      <c r="A15" s="28" t="s">
        <v>1366</v>
      </c>
      <c r="B15" s="28"/>
      <c r="C15" s="10" t="s">
        <v>1380</v>
      </c>
      <c r="D15" s="16">
        <v>5</v>
      </c>
      <c r="E15" s="14">
        <v>6.1576354679802964E-5</v>
      </c>
      <c r="F15" s="28">
        <f>SUM(D15:D17)</f>
        <v>17</v>
      </c>
      <c r="G15" s="35">
        <f>17/812</f>
        <v>2.0935960591133004E-2</v>
      </c>
      <c r="M15" s="29"/>
      <c r="N15" s="10">
        <v>9</v>
      </c>
      <c r="O15" s="10">
        <v>3</v>
      </c>
      <c r="P15" s="11">
        <f>37/129</f>
        <v>0.2868217054263566</v>
      </c>
      <c r="Q15" s="28"/>
      <c r="S15" s="12" t="s">
        <v>1428</v>
      </c>
      <c r="T15" s="11">
        <f>253/812</f>
        <v>0.31157635467980294</v>
      </c>
    </row>
    <row r="16" spans="1:20" x14ac:dyDescent="0.25">
      <c r="A16" s="28"/>
      <c r="B16" s="28"/>
      <c r="C16" s="10" t="s">
        <v>1381</v>
      </c>
      <c r="D16" s="16">
        <v>2</v>
      </c>
      <c r="E16" s="14">
        <f>2/812</f>
        <v>2.4630541871921183E-3</v>
      </c>
      <c r="F16" s="28"/>
      <c r="G16" s="35"/>
      <c r="M16" s="29" t="s">
        <v>1411</v>
      </c>
      <c r="N16" s="10">
        <v>1</v>
      </c>
      <c r="O16" s="10">
        <v>3</v>
      </c>
      <c r="P16" s="11">
        <f>5/608</f>
        <v>8.2236842105263153E-3</v>
      </c>
      <c r="Q16" s="28">
        <f>SUM(O16:O31)</f>
        <v>48</v>
      </c>
      <c r="S16" s="10" t="s">
        <v>1477</v>
      </c>
      <c r="T16" s="11">
        <f>17/812</f>
        <v>2.0935960591133004E-2</v>
      </c>
    </row>
    <row r="17" spans="1:17" x14ac:dyDescent="0.25">
      <c r="A17" s="28"/>
      <c r="B17" s="28"/>
      <c r="C17" s="10" t="s">
        <v>1382</v>
      </c>
      <c r="D17" s="10">
        <v>10</v>
      </c>
      <c r="E17" s="15">
        <f>10/812</f>
        <v>1.2315270935960592E-2</v>
      </c>
      <c r="F17" s="28"/>
      <c r="G17" s="35"/>
      <c r="I17" s="20" t="s">
        <v>1431</v>
      </c>
      <c r="J17" s="11" t="s">
        <v>1404</v>
      </c>
      <c r="K17" s="11" t="s">
        <v>1405</v>
      </c>
      <c r="M17" s="29"/>
      <c r="N17" s="10">
        <v>2</v>
      </c>
      <c r="O17" s="10">
        <v>3</v>
      </c>
      <c r="P17" s="11">
        <f>13/608</f>
        <v>2.1381578947368422E-2</v>
      </c>
      <c r="Q17" s="28"/>
    </row>
    <row r="18" spans="1:17" x14ac:dyDescent="0.25">
      <c r="A18" s="36" t="s">
        <v>1367</v>
      </c>
      <c r="B18" s="37"/>
      <c r="C18" s="10" t="s">
        <v>1383</v>
      </c>
      <c r="D18" s="10">
        <v>5</v>
      </c>
      <c r="E18" s="11">
        <f>5/812</f>
        <v>6.1576354679802959E-3</v>
      </c>
      <c r="F18" s="42">
        <f>SUM(D18:D20)</f>
        <v>28</v>
      </c>
      <c r="G18" s="44">
        <f>28/812</f>
        <v>3.4482758620689655E-2</v>
      </c>
      <c r="I18" s="20" t="s">
        <v>1432</v>
      </c>
      <c r="J18" s="10">
        <v>47</v>
      </c>
      <c r="K18" s="11">
        <f>47/710</f>
        <v>6.6197183098591544E-2</v>
      </c>
      <c r="M18" s="29"/>
      <c r="N18" s="10">
        <v>3</v>
      </c>
      <c r="O18" s="10">
        <v>3</v>
      </c>
      <c r="P18" s="11">
        <f>48/608</f>
        <v>7.8947368421052627E-2</v>
      </c>
      <c r="Q18" s="28"/>
    </row>
    <row r="19" spans="1:17" x14ac:dyDescent="0.25">
      <c r="A19" s="38"/>
      <c r="B19" s="39"/>
      <c r="C19" s="10" t="s">
        <v>1384</v>
      </c>
      <c r="D19" s="10">
        <v>7</v>
      </c>
      <c r="E19" s="11">
        <f>7/812</f>
        <v>8.6206896551724137E-3</v>
      </c>
      <c r="F19" s="43"/>
      <c r="G19" s="45"/>
      <c r="I19" s="20" t="s">
        <v>1433</v>
      </c>
      <c r="J19" s="10">
        <v>114</v>
      </c>
      <c r="K19" s="11">
        <f>114/710</f>
        <v>0.16056338028169015</v>
      </c>
      <c r="M19" s="29"/>
      <c r="N19" s="10">
        <v>4</v>
      </c>
      <c r="O19" s="10">
        <v>3</v>
      </c>
      <c r="P19" s="11">
        <f>41/608</f>
        <v>6.7434210526315791E-2</v>
      </c>
      <c r="Q19" s="28"/>
    </row>
    <row r="20" spans="1:17" x14ac:dyDescent="0.25">
      <c r="A20" s="40"/>
      <c r="B20" s="41"/>
      <c r="C20" s="10" t="s">
        <v>1385</v>
      </c>
      <c r="D20" s="10">
        <v>16</v>
      </c>
      <c r="E20" s="11">
        <f>16/812</f>
        <v>1.9704433497536946E-2</v>
      </c>
      <c r="F20" s="43"/>
      <c r="G20" s="45"/>
      <c r="I20" s="20" t="s">
        <v>1434</v>
      </c>
      <c r="J20" s="10">
        <v>527</v>
      </c>
      <c r="K20" s="11">
        <f>527/710</f>
        <v>0.74225352112676057</v>
      </c>
      <c r="M20" s="29"/>
      <c r="N20" s="10">
        <v>5</v>
      </c>
      <c r="O20" s="10">
        <v>3</v>
      </c>
      <c r="P20" s="11">
        <f>13/608</f>
        <v>2.1381578947368422E-2</v>
      </c>
      <c r="Q20" s="28"/>
    </row>
    <row r="21" spans="1:17" x14ac:dyDescent="0.25">
      <c r="A21" s="46" t="s">
        <v>1476</v>
      </c>
      <c r="B21" s="47"/>
      <c r="C21" s="10" t="s">
        <v>1386</v>
      </c>
      <c r="D21" s="18">
        <v>0</v>
      </c>
      <c r="E21" s="19">
        <v>0</v>
      </c>
      <c r="F21" s="10">
        <v>0</v>
      </c>
      <c r="G21" s="11">
        <v>0</v>
      </c>
      <c r="I21" s="20" t="s">
        <v>1435</v>
      </c>
      <c r="J21" s="10">
        <v>19</v>
      </c>
      <c r="K21" s="11">
        <f>19/710</f>
        <v>2.6760563380281689E-2</v>
      </c>
      <c r="M21" s="29"/>
      <c r="N21" s="10">
        <v>6</v>
      </c>
      <c r="O21" s="10">
        <v>3</v>
      </c>
      <c r="P21" s="11">
        <f>165/608</f>
        <v>0.27138157894736842</v>
      </c>
      <c r="Q21" s="28"/>
    </row>
    <row r="22" spans="1:17" x14ac:dyDescent="0.25">
      <c r="A22" s="32" t="s">
        <v>1387</v>
      </c>
      <c r="B22" s="33"/>
      <c r="C22" s="33"/>
      <c r="D22" s="33"/>
      <c r="E22" s="33"/>
      <c r="F22" s="33"/>
      <c r="G22" s="34"/>
      <c r="I22" s="20" t="s">
        <v>1436</v>
      </c>
      <c r="J22" s="10">
        <v>3</v>
      </c>
      <c r="K22" s="11">
        <f>3/710</f>
        <v>4.2253521126760559E-3</v>
      </c>
      <c r="M22" s="29"/>
      <c r="N22" s="10">
        <v>7</v>
      </c>
      <c r="O22" s="10">
        <v>3</v>
      </c>
      <c r="P22" s="11">
        <f>119/608</f>
        <v>0.19572368421052633</v>
      </c>
      <c r="Q22" s="28"/>
    </row>
    <row r="23" spans="1:17" x14ac:dyDescent="0.25">
      <c r="I23" s="20" t="s">
        <v>1437</v>
      </c>
      <c r="J23" s="10">
        <v>710</v>
      </c>
      <c r="K23" s="11">
        <v>1</v>
      </c>
      <c r="M23" s="29"/>
      <c r="N23" s="10">
        <v>9</v>
      </c>
      <c r="O23" s="10">
        <v>3</v>
      </c>
      <c r="P23" s="11">
        <f>162/608</f>
        <v>0.26644736842105265</v>
      </c>
      <c r="Q23" s="28"/>
    </row>
    <row r="24" spans="1:17" x14ac:dyDescent="0.25">
      <c r="M24" s="29"/>
      <c r="N24" s="10">
        <v>10</v>
      </c>
      <c r="O24" s="10">
        <v>3</v>
      </c>
      <c r="P24" s="11">
        <f>4/608</f>
        <v>6.5789473684210523E-3</v>
      </c>
      <c r="Q24" s="28"/>
    </row>
    <row r="25" spans="1:17" x14ac:dyDescent="0.25">
      <c r="M25" s="29"/>
      <c r="N25" s="10">
        <v>11</v>
      </c>
      <c r="O25" s="10">
        <v>3</v>
      </c>
      <c r="P25" s="11">
        <f>2/608</f>
        <v>3.2894736842105261E-3</v>
      </c>
      <c r="Q25" s="28"/>
    </row>
    <row r="26" spans="1:17" x14ac:dyDescent="0.25">
      <c r="M26" s="29"/>
      <c r="N26" s="10">
        <v>13</v>
      </c>
      <c r="O26" s="10">
        <v>3</v>
      </c>
      <c r="P26" s="11">
        <f>5/608</f>
        <v>8.2236842105263153E-3</v>
      </c>
      <c r="Q26" s="28"/>
    </row>
    <row r="27" spans="1:17" x14ac:dyDescent="0.25">
      <c r="M27" s="29"/>
      <c r="N27" s="10">
        <v>14</v>
      </c>
      <c r="O27" s="10">
        <v>3</v>
      </c>
      <c r="P27" s="11">
        <f>2/608</f>
        <v>3.2894736842105261E-3</v>
      </c>
      <c r="Q27" s="28"/>
    </row>
    <row r="28" spans="1:17" x14ac:dyDescent="0.25">
      <c r="M28" s="29"/>
      <c r="N28" s="10">
        <v>15</v>
      </c>
      <c r="O28" s="10">
        <v>3</v>
      </c>
      <c r="P28" s="11">
        <f>7/608</f>
        <v>1.1513157894736841E-2</v>
      </c>
      <c r="Q28" s="28"/>
    </row>
    <row r="29" spans="1:17" x14ac:dyDescent="0.25">
      <c r="M29" s="29"/>
      <c r="N29" s="10">
        <v>16</v>
      </c>
      <c r="O29" s="10">
        <v>3</v>
      </c>
      <c r="P29" s="11">
        <f>5/608</f>
        <v>8.2236842105263153E-3</v>
      </c>
      <c r="Q29" s="28"/>
    </row>
    <row r="30" spans="1:17" x14ac:dyDescent="0.25">
      <c r="M30" s="29"/>
      <c r="N30" s="10">
        <v>17</v>
      </c>
      <c r="O30" s="10">
        <v>3</v>
      </c>
      <c r="P30" s="11">
        <f>1/608</f>
        <v>1.6447368421052631E-3</v>
      </c>
      <c r="Q30" s="28"/>
    </row>
    <row r="31" spans="1:17" x14ac:dyDescent="0.25">
      <c r="M31" s="29"/>
      <c r="N31" s="10">
        <v>18</v>
      </c>
      <c r="O31" s="10">
        <v>3</v>
      </c>
      <c r="P31" s="11">
        <f>16/608</f>
        <v>2.6315789473684209E-2</v>
      </c>
      <c r="Q31" s="28"/>
    </row>
    <row r="32" spans="1:17" x14ac:dyDescent="0.25">
      <c r="M32" s="29" t="s">
        <v>1413</v>
      </c>
      <c r="N32" s="10">
        <v>1</v>
      </c>
      <c r="O32" s="10">
        <v>3</v>
      </c>
      <c r="P32" s="11">
        <f>1/23</f>
        <v>4.3478260869565216E-2</v>
      </c>
      <c r="Q32" s="28">
        <f>SUM(O32:O40)</f>
        <v>27</v>
      </c>
    </row>
    <row r="33" spans="13:17" x14ac:dyDescent="0.25">
      <c r="M33" s="29"/>
      <c r="N33" s="10">
        <v>3</v>
      </c>
      <c r="O33" s="10">
        <v>3</v>
      </c>
      <c r="P33" s="11">
        <f>2/23</f>
        <v>8.6956521739130432E-2</v>
      </c>
      <c r="Q33" s="28"/>
    </row>
    <row r="34" spans="13:17" x14ac:dyDescent="0.25">
      <c r="M34" s="29"/>
      <c r="N34" s="10">
        <v>4</v>
      </c>
      <c r="O34" s="10">
        <v>3</v>
      </c>
      <c r="P34" s="11">
        <f>5/23</f>
        <v>0.21739130434782608</v>
      </c>
      <c r="Q34" s="28"/>
    </row>
    <row r="35" spans="13:17" x14ac:dyDescent="0.25">
      <c r="M35" s="29"/>
      <c r="N35" s="10">
        <v>6</v>
      </c>
      <c r="O35" s="10">
        <v>3</v>
      </c>
      <c r="P35" s="11">
        <f>1/23</f>
        <v>4.3478260869565216E-2</v>
      </c>
      <c r="Q35" s="28"/>
    </row>
    <row r="36" spans="13:17" x14ac:dyDescent="0.25">
      <c r="M36" s="29"/>
      <c r="N36" s="10">
        <v>7</v>
      </c>
      <c r="O36" s="10">
        <v>3</v>
      </c>
      <c r="P36" s="11">
        <f>2/23</f>
        <v>8.6956521739130432E-2</v>
      </c>
      <c r="Q36" s="28"/>
    </row>
    <row r="37" spans="13:17" x14ac:dyDescent="0.25">
      <c r="M37" s="29"/>
      <c r="N37" s="10">
        <v>9</v>
      </c>
      <c r="O37" s="10">
        <v>3</v>
      </c>
      <c r="P37" s="11">
        <f>3/23</f>
        <v>0.13043478260869565</v>
      </c>
      <c r="Q37" s="28"/>
    </row>
    <row r="38" spans="13:17" x14ac:dyDescent="0.25">
      <c r="M38" s="29"/>
      <c r="N38" s="10">
        <v>10</v>
      </c>
      <c r="O38" s="10">
        <v>3</v>
      </c>
      <c r="P38" s="11">
        <f>2/23</f>
        <v>8.6956521739130432E-2</v>
      </c>
      <c r="Q38" s="28"/>
    </row>
    <row r="39" spans="13:17" x14ac:dyDescent="0.25">
      <c r="M39" s="29"/>
      <c r="N39" s="10">
        <v>15</v>
      </c>
      <c r="O39" s="10">
        <v>3</v>
      </c>
      <c r="P39" s="11">
        <f>3/23</f>
        <v>0.13043478260869565</v>
      </c>
      <c r="Q39" s="28"/>
    </row>
    <row r="40" spans="13:17" x14ac:dyDescent="0.25">
      <c r="M40" s="29"/>
      <c r="N40" s="10">
        <v>17</v>
      </c>
      <c r="O40" s="10">
        <v>3</v>
      </c>
      <c r="P40" s="11">
        <f>4/23</f>
        <v>0.17391304347826086</v>
      </c>
      <c r="Q40" s="28"/>
    </row>
    <row r="41" spans="13:17" x14ac:dyDescent="0.25">
      <c r="M41" s="29" t="s">
        <v>1412</v>
      </c>
      <c r="N41" s="10">
        <v>6</v>
      </c>
      <c r="O41" s="10">
        <v>3</v>
      </c>
      <c r="P41" s="11">
        <f>2/3</f>
        <v>0.66666666666666663</v>
      </c>
      <c r="Q41" s="28">
        <v>3</v>
      </c>
    </row>
    <row r="42" spans="13:17" x14ac:dyDescent="0.25">
      <c r="M42" s="29"/>
      <c r="N42" s="10">
        <v>7</v>
      </c>
      <c r="O42" s="10">
        <v>3</v>
      </c>
      <c r="P42" s="11">
        <f>1/3</f>
        <v>0.33333333333333331</v>
      </c>
      <c r="Q42" s="28"/>
    </row>
    <row r="43" spans="13:17" x14ac:dyDescent="0.25">
      <c r="M43" s="30"/>
      <c r="N43" s="30"/>
      <c r="O43" s="25"/>
      <c r="P43" s="25"/>
      <c r="Q43" s="25"/>
    </row>
  </sheetData>
  <mergeCells count="32">
    <mergeCell ref="I6:K6"/>
    <mergeCell ref="F3:F7"/>
    <mergeCell ref="G3:G7"/>
    <mergeCell ref="B8:B10"/>
    <mergeCell ref="F8:F10"/>
    <mergeCell ref="G8:G10"/>
    <mergeCell ref="A1:G1"/>
    <mergeCell ref="A22:G22"/>
    <mergeCell ref="A11:B14"/>
    <mergeCell ref="F11:F14"/>
    <mergeCell ref="G11:G14"/>
    <mergeCell ref="A15:B17"/>
    <mergeCell ref="F15:F17"/>
    <mergeCell ref="G15:G17"/>
    <mergeCell ref="A2:B2"/>
    <mergeCell ref="A3:A10"/>
    <mergeCell ref="B3:B7"/>
    <mergeCell ref="A18:B20"/>
    <mergeCell ref="F18:F20"/>
    <mergeCell ref="G18:G20"/>
    <mergeCell ref="A21:B21"/>
    <mergeCell ref="Q2:Q8"/>
    <mergeCell ref="M9:M15"/>
    <mergeCell ref="M43:N43"/>
    <mergeCell ref="M16:M31"/>
    <mergeCell ref="M32:M40"/>
    <mergeCell ref="M41:M42"/>
    <mergeCell ref="Q16:Q31"/>
    <mergeCell ref="Q32:Q40"/>
    <mergeCell ref="Q41:Q42"/>
    <mergeCell ref="Q9:Q15"/>
    <mergeCell ref="M2:M8"/>
  </mergeCells>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86435-3580-4927-9D92-6FE52D6B0BCF}">
  <dimension ref="A1:T26"/>
  <sheetViews>
    <sheetView workbookViewId="0">
      <selection activeCell="B20" sqref="B20"/>
    </sheetView>
  </sheetViews>
  <sheetFormatPr defaultRowHeight="13.8" x14ac:dyDescent="0.25"/>
  <cols>
    <col min="2" max="10" width="10.77734375" bestFit="1" customWidth="1"/>
    <col min="11" max="20" width="11.77734375" bestFit="1" customWidth="1"/>
  </cols>
  <sheetData>
    <row r="1" spans="1:20" x14ac:dyDescent="0.25">
      <c r="A1" s="24" t="s">
        <v>1471</v>
      </c>
    </row>
    <row r="2" spans="1:20" x14ac:dyDescent="0.25">
      <c r="B2" t="s">
        <v>1478</v>
      </c>
      <c r="C2" t="s">
        <v>1479</v>
      </c>
      <c r="D2" t="s">
        <v>1480</v>
      </c>
      <c r="E2" t="s">
        <v>1481</v>
      </c>
      <c r="F2" t="s">
        <v>1482</v>
      </c>
      <c r="G2" t="s">
        <v>1483</v>
      </c>
      <c r="H2" t="s">
        <v>1484</v>
      </c>
      <c r="I2" t="s">
        <v>1485</v>
      </c>
      <c r="J2" t="s">
        <v>1486</v>
      </c>
      <c r="K2" t="s">
        <v>1487</v>
      </c>
      <c r="L2" t="s">
        <v>1488</v>
      </c>
      <c r="M2" t="s">
        <v>1489</v>
      </c>
      <c r="N2" t="s">
        <v>1490</v>
      </c>
      <c r="O2" t="s">
        <v>1491</v>
      </c>
      <c r="P2" t="s">
        <v>1492</v>
      </c>
      <c r="Q2" t="s">
        <v>1493</v>
      </c>
      <c r="R2" t="s">
        <v>1494</v>
      </c>
      <c r="S2" t="s">
        <v>1495</v>
      </c>
      <c r="T2" t="s">
        <v>1496</v>
      </c>
    </row>
    <row r="3" spans="1:20" x14ac:dyDescent="0.25">
      <c r="A3">
        <v>0</v>
      </c>
      <c r="B3" t="s">
        <v>1440</v>
      </c>
      <c r="C3" t="s">
        <v>1441</v>
      </c>
      <c r="D3" t="s">
        <v>1441</v>
      </c>
      <c r="E3" t="s">
        <v>1441</v>
      </c>
      <c r="F3" t="s">
        <v>1441</v>
      </c>
      <c r="G3" t="s">
        <v>1441</v>
      </c>
      <c r="H3" t="s">
        <v>1441</v>
      </c>
      <c r="I3" t="s">
        <v>1441</v>
      </c>
      <c r="J3" t="s">
        <v>1441</v>
      </c>
      <c r="K3" t="s">
        <v>1441</v>
      </c>
      <c r="L3" t="s">
        <v>1441</v>
      </c>
      <c r="M3" t="s">
        <v>1441</v>
      </c>
      <c r="N3" t="s">
        <v>1441</v>
      </c>
      <c r="O3" t="s">
        <v>1441</v>
      </c>
      <c r="P3" t="s">
        <v>1441</v>
      </c>
      <c r="Q3" t="s">
        <v>1441</v>
      </c>
      <c r="R3" t="s">
        <v>1441</v>
      </c>
      <c r="S3" t="s">
        <v>1441</v>
      </c>
      <c r="T3" t="s">
        <v>1442</v>
      </c>
    </row>
    <row r="4" spans="1:20" x14ac:dyDescent="0.25">
      <c r="A4">
        <v>1</v>
      </c>
      <c r="B4" t="s">
        <v>1440</v>
      </c>
      <c r="C4" t="s">
        <v>1441</v>
      </c>
      <c r="D4" t="s">
        <v>1441</v>
      </c>
      <c r="E4" t="s">
        <v>1441</v>
      </c>
      <c r="F4" t="s">
        <v>1443</v>
      </c>
      <c r="G4" t="s">
        <v>1441</v>
      </c>
      <c r="H4" t="s">
        <v>1444</v>
      </c>
      <c r="I4" t="s">
        <v>1445</v>
      </c>
      <c r="J4" t="s">
        <v>1441</v>
      </c>
      <c r="K4" t="s">
        <v>1443</v>
      </c>
      <c r="L4" t="s">
        <v>1444</v>
      </c>
      <c r="M4" t="s">
        <v>1441</v>
      </c>
      <c r="N4" t="s">
        <v>1441</v>
      </c>
      <c r="O4" t="s">
        <v>1441</v>
      </c>
      <c r="P4" t="s">
        <v>1441</v>
      </c>
      <c r="Q4" t="s">
        <v>1443</v>
      </c>
      <c r="R4" t="s">
        <v>1441</v>
      </c>
      <c r="S4" t="s">
        <v>1443</v>
      </c>
      <c r="T4" t="s">
        <v>1442</v>
      </c>
    </row>
    <row r="5" spans="1:20" x14ac:dyDescent="0.25">
      <c r="A5">
        <v>2</v>
      </c>
      <c r="B5" t="s">
        <v>1440</v>
      </c>
      <c r="C5" t="s">
        <v>1441</v>
      </c>
      <c r="D5" t="s">
        <v>1441</v>
      </c>
      <c r="E5" t="s">
        <v>1441</v>
      </c>
      <c r="F5" t="s">
        <v>1443</v>
      </c>
      <c r="G5" t="s">
        <v>1443</v>
      </c>
      <c r="H5" t="s">
        <v>1446</v>
      </c>
      <c r="I5" t="s">
        <v>1444</v>
      </c>
      <c r="J5" t="s">
        <v>1441</v>
      </c>
      <c r="K5" t="s">
        <v>1447</v>
      </c>
      <c r="L5" t="s">
        <v>1443</v>
      </c>
      <c r="M5" t="s">
        <v>1441</v>
      </c>
      <c r="N5" t="s">
        <v>1441</v>
      </c>
      <c r="O5" t="s">
        <v>1441</v>
      </c>
      <c r="P5" t="s">
        <v>1441</v>
      </c>
      <c r="Q5" t="s">
        <v>1441</v>
      </c>
      <c r="R5" t="s">
        <v>1441</v>
      </c>
      <c r="S5" t="s">
        <v>1441</v>
      </c>
      <c r="T5" t="s">
        <v>1442</v>
      </c>
    </row>
    <row r="6" spans="1:20" x14ac:dyDescent="0.25">
      <c r="A6">
        <v>3</v>
      </c>
      <c r="B6" t="s">
        <v>1440</v>
      </c>
      <c r="C6" t="s">
        <v>1443</v>
      </c>
      <c r="D6" t="s">
        <v>1441</v>
      </c>
      <c r="E6" t="s">
        <v>1441</v>
      </c>
      <c r="F6" t="s">
        <v>1448</v>
      </c>
      <c r="G6" t="s">
        <v>1449</v>
      </c>
      <c r="H6" t="s">
        <v>1450</v>
      </c>
      <c r="I6" t="s">
        <v>1451</v>
      </c>
      <c r="J6" t="s">
        <v>1441</v>
      </c>
      <c r="K6" t="s">
        <v>1452</v>
      </c>
      <c r="L6" t="s">
        <v>1441</v>
      </c>
      <c r="M6" t="s">
        <v>1441</v>
      </c>
      <c r="N6" t="s">
        <v>1441</v>
      </c>
      <c r="O6" t="s">
        <v>1441</v>
      </c>
      <c r="P6" t="s">
        <v>1441</v>
      </c>
      <c r="Q6" t="s">
        <v>1441</v>
      </c>
      <c r="R6" t="s">
        <v>1441</v>
      </c>
      <c r="S6" t="s">
        <v>1441</v>
      </c>
      <c r="T6" t="s">
        <v>1453</v>
      </c>
    </row>
    <row r="7" spans="1:20" x14ac:dyDescent="0.25">
      <c r="A7">
        <v>4</v>
      </c>
      <c r="B7" t="s">
        <v>1440</v>
      </c>
      <c r="C7" t="s">
        <v>1443</v>
      </c>
      <c r="D7" t="s">
        <v>1441</v>
      </c>
      <c r="E7" t="s">
        <v>1441</v>
      </c>
      <c r="F7" t="s">
        <v>1441</v>
      </c>
      <c r="G7" t="s">
        <v>1441</v>
      </c>
      <c r="H7" t="s">
        <v>1443</v>
      </c>
      <c r="I7" t="s">
        <v>1441</v>
      </c>
      <c r="J7" t="s">
        <v>1441</v>
      </c>
      <c r="K7" t="s">
        <v>1454</v>
      </c>
      <c r="L7" t="s">
        <v>1443</v>
      </c>
      <c r="M7" t="s">
        <v>1441</v>
      </c>
      <c r="N7" t="s">
        <v>1441</v>
      </c>
      <c r="O7" t="s">
        <v>1455</v>
      </c>
      <c r="P7" t="s">
        <v>1443</v>
      </c>
      <c r="Q7" t="s">
        <v>1441</v>
      </c>
      <c r="R7" t="s">
        <v>1441</v>
      </c>
      <c r="S7" t="s">
        <v>1441</v>
      </c>
      <c r="T7" t="s">
        <v>1456</v>
      </c>
    </row>
    <row r="8" spans="1:20" x14ac:dyDescent="0.25">
      <c r="A8">
        <v>5</v>
      </c>
      <c r="B8" t="s">
        <v>1440</v>
      </c>
      <c r="C8" t="s">
        <v>1441</v>
      </c>
      <c r="D8" t="s">
        <v>1441</v>
      </c>
      <c r="E8" t="s">
        <v>1441</v>
      </c>
      <c r="F8" t="s">
        <v>1441</v>
      </c>
      <c r="G8" t="s">
        <v>1441</v>
      </c>
      <c r="H8" t="s">
        <v>1443</v>
      </c>
      <c r="I8" t="s">
        <v>1441</v>
      </c>
      <c r="J8" t="s">
        <v>1441</v>
      </c>
      <c r="K8" t="s">
        <v>1457</v>
      </c>
      <c r="L8" t="s">
        <v>1441</v>
      </c>
      <c r="M8" t="s">
        <v>1441</v>
      </c>
      <c r="N8" t="s">
        <v>1441</v>
      </c>
      <c r="O8" t="s">
        <v>1441</v>
      </c>
      <c r="P8" t="s">
        <v>1441</v>
      </c>
      <c r="Q8" t="s">
        <v>1441</v>
      </c>
      <c r="R8" t="s">
        <v>1441</v>
      </c>
      <c r="S8" t="s">
        <v>1441</v>
      </c>
      <c r="T8" t="s">
        <v>1453</v>
      </c>
    </row>
    <row r="9" spans="1:20" x14ac:dyDescent="0.25">
      <c r="A9">
        <v>6</v>
      </c>
      <c r="B9" t="s">
        <v>1440</v>
      </c>
      <c r="C9" t="s">
        <v>1443</v>
      </c>
      <c r="D9" t="s">
        <v>1441</v>
      </c>
      <c r="E9" t="s">
        <v>1443</v>
      </c>
      <c r="F9" t="s">
        <v>1451</v>
      </c>
      <c r="G9" t="s">
        <v>1452</v>
      </c>
      <c r="H9" t="s">
        <v>1458</v>
      </c>
      <c r="I9" t="s">
        <v>1459</v>
      </c>
      <c r="J9" t="s">
        <v>1441</v>
      </c>
      <c r="K9" t="s">
        <v>1460</v>
      </c>
      <c r="L9" t="s">
        <v>1446</v>
      </c>
      <c r="M9" t="s">
        <v>1441</v>
      </c>
      <c r="N9" t="s">
        <v>1441</v>
      </c>
      <c r="O9" t="s">
        <v>1443</v>
      </c>
      <c r="P9" t="s">
        <v>1443</v>
      </c>
      <c r="Q9" t="s">
        <v>1443</v>
      </c>
      <c r="R9" t="s">
        <v>1455</v>
      </c>
      <c r="S9" t="s">
        <v>1444</v>
      </c>
      <c r="T9" t="s">
        <v>1461</v>
      </c>
    </row>
    <row r="10" spans="1:20" x14ac:dyDescent="0.25">
      <c r="A10">
        <v>7</v>
      </c>
      <c r="B10" t="s">
        <v>1440</v>
      </c>
      <c r="C10" t="s">
        <v>1443</v>
      </c>
      <c r="D10" t="s">
        <v>1441</v>
      </c>
      <c r="E10" t="s">
        <v>1441</v>
      </c>
      <c r="F10" t="s">
        <v>1455</v>
      </c>
      <c r="G10" t="s">
        <v>1441</v>
      </c>
      <c r="H10" t="s">
        <v>1462</v>
      </c>
      <c r="I10" t="s">
        <v>1463</v>
      </c>
      <c r="J10" t="s">
        <v>1441</v>
      </c>
      <c r="K10" t="s">
        <v>1464</v>
      </c>
      <c r="L10" t="s">
        <v>1444</v>
      </c>
      <c r="M10" t="s">
        <v>1444</v>
      </c>
      <c r="N10" t="s">
        <v>1441</v>
      </c>
      <c r="O10" t="s">
        <v>1441</v>
      </c>
      <c r="P10" t="s">
        <v>1441</v>
      </c>
      <c r="Q10" t="s">
        <v>1452</v>
      </c>
      <c r="R10" t="s">
        <v>1443</v>
      </c>
      <c r="S10" t="s">
        <v>1444</v>
      </c>
      <c r="T10" t="s">
        <v>1465</v>
      </c>
    </row>
    <row r="11" spans="1:20" x14ac:dyDescent="0.25">
      <c r="A11">
        <v>8</v>
      </c>
      <c r="B11" t="s">
        <v>1440</v>
      </c>
      <c r="C11" t="s">
        <v>1441</v>
      </c>
      <c r="D11" t="s">
        <v>1441</v>
      </c>
      <c r="E11" t="s">
        <v>1441</v>
      </c>
      <c r="F11" t="s">
        <v>1441</v>
      </c>
      <c r="G11" t="s">
        <v>1441</v>
      </c>
      <c r="H11" t="s">
        <v>1441</v>
      </c>
      <c r="I11" t="s">
        <v>1441</v>
      </c>
      <c r="J11" t="s">
        <v>1441</v>
      </c>
      <c r="K11" t="s">
        <v>1441</v>
      </c>
      <c r="L11" t="s">
        <v>1441</v>
      </c>
      <c r="M11" t="s">
        <v>1441</v>
      </c>
      <c r="N11" t="s">
        <v>1441</v>
      </c>
      <c r="O11" t="s">
        <v>1441</v>
      </c>
      <c r="P11" t="s">
        <v>1441</v>
      </c>
      <c r="Q11" t="s">
        <v>1441</v>
      </c>
      <c r="R11" t="s">
        <v>1441</v>
      </c>
      <c r="S11" t="s">
        <v>1441</v>
      </c>
      <c r="T11" t="s">
        <v>1442</v>
      </c>
    </row>
    <row r="12" spans="1:20" x14ac:dyDescent="0.25">
      <c r="A12">
        <v>9</v>
      </c>
      <c r="B12" t="s">
        <v>1440</v>
      </c>
      <c r="C12" t="s">
        <v>1455</v>
      </c>
      <c r="D12" t="s">
        <v>1466</v>
      </c>
      <c r="E12" t="s">
        <v>1467</v>
      </c>
      <c r="F12" t="s">
        <v>1463</v>
      </c>
      <c r="G12" t="s">
        <v>1446</v>
      </c>
      <c r="H12" t="s">
        <v>1468</v>
      </c>
      <c r="I12" t="s">
        <v>1469</v>
      </c>
      <c r="J12" t="s">
        <v>1441</v>
      </c>
      <c r="K12" t="s">
        <v>1444</v>
      </c>
      <c r="L12" t="s">
        <v>1443</v>
      </c>
      <c r="M12" t="s">
        <v>1441</v>
      </c>
      <c r="N12" t="s">
        <v>1441</v>
      </c>
      <c r="O12" t="s">
        <v>1441</v>
      </c>
      <c r="P12" t="s">
        <v>1441</v>
      </c>
      <c r="Q12" t="s">
        <v>1441</v>
      </c>
      <c r="R12" t="s">
        <v>1441</v>
      </c>
      <c r="S12" t="s">
        <v>1443</v>
      </c>
      <c r="T12" t="s">
        <v>1453</v>
      </c>
    </row>
    <row r="13" spans="1:20" x14ac:dyDescent="0.25">
      <c r="A13">
        <v>10</v>
      </c>
      <c r="B13" t="s">
        <v>1440</v>
      </c>
      <c r="C13" t="s">
        <v>1455</v>
      </c>
      <c r="D13" t="s">
        <v>1443</v>
      </c>
      <c r="E13" t="s">
        <v>1444</v>
      </c>
      <c r="F13" t="s">
        <v>1441</v>
      </c>
      <c r="G13" t="s">
        <v>1441</v>
      </c>
      <c r="H13" t="s">
        <v>1444</v>
      </c>
      <c r="I13" t="s">
        <v>1444</v>
      </c>
      <c r="J13" t="s">
        <v>1441</v>
      </c>
      <c r="K13" t="s">
        <v>1441</v>
      </c>
      <c r="L13" t="s">
        <v>1441</v>
      </c>
      <c r="M13" t="s">
        <v>1441</v>
      </c>
      <c r="N13" t="s">
        <v>1441</v>
      </c>
      <c r="O13" t="s">
        <v>1441</v>
      </c>
      <c r="P13" t="s">
        <v>1441</v>
      </c>
      <c r="Q13" t="s">
        <v>1441</v>
      </c>
      <c r="R13" t="s">
        <v>1441</v>
      </c>
      <c r="S13" t="s">
        <v>1441</v>
      </c>
      <c r="T13" t="s">
        <v>1442</v>
      </c>
    </row>
    <row r="14" spans="1:20" x14ac:dyDescent="0.25">
      <c r="A14">
        <v>11</v>
      </c>
      <c r="B14" t="s">
        <v>1440</v>
      </c>
      <c r="C14" t="s">
        <v>1443</v>
      </c>
      <c r="D14" t="s">
        <v>1441</v>
      </c>
      <c r="E14" t="s">
        <v>1441</v>
      </c>
      <c r="F14" t="s">
        <v>1441</v>
      </c>
      <c r="G14" t="s">
        <v>1441</v>
      </c>
      <c r="H14" t="s">
        <v>1443</v>
      </c>
      <c r="I14" t="s">
        <v>1441</v>
      </c>
      <c r="J14" t="s">
        <v>1441</v>
      </c>
      <c r="K14" t="s">
        <v>1441</v>
      </c>
      <c r="L14" t="s">
        <v>1441</v>
      </c>
      <c r="M14" t="s">
        <v>1441</v>
      </c>
      <c r="N14" t="s">
        <v>1441</v>
      </c>
      <c r="O14" t="s">
        <v>1441</v>
      </c>
      <c r="P14" t="s">
        <v>1441</v>
      </c>
      <c r="Q14" t="s">
        <v>1441</v>
      </c>
      <c r="R14" t="s">
        <v>1441</v>
      </c>
      <c r="S14" t="s">
        <v>1441</v>
      </c>
      <c r="T14" t="s">
        <v>1442</v>
      </c>
    </row>
    <row r="15" spans="1:20" x14ac:dyDescent="0.25">
      <c r="A15">
        <v>12</v>
      </c>
      <c r="B15" t="s">
        <v>1440</v>
      </c>
      <c r="C15" t="s">
        <v>1441</v>
      </c>
      <c r="D15" t="s">
        <v>1441</v>
      </c>
      <c r="E15" t="s">
        <v>1441</v>
      </c>
      <c r="F15" t="s">
        <v>1441</v>
      </c>
      <c r="G15" t="s">
        <v>1441</v>
      </c>
      <c r="H15" t="s">
        <v>1441</v>
      </c>
      <c r="I15" t="s">
        <v>1441</v>
      </c>
      <c r="J15" t="s">
        <v>1441</v>
      </c>
      <c r="K15" t="s">
        <v>1441</v>
      </c>
      <c r="L15" t="s">
        <v>1441</v>
      </c>
      <c r="M15" t="s">
        <v>1441</v>
      </c>
      <c r="N15" t="s">
        <v>1441</v>
      </c>
      <c r="O15" t="s">
        <v>1441</v>
      </c>
      <c r="P15" t="s">
        <v>1441</v>
      </c>
      <c r="Q15" t="s">
        <v>1441</v>
      </c>
      <c r="R15" t="s">
        <v>1441</v>
      </c>
      <c r="S15" t="s">
        <v>1441</v>
      </c>
      <c r="T15" t="s">
        <v>1442</v>
      </c>
    </row>
    <row r="16" spans="1:20" x14ac:dyDescent="0.25">
      <c r="A16">
        <v>13</v>
      </c>
      <c r="B16" t="s">
        <v>1440</v>
      </c>
      <c r="C16" t="s">
        <v>1443</v>
      </c>
      <c r="D16" t="s">
        <v>1441</v>
      </c>
      <c r="E16" t="s">
        <v>1441</v>
      </c>
      <c r="F16" t="s">
        <v>1443</v>
      </c>
      <c r="G16" t="s">
        <v>1441</v>
      </c>
      <c r="H16" t="s">
        <v>1443</v>
      </c>
      <c r="I16" t="s">
        <v>1444</v>
      </c>
      <c r="J16" t="s">
        <v>1441</v>
      </c>
      <c r="K16" t="s">
        <v>1441</v>
      </c>
      <c r="L16" t="s">
        <v>1441</v>
      </c>
      <c r="M16" t="s">
        <v>1441</v>
      </c>
      <c r="N16" t="s">
        <v>1441</v>
      </c>
      <c r="O16" t="s">
        <v>1441</v>
      </c>
      <c r="P16" t="s">
        <v>1441</v>
      </c>
      <c r="Q16" t="s">
        <v>1441</v>
      </c>
      <c r="R16" t="s">
        <v>1441</v>
      </c>
      <c r="S16" t="s">
        <v>1441</v>
      </c>
      <c r="T16" t="s">
        <v>1442</v>
      </c>
    </row>
    <row r="17" spans="1:20" x14ac:dyDescent="0.25">
      <c r="A17">
        <v>14</v>
      </c>
      <c r="B17" t="s">
        <v>1440</v>
      </c>
      <c r="C17" t="s">
        <v>1441</v>
      </c>
      <c r="D17" t="s">
        <v>1441</v>
      </c>
      <c r="E17" t="s">
        <v>1441</v>
      </c>
      <c r="F17" t="s">
        <v>1441</v>
      </c>
      <c r="G17" t="s">
        <v>1441</v>
      </c>
      <c r="H17" t="s">
        <v>1441</v>
      </c>
      <c r="I17" t="s">
        <v>1441</v>
      </c>
      <c r="J17" t="s">
        <v>1441</v>
      </c>
      <c r="K17" t="s">
        <v>1444</v>
      </c>
      <c r="L17" t="s">
        <v>1441</v>
      </c>
      <c r="M17" t="s">
        <v>1441</v>
      </c>
      <c r="N17" t="s">
        <v>1441</v>
      </c>
      <c r="O17" t="s">
        <v>1441</v>
      </c>
      <c r="P17" t="s">
        <v>1441</v>
      </c>
      <c r="Q17" t="s">
        <v>1441</v>
      </c>
      <c r="R17" t="s">
        <v>1441</v>
      </c>
      <c r="S17" t="s">
        <v>1441</v>
      </c>
      <c r="T17" t="s">
        <v>1453</v>
      </c>
    </row>
    <row r="18" spans="1:20" x14ac:dyDescent="0.25">
      <c r="A18">
        <v>15</v>
      </c>
      <c r="B18" t="s">
        <v>1440</v>
      </c>
      <c r="C18" t="s">
        <v>1441</v>
      </c>
      <c r="D18" t="s">
        <v>1441</v>
      </c>
      <c r="E18" t="s">
        <v>1441</v>
      </c>
      <c r="F18" t="s">
        <v>1444</v>
      </c>
      <c r="G18" t="s">
        <v>1441</v>
      </c>
      <c r="H18" t="s">
        <v>1443</v>
      </c>
      <c r="I18" t="s">
        <v>1445</v>
      </c>
      <c r="J18" t="s">
        <v>1441</v>
      </c>
      <c r="K18" t="s">
        <v>1441</v>
      </c>
      <c r="L18" t="s">
        <v>1443</v>
      </c>
      <c r="M18" t="s">
        <v>1441</v>
      </c>
      <c r="N18" t="s">
        <v>1441</v>
      </c>
      <c r="O18" t="s">
        <v>1441</v>
      </c>
      <c r="P18" t="s">
        <v>1441</v>
      </c>
      <c r="Q18" t="s">
        <v>1441</v>
      </c>
      <c r="R18" t="s">
        <v>1441</v>
      </c>
      <c r="S18" t="s">
        <v>1443</v>
      </c>
      <c r="T18" t="s">
        <v>1442</v>
      </c>
    </row>
    <row r="19" spans="1:20" x14ac:dyDescent="0.25">
      <c r="A19">
        <v>16</v>
      </c>
      <c r="B19" t="s">
        <v>1440</v>
      </c>
      <c r="C19" t="s">
        <v>1441</v>
      </c>
      <c r="D19" t="s">
        <v>1441</v>
      </c>
      <c r="E19" t="s">
        <v>1441</v>
      </c>
      <c r="F19" t="s">
        <v>1443</v>
      </c>
      <c r="G19" t="s">
        <v>1441</v>
      </c>
      <c r="H19" t="s">
        <v>1444</v>
      </c>
      <c r="I19" t="s">
        <v>1443</v>
      </c>
      <c r="J19" t="s">
        <v>1441</v>
      </c>
      <c r="K19" t="s">
        <v>1443</v>
      </c>
      <c r="L19" t="s">
        <v>1441</v>
      </c>
      <c r="M19" t="s">
        <v>1443</v>
      </c>
      <c r="N19" t="s">
        <v>1441</v>
      </c>
      <c r="O19" t="s">
        <v>1441</v>
      </c>
      <c r="P19" t="s">
        <v>1441</v>
      </c>
      <c r="Q19" t="s">
        <v>1441</v>
      </c>
      <c r="R19" t="s">
        <v>1441</v>
      </c>
      <c r="S19" t="s">
        <v>1441</v>
      </c>
      <c r="T19" t="s">
        <v>1453</v>
      </c>
    </row>
    <row r="20" spans="1:20" x14ac:dyDescent="0.25">
      <c r="A20">
        <v>17</v>
      </c>
      <c r="B20" t="s">
        <v>1440</v>
      </c>
      <c r="C20" t="s">
        <v>1443</v>
      </c>
      <c r="D20" t="s">
        <v>1441</v>
      </c>
      <c r="E20" t="s">
        <v>1443</v>
      </c>
      <c r="F20" t="s">
        <v>1444</v>
      </c>
      <c r="G20" t="s">
        <v>1441</v>
      </c>
      <c r="H20" t="s">
        <v>1443</v>
      </c>
      <c r="I20" t="s">
        <v>1443</v>
      </c>
      <c r="J20" t="s">
        <v>1441</v>
      </c>
      <c r="K20" t="s">
        <v>1441</v>
      </c>
      <c r="L20" t="s">
        <v>1443</v>
      </c>
      <c r="M20" t="s">
        <v>1441</v>
      </c>
      <c r="N20" t="s">
        <v>1441</v>
      </c>
      <c r="O20" t="s">
        <v>1441</v>
      </c>
      <c r="P20" t="s">
        <v>1441</v>
      </c>
      <c r="Q20" t="s">
        <v>1441</v>
      </c>
      <c r="R20" t="s">
        <v>1441</v>
      </c>
      <c r="S20" t="s">
        <v>1443</v>
      </c>
      <c r="T20" t="s">
        <v>1442</v>
      </c>
    </row>
    <row r="21" spans="1:20" x14ac:dyDescent="0.25">
      <c r="A21">
        <v>18</v>
      </c>
      <c r="B21" t="s">
        <v>1440</v>
      </c>
      <c r="C21" t="s">
        <v>1441</v>
      </c>
      <c r="D21" t="s">
        <v>1444</v>
      </c>
      <c r="E21" t="s">
        <v>1470</v>
      </c>
      <c r="F21" t="s">
        <v>1441</v>
      </c>
      <c r="G21" t="s">
        <v>1441</v>
      </c>
      <c r="H21" t="s">
        <v>1444</v>
      </c>
      <c r="I21" t="s">
        <v>1446</v>
      </c>
      <c r="J21" t="s">
        <v>1441</v>
      </c>
      <c r="K21" t="s">
        <v>1441</v>
      </c>
      <c r="L21" t="s">
        <v>1441</v>
      </c>
      <c r="M21" t="s">
        <v>1441</v>
      </c>
      <c r="N21" t="s">
        <v>1441</v>
      </c>
      <c r="O21" t="s">
        <v>1441</v>
      </c>
      <c r="P21" t="s">
        <v>1441</v>
      </c>
      <c r="Q21" t="s">
        <v>1441</v>
      </c>
      <c r="R21" t="s">
        <v>1441</v>
      </c>
      <c r="S21" t="s">
        <v>1441</v>
      </c>
      <c r="T21" t="s">
        <v>1442</v>
      </c>
    </row>
    <row r="23" spans="1:20" x14ac:dyDescent="0.25">
      <c r="A23" s="24" t="s">
        <v>1472</v>
      </c>
    </row>
    <row r="24" spans="1:20" x14ac:dyDescent="0.25">
      <c r="A24" t="s">
        <v>1473</v>
      </c>
    </row>
    <row r="25" spans="1:20" x14ac:dyDescent="0.25">
      <c r="A25" t="s">
        <v>1474</v>
      </c>
    </row>
    <row r="26" spans="1:20" x14ac:dyDescent="0.25">
      <c r="A26" t="s">
        <v>1475</v>
      </c>
    </row>
  </sheetData>
  <phoneticPr fontId="2"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w F A A B Q S w M E F A A C A A g A b F V l W K v i T U S l A A A A 9 g A A A B I A H A B D b 2 5 m a W c v U G F j a 2 F n Z S 5 4 b W w g o h g A K K A U A A A A A A A A A A A A A A A A A A A A A A A A A A A A h Y 8 x D o I w G I W v Q r r T l m o M I T 9 l Y B V j Y m J c m 1 q h E Y q h x R K v 5 u C R v I I Y R d 0 c 3 / e + 4 b 3 7 9 Q b Z 0 N T B W X V W t y Z F E a Y o U E a 2 e 2 3 K F P X u E M Y o 4 7 A W 8 i h K F Y y y s c l g 9 y m q n D s l h H j v s Z / h t i s J o z Q i u 2 K 5 k Z V q B P r I + r 8 c a m O d M F I h D t v X G M 5 w x O Z 4 w W J M g U w Q C m 2 + A h v 3 P t s f C H l f u 7 5 T / F K F + Q r I F I G 8 P / A H U E s D B B Q A A g A I A G x V Z 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s V W V Y a J n Z c 4 U C A A A 3 D g A A E w A c A E Z v c m 1 1 b G F z L 1 N l Y 3 R p b 2 4 x L m 0 g o h g A K K A U A A A A A A A A A A A A A A A A A A A A A A A A A A A A 7 V Z N i 9 N Q F N 0 X + h 8 e c Z N A 5 t G b 9 C t K N 9 M 6 I A y C t D v r o n a e G k h f h u R 1 m F K 6 k 2 G G c e F i R K m g u F G E Y U R Q U A f 9 N f Z j / o W v S a e + Q G 5 A R x c O d t H 2 3 t O + n H t z 7 s k N W V e 4 P i f N + B O u 5 X P 5 X P i g E 7 A t c k X b t A p r s G Z r p E Y 8 J v I 5 I l / T L 4 9 l W A 9 3 a M P v 9 n u M C 3 3 D 9 R i t + 1 z I I N S 1 x t X 2 9 N 2 T 7 5 / G 8 5 N v 8 5 N X 7 f n X 4 9 m b 0 9 n L t 2 f P P r a X R 1 K x K z T D v N 1 g n t t z B Q t q G t V M U v e 9 f o + H N X B M c p 1 3 / S 2 X 3 6 8 5 d v m O Y S 6 v / v z D 9 O j z b P x w 9 v 5 0 8 u J Q M m l 1 7 s q r t 4 I O D + / 5 Q S 8 + o T X Y Z q E u q Z r D o R a n Q B 4 v Z J o I t i t G J j n P W z J / g 4 t y k S 7 + p A A 2 B h Q x o I Q B Z Q y o Y E A V A x w M g A K K A I q g x Q N a P a D l A 1 o / o A 0 A t A O A t g C c x K 0 c G f m c y 1 P l k a p m o l t G i q J j H W 0 E / l J C o T 7 c d D k L o 9 S 6 y z v B 4 A J C J 7 z v e e f v U t D G a K X o R w e T / b 2 z 8 d H s + P X 0 c E 9 + n + w / X f F p b n u u i A l F c i a K m i N M j k 7 8 o 5 b s x f p g N U 9 6 N E + 3 + r 5 g T T F Y 0 A 5 3 D K W H d H H C K r D U w F a D o h q U 1 K C s B h U 1 q K q B o w a R S H 9 G C Q 6 Q I A E J F p C g I Y U 2 + j 1 D S O u 1 Y h E U M 4 m 4 Q + l q p P i o U H x W K D 4 s U W f T W e D T Q v F x o b h n 0 A z X o B m + Q T O c g 2 Z 4 B 8 1 w D x r 5 x 0 X m 2 v 4 / 1 / / 6 X K t R g g g k m E C C C i S 4 W I X L 7 w 4 I d P n t A c M y m p K x Y t C M J S N W F Y J Z h Q t Y 1 R 9 f p 1 O W a T N j m V b t o 6 Y 4 y U 2 f s 7 + 8 a K f l b S R f R P I l J I 8 9 N S t I v o r k H W z K C x i A + g J W M m A 1 A 1 Y 0 Y F U D u i x g d Q N W + C / s 1 T 8 A U E s B A i 0 A F A A C A A g A b F V l W K v i T U S l A A A A 9 g A A A B I A A A A A A A A A A A A A A A A A A A A A A E N v b m Z p Z y 9 Q Y W N r Y W d l L n h t b F B L A Q I t A B Q A A g A I A G x V Z V g P y u m r p A A A A O k A A A A T A A A A A A A A A A A A A A A A A P E A A A B b Q 2 9 u d G V u d F 9 U e X B l c 1 0 u e G 1 s U E s B A i 0 A F A A C A A g A b F V l W G i Z 2 X O F A g A A N w 4 A A B M A A A A A A A A A A A A A A A A A 4 g E A A E Z v c m 1 1 b G F z L 1 N l Y 3 R p b 2 4 x L m 1 Q S w U G A A A A A A M A A w D C A A A A t 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E c A A A A A A A B W R 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D I w L T E t M z w v S X R l b V B h d G g + P C 9 J d G V t T G 9 j Y X R p b 2 4 + P F N 0 Y W J s Z U V u d H J p Z X M + P E V u d H J 5 I F R 5 c G U 9 I k l z U H J p d m F 0 Z S I g V m F s d W U 9 I m w w I i A v P j x F b n R y e S B U e X B l P S J R d W V y e U l E I i B W Y W x 1 Z T 0 i c 2 M 3 M 2 I 0 Y z I 3 L T N m Y T c t N G E x N S 0 4 Y z c 4 L T Y z M m R i M z Y y Z D A x N 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F e G N l c H R p b 2 4 i I C 8 + P E V u d H J 5 I F R 5 c G U 9 I k 5 h b W V V c G R h d G V k Q W Z 0 Z X J G a W x s I i B W Y W x 1 Z T 0 i b D A i I C 8 + P E V u d H J 5 I F R 5 c G U 9 I k 5 h d m l n Y X R p b 2 5 T d G V w T m F t Z S I g V m F s d W U 9 I n P l r 7 z o i K o i I C 8 + P E V u d H J 5 I F R 5 c G U 9 I k Z p b G x l Z E N v b X B s Z X R l U m V z d W x 0 V G 9 X b 3 J r c 2 h l Z X Q i I F Z h b H V l P S J s M S I g L z 4 8 R W 5 0 c n k g V H l w Z T 0 i Q W R k Z W R U b 0 R h d G F N b 2 R l b C I g V m F s d W U 9 I m w w I i A v P j x F b n R y e S B U e X B l P S J G a W x s Q 2 9 1 b n Q i I F Z h b H V l P S J s M T g i I C 8 + P E V u d H J 5 I F R 5 c G U 9 I k Z p b G x F c n J v c k N v Z G U i I F Z h b H V l P S J z V W 5 r b m 9 3 b i I g L z 4 8 R W 5 0 c n k g V H l w Z T 0 i R m l s b E V y c m 9 y Q 2 9 1 b n Q i I F Z h b H V l P S J s M C I g L z 4 8 R W 5 0 c n k g V H l w Z T 0 i R m l s b E x h c 3 R V c G R h d G V k I i B W Y W x 1 Z T 0 i Z D I w M j Q t M D I t M j l U M T U 6 M z A 6 N D k u O D Y y M z g 1 O F o i I C 8 + P E V u d H J 5 I F R 5 c G U 9 I k Z p b G x D b 2 x 1 b W 5 U e X B l c y I g V m F s d W U 9 I n N C Z 0 1 E Q X d N R E F 3 T U R B d 0 1 E Q X d N R E F 3 T U R C Z z 0 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X S I g L z 4 8 R W 5 0 c n k g V H l w Z T 0 i R m l s b F N 0 Y X R 1 c y I g V m F s d W U 9 I n N D b 2 1 w b G V 0 Z S I g L z 4 8 R W 5 0 c n k g V H l w Z T 0 i U m V s Y X R p b 2 5 z a G l w S W 5 m b 0 N v b n R h a W 5 l c i I g V m F s d W U 9 I n N 7 J n F 1 b 3 Q 7 Y 2 9 s d W 1 u Q 2 9 1 b n Q m c X V v d D s 6 M T k s J n F 1 b 3 Q 7 a 2 V 5 Q 2 9 s d W 1 u T m F t Z X M m c X V v d D s 6 W 1 0 s J n F 1 b 3 Q 7 c X V l c n l S Z W x h d G l v b n N o a X B z J n F 1 b 3 Q 7 O l t d L C Z x d W 9 0 O 2 N v b H V t b k l k Z W 5 0 a X R p Z X M m c X V v d D s 6 W y Z x d W 9 0 O 1 N l Y 3 R p b 2 4 x L 0 w y M C 0 x L T M v Q X V 0 b 1 J l b W 9 2 Z W R D b 2 x 1 b W 5 z M S 5 7 Q 2 9 s d W 1 u M S w w f S Z x d W 9 0 O y w m c X V v d D t T Z W N 0 a W 9 u M S 9 M M j A t M S 0 z L 0 F 1 d G 9 S Z W 1 v d m V k Q 2 9 s d W 1 u c z E u e 0 N v b H V t b j I s M X 0 m c X V v d D s s J n F 1 b 3 Q 7 U 2 V j d G l v b j E v T D I w L T E t M y 9 B d X R v U m V t b 3 Z l Z E N v b H V t b n M x L n t D b 2 x 1 b W 4 z L D J 9 J n F 1 b 3 Q 7 L C Z x d W 9 0 O 1 N l Y 3 R p b 2 4 x L 0 w y M C 0 x L T M v Q X V 0 b 1 J l b W 9 2 Z W R D b 2 x 1 b W 5 z M S 5 7 Q 2 9 s d W 1 u N C w z f S Z x d W 9 0 O y w m c X V v d D t T Z W N 0 a W 9 u M S 9 M M j A t M S 0 z L 0 F 1 d G 9 S Z W 1 v d m V k Q 2 9 s d W 1 u c z E u e 0 N v b H V t b j U s N H 0 m c X V v d D s s J n F 1 b 3 Q 7 U 2 V j d G l v b j E v T D I w L T E t M y 9 B d X R v U m V t b 3 Z l Z E N v b H V t b n M x L n t D b 2 x 1 b W 4 2 L D V 9 J n F 1 b 3 Q 7 L C Z x d W 9 0 O 1 N l Y 3 R p b 2 4 x L 0 w y M C 0 x L T M v Q X V 0 b 1 J l b W 9 2 Z W R D b 2 x 1 b W 5 z M S 5 7 Q 2 9 s d W 1 u N y w 2 f S Z x d W 9 0 O y w m c X V v d D t T Z W N 0 a W 9 u M S 9 M M j A t M S 0 z L 0 F 1 d G 9 S Z W 1 v d m V k Q 2 9 s d W 1 u c z E u e 0 N v b H V t b j g s N 3 0 m c X V v d D s s J n F 1 b 3 Q 7 U 2 V j d G l v b j E v T D I w L T E t M y 9 B d X R v U m V t b 3 Z l Z E N v b H V t b n M x L n t D b 2 x 1 b W 4 5 L D h 9 J n F 1 b 3 Q 7 L C Z x d W 9 0 O 1 N l Y 3 R p b 2 4 x L 0 w y M C 0 x L T M v Q X V 0 b 1 J l b W 9 2 Z W R D b 2 x 1 b W 5 z M S 5 7 Q 2 9 s d W 1 u M T A s O X 0 m c X V v d D s s J n F 1 b 3 Q 7 U 2 V j d G l v b j E v T D I w L T E t M y 9 B d X R v U m V t b 3 Z l Z E N v b H V t b n M x L n t D b 2 x 1 b W 4 x M S w x M H 0 m c X V v d D s s J n F 1 b 3 Q 7 U 2 V j d G l v b j E v T D I w L T E t M y 9 B d X R v U m V t b 3 Z l Z E N v b H V t b n M x L n t D b 2 x 1 b W 4 x M i w x M X 0 m c X V v d D s s J n F 1 b 3 Q 7 U 2 V j d G l v b j E v T D I w L T E t M y 9 B d X R v U m V t b 3 Z l Z E N v b H V t b n M x L n t D b 2 x 1 b W 4 x M y w x M n 0 m c X V v d D s s J n F 1 b 3 Q 7 U 2 V j d G l v b j E v T D I w L T E t M y 9 B d X R v U m V t b 3 Z l Z E N v b H V t b n M x L n t D b 2 x 1 b W 4 x N C w x M 3 0 m c X V v d D s s J n F 1 b 3 Q 7 U 2 V j d G l v b j E v T D I w L T E t M y 9 B d X R v U m V t b 3 Z l Z E N v b H V t b n M x L n t D b 2 x 1 b W 4 x N S w x N H 0 m c X V v d D s s J n F 1 b 3 Q 7 U 2 V j d G l v b j E v T D I w L T E t M y 9 B d X R v U m V t b 3 Z l Z E N v b H V t b n M x L n t D b 2 x 1 b W 4 x N i w x N X 0 m c X V v d D s s J n F 1 b 3 Q 7 U 2 V j d G l v b j E v T D I w L T E t M y 9 B d X R v U m V t b 3 Z l Z E N v b H V t b n M x L n t D b 2 x 1 b W 4 x N y w x N n 0 m c X V v d D s s J n F 1 b 3 Q 7 U 2 V j d G l v b j E v T D I w L T E t M y 9 B d X R v U m V t b 3 Z l Z E N v b H V t b n M x L n t D b 2 x 1 b W 4 x O C w x N 3 0 m c X V v d D s s J n F 1 b 3 Q 7 U 2 V j d G l v b j E v T D I w L T E t M y 9 B d X R v U m V t b 3 Z l Z E N v b H V t b n M x L n t D b 2 x 1 b W 4 x O S w x O H 0 m c X V v d D t d L C Z x d W 9 0 O 0 N v b H V t b k N v d W 5 0 J n F 1 b 3 Q 7 O j E 5 L C Z x d W 9 0 O 0 t l e U N v b H V t b k 5 h b W V z J n F 1 b 3 Q 7 O l t d L C Z x d W 9 0 O 0 N v b H V t b k l k Z W 5 0 a X R p Z X M m c X V v d D s 6 W y Z x d W 9 0 O 1 N l Y 3 R p b 2 4 x L 0 w y M C 0 x L T M v Q X V 0 b 1 J l b W 9 2 Z W R D b 2 x 1 b W 5 z M S 5 7 Q 2 9 s d W 1 u M S w w f S Z x d W 9 0 O y w m c X V v d D t T Z W N 0 a W 9 u M S 9 M M j A t M S 0 z L 0 F 1 d G 9 S Z W 1 v d m V k Q 2 9 s d W 1 u c z E u e 0 N v b H V t b j I s M X 0 m c X V v d D s s J n F 1 b 3 Q 7 U 2 V j d G l v b j E v T D I w L T E t M y 9 B d X R v U m V t b 3 Z l Z E N v b H V t b n M x L n t D b 2 x 1 b W 4 z L D J 9 J n F 1 b 3 Q 7 L C Z x d W 9 0 O 1 N l Y 3 R p b 2 4 x L 0 w y M C 0 x L T M v Q X V 0 b 1 J l b W 9 2 Z W R D b 2 x 1 b W 5 z M S 5 7 Q 2 9 s d W 1 u N C w z f S Z x d W 9 0 O y w m c X V v d D t T Z W N 0 a W 9 u M S 9 M M j A t M S 0 z L 0 F 1 d G 9 S Z W 1 v d m V k Q 2 9 s d W 1 u c z E u e 0 N v b H V t b j U s N H 0 m c X V v d D s s J n F 1 b 3 Q 7 U 2 V j d G l v b j E v T D I w L T E t M y 9 B d X R v U m V t b 3 Z l Z E N v b H V t b n M x L n t D b 2 x 1 b W 4 2 L D V 9 J n F 1 b 3 Q 7 L C Z x d W 9 0 O 1 N l Y 3 R p b 2 4 x L 0 w y M C 0 x L T M v Q X V 0 b 1 J l b W 9 2 Z W R D b 2 x 1 b W 5 z M S 5 7 Q 2 9 s d W 1 u N y w 2 f S Z x d W 9 0 O y w m c X V v d D t T Z W N 0 a W 9 u M S 9 M M j A t M S 0 z L 0 F 1 d G 9 S Z W 1 v d m V k Q 2 9 s d W 1 u c z E u e 0 N v b H V t b j g s N 3 0 m c X V v d D s s J n F 1 b 3 Q 7 U 2 V j d G l v b j E v T D I w L T E t M y 9 B d X R v U m V t b 3 Z l Z E N v b H V t b n M x L n t D b 2 x 1 b W 4 5 L D h 9 J n F 1 b 3 Q 7 L C Z x d W 9 0 O 1 N l Y 3 R p b 2 4 x L 0 w y M C 0 x L T M v Q X V 0 b 1 J l b W 9 2 Z W R D b 2 x 1 b W 5 z M S 5 7 Q 2 9 s d W 1 u M T A s O X 0 m c X V v d D s s J n F 1 b 3 Q 7 U 2 V j d G l v b j E v T D I w L T E t M y 9 B d X R v U m V t b 3 Z l Z E N v b H V t b n M x L n t D b 2 x 1 b W 4 x M S w x M H 0 m c X V v d D s s J n F 1 b 3 Q 7 U 2 V j d G l v b j E v T D I w L T E t M y 9 B d X R v U m V t b 3 Z l Z E N v b H V t b n M x L n t D b 2 x 1 b W 4 x M i w x M X 0 m c X V v d D s s J n F 1 b 3 Q 7 U 2 V j d G l v b j E v T D I w L T E t M y 9 B d X R v U m V t b 3 Z l Z E N v b H V t b n M x L n t D b 2 x 1 b W 4 x M y w x M n 0 m c X V v d D s s J n F 1 b 3 Q 7 U 2 V j d G l v b j E v T D I w L T E t M y 9 B d X R v U m V t b 3 Z l Z E N v b H V t b n M x L n t D b 2 x 1 b W 4 x N C w x M 3 0 m c X V v d D s s J n F 1 b 3 Q 7 U 2 V j d G l v b j E v T D I w L T E t M y 9 B d X R v U m V t b 3 Z l Z E N v b H V t b n M x L n t D b 2 x 1 b W 4 x N S w x N H 0 m c X V v d D s s J n F 1 b 3 Q 7 U 2 V j d G l v b j E v T D I w L T E t M y 9 B d X R v U m V t b 3 Z l Z E N v b H V t b n M x L n t D b 2 x 1 b W 4 x N i w x N X 0 m c X V v d D s s J n F 1 b 3 Q 7 U 2 V j d G l v b j E v T D I w L T E t M y 9 B d X R v U m V t b 3 Z l Z E N v b H V t b n M x L n t D b 2 x 1 b W 4 x N y w x N n 0 m c X V v d D s s J n F 1 b 3 Q 7 U 2 V j d G l v b j E v T D I w L T E t M y 9 B d X R v U m V t b 3 Z l Z E N v b H V t b n M x L n t D b 2 x 1 b W 4 x O C w x N 3 0 m c X V v d D s s J n F 1 b 3 Q 7 U 2 V j d G l v b j E v T D I w L T E t M y 9 B d X R v U m V t b 3 Z l Z E N v b H V t b n M x L n t D b 2 x 1 b W 4 x O S w x O H 0 m c X V v d D t d L C Z x d W 9 0 O 1 J l b G F 0 a W 9 u c 2 h p c E l u Z m 8 m c X V v d D s 6 W 1 1 9 I i A v P j w v U 3 R h Y m x l R W 5 0 c m l l c z 4 8 L 0 l 0 Z W 0 + P E l 0 Z W 0 + P E l 0 Z W 1 M b 2 N h d G l v b j 4 8 S X R l b V R 5 c G U + R m 9 y b X V s Y T w v S X R l b V R 5 c G U + P E l 0 Z W 1 Q Y X R o P l N l Y 3 R p b 2 4 x L 0 w y M C 0 x L T M v J U U 2 J U J B J T k w P C 9 J d G V t U G F 0 a D 4 8 L 0 l 0 Z W 1 M b 2 N h d G l v b j 4 8 U 3 R h Y m x l R W 5 0 c m l l c y A v P j w v S X R l b T 4 8 S X R l b T 4 8 S X R l b U x v Y 2 F 0 a W 9 u P j x J d G V t V H l w Z T 5 G b 3 J t d W x h P C 9 J d G V t V H l w Z T 4 8 S X R l b V B h d G g + U 2 V j d G l v b j E v T D I w L T E t M y 8 l R T Y l O U I l Q j Q l R T Y l O T Q l Q j k l R T c l O U E l O D Q l R T c l Q j E l Q k I l R T U l O U U l O E I 8 L 0 l 0 Z W 1 Q Y X R o P j w v S X R l b U x v Y 2 F 0 a W 9 u P j x T d G F i b G V F b n R y a W V z I C 8 + P C 9 J d G V t P j x J d G V t P j x J d G V t T G 9 j Y X R p b 2 4 + P E l 0 Z W 1 U e X B l P k Z v c m 1 1 b G E 8 L 0 l 0 Z W 1 U e X B l P j x J d G V t U G F 0 a D 5 T Z W N 0 a W 9 u M S 9 M M j A t M S 0 z J T I w K D I p P C 9 J d G V t U G F 0 a D 4 8 L 0 l 0 Z W 1 M b 2 N h d G l v b j 4 8 U 3 R h Y m x l R W 5 0 c m l l c z 4 8 R W 5 0 c n k g V H l w Z T 0 i S X N Q c m l 2 Y X R l I i B W Y W x 1 Z T 0 i b D A i I C 8 + P E V u d H J 5 I F R 5 c G U 9 I l F 1 Z X J 5 S U Q i I F Z h b H V l P S J z Y 2 R k M T U w M W Q t O D g x M S 0 0 O D g y L T g 5 Z G Y t Y W Q 5 Y m M 3 Y j g y Y 2 U 5 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z O C I g L z 4 8 R W 5 0 c n k g V H l w Z T 0 i R m l s b E V y c m 9 y Q 2 9 k Z S I g V m F s d W U 9 I n N V b m t u b 3 d u I i A v P j x F b n R y e S B U e X B l P S J G a W x s R X J y b 3 J D b 3 V u d C I g V m F s d W U 9 I m w w I i A v P j x F b n R y e S B U e X B l P S J G a W x s T G F z d F V w Z G F 0 Z W Q i I F Z h b H V l P S J k M j A y N C 0 w M i 0 y O V Q x N T o z N j o 0 N C 4 w M D k 5 M j U 2 W i I g L z 4 8 R W 5 0 c n k g V H l w Z T 0 i R m l s b E N v b H V t b l R 5 c G V z I i B W Y W x 1 Z T 0 i c 0 J n T U R B d 0 1 H Q X d N R E F 3 T U R B d 0 1 H I i A v P j x F b n R y e S B U e X B l P S J G a W x s Q 2 9 s d W 1 u T m F t Z X M i I F Z h b H V l P S J z W y Z x d W 9 0 O 0 N v b H V t b j E u M S Z x d W 9 0 O y w m c X V v d D t D b 2 x 1 b W 4 x L j I m c X V v d D s s J n F 1 b 3 Q 7 Q 2 9 s d W 1 u M S 4 z J n F 1 b 3 Q 7 L C Z x d W 9 0 O 0 N v b H V t b j E u N C Z x d W 9 0 O y w m c X V v d D t D b 2 x 1 b W 4 x L j U m c X V v d D s s J n F 1 b 3 Q 7 Q 2 9 s d W 1 u M S 4 2 J n F 1 b 3 Q 7 L C Z x d W 9 0 O 0 N v b H V t b j E u N y Z x d W 9 0 O y w m c X V v d D t D b 2 x 1 b W 4 x L j g m c X V v d D s s J n F 1 b 3 Q 7 Q 2 9 s d W 1 u M S 4 5 J n F 1 b 3 Q 7 L C Z x d W 9 0 O 0 N v b H V t b j E u M T A m c X V v d D s s J n F 1 b 3 Q 7 Q 2 9 s d W 1 u M S 4 x M S Z x d W 9 0 O y w m c X V v d D t D b 2 x 1 b W 4 x L j E y J n F 1 b 3 Q 7 L C Z x d W 9 0 O 0 N v b H V t b j E u M T M m c X V v d D s s J n F 1 b 3 Q 7 Q 2 9 s d W 1 u M S 4 x N C Z x d W 9 0 O y w m c X V v d D t D b 2 x 1 b W 4 x L j E 1 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w y M C 0 x L T M g K D I p L 0 F 1 d G 9 S Z W 1 v d m V k Q 2 9 s d W 1 u c z E u e 0 N v b H V t b j E u M S w w f S Z x d W 9 0 O y w m c X V v d D t T Z W N 0 a W 9 u M S 9 M M j A t M S 0 z I C g y K S 9 B d X R v U m V t b 3 Z l Z E N v b H V t b n M x L n t D b 2 x 1 b W 4 x L j I s M X 0 m c X V v d D s s J n F 1 b 3 Q 7 U 2 V j d G l v b j E v T D I w L T E t M y A o M i k v Q X V 0 b 1 J l b W 9 2 Z W R D b 2 x 1 b W 5 z M S 5 7 Q 2 9 s d W 1 u M S 4 z L D J 9 J n F 1 b 3 Q 7 L C Z x d W 9 0 O 1 N l Y 3 R p b 2 4 x L 0 w y M C 0 x L T M g K D I p L 0 F 1 d G 9 S Z W 1 v d m V k Q 2 9 s d W 1 u c z E u e 0 N v b H V t b j E u N C w z f S Z x d W 9 0 O y w m c X V v d D t T Z W N 0 a W 9 u M S 9 M M j A t M S 0 z I C g y K S 9 B d X R v U m V t b 3 Z l Z E N v b H V t b n M x L n t D b 2 x 1 b W 4 x L j U s N H 0 m c X V v d D s s J n F 1 b 3 Q 7 U 2 V j d G l v b j E v T D I w L T E t M y A o M i k v Q X V 0 b 1 J l b W 9 2 Z W R D b 2 x 1 b W 5 z M S 5 7 Q 2 9 s d W 1 u M S 4 2 L D V 9 J n F 1 b 3 Q 7 L C Z x d W 9 0 O 1 N l Y 3 R p b 2 4 x L 0 w y M C 0 x L T M g K D I p L 0 F 1 d G 9 S Z W 1 v d m V k Q 2 9 s d W 1 u c z E u e 0 N v b H V t b j E u N y w 2 f S Z x d W 9 0 O y w m c X V v d D t T Z W N 0 a W 9 u M S 9 M M j A t M S 0 z I C g y K S 9 B d X R v U m V t b 3 Z l Z E N v b H V t b n M x L n t D b 2 x 1 b W 4 x L j g s N 3 0 m c X V v d D s s J n F 1 b 3 Q 7 U 2 V j d G l v b j E v T D I w L T E t M y A o M i k v Q X V 0 b 1 J l b W 9 2 Z W R D b 2 x 1 b W 5 z M S 5 7 Q 2 9 s d W 1 u M S 4 5 L D h 9 J n F 1 b 3 Q 7 L C Z x d W 9 0 O 1 N l Y 3 R p b 2 4 x L 0 w y M C 0 x L T M g K D I p L 0 F 1 d G 9 S Z W 1 v d m V k Q 2 9 s d W 1 u c z E u e 0 N v b H V t b j E u M T A s O X 0 m c X V v d D s s J n F 1 b 3 Q 7 U 2 V j d G l v b j E v T D I w L T E t M y A o M i k v Q X V 0 b 1 J l b W 9 2 Z W R D b 2 x 1 b W 5 z M S 5 7 Q 2 9 s d W 1 u M S 4 x M S w x M H 0 m c X V v d D s s J n F 1 b 3 Q 7 U 2 V j d G l v b j E v T D I w L T E t M y A o M i k v Q X V 0 b 1 J l b W 9 2 Z W R D b 2 x 1 b W 5 z M S 5 7 Q 2 9 s d W 1 u M S 4 x M i w x M X 0 m c X V v d D s s J n F 1 b 3 Q 7 U 2 V j d G l v b j E v T D I w L T E t M y A o M i k v Q X V 0 b 1 J l b W 9 2 Z W R D b 2 x 1 b W 5 z M S 5 7 Q 2 9 s d W 1 u M S 4 x M y w x M n 0 m c X V v d D s s J n F 1 b 3 Q 7 U 2 V j d G l v b j E v T D I w L T E t M y A o M i k v Q X V 0 b 1 J l b W 9 2 Z W R D b 2 x 1 b W 5 z M S 5 7 Q 2 9 s d W 1 u M S 4 x N C w x M 3 0 m c X V v d D s s J n F 1 b 3 Q 7 U 2 V j d G l v b j E v T D I w L T E t M y A o M i k v Q X V 0 b 1 J l b W 9 2 Z W R D b 2 x 1 b W 5 z M S 5 7 Q 2 9 s d W 1 u M S 4 x N S w x N H 0 m c X V v d D t d L C Z x d W 9 0 O 0 N v b H V t b k N v d W 5 0 J n F 1 b 3 Q 7 O j E 1 L C Z x d W 9 0 O 0 t l e U N v b H V t b k 5 h b W V z J n F 1 b 3 Q 7 O l t d L C Z x d W 9 0 O 0 N v b H V t b k l k Z W 5 0 a X R p Z X M m c X V v d D s 6 W y Z x d W 9 0 O 1 N l Y 3 R p b 2 4 x L 0 w y M C 0 x L T M g K D I p L 0 F 1 d G 9 S Z W 1 v d m V k Q 2 9 s d W 1 u c z E u e 0 N v b H V t b j E u M S w w f S Z x d W 9 0 O y w m c X V v d D t T Z W N 0 a W 9 u M S 9 M M j A t M S 0 z I C g y K S 9 B d X R v U m V t b 3 Z l Z E N v b H V t b n M x L n t D b 2 x 1 b W 4 x L j I s M X 0 m c X V v d D s s J n F 1 b 3 Q 7 U 2 V j d G l v b j E v T D I w L T E t M y A o M i k v Q X V 0 b 1 J l b W 9 2 Z W R D b 2 x 1 b W 5 z M S 5 7 Q 2 9 s d W 1 u M S 4 z L D J 9 J n F 1 b 3 Q 7 L C Z x d W 9 0 O 1 N l Y 3 R p b 2 4 x L 0 w y M C 0 x L T M g K D I p L 0 F 1 d G 9 S Z W 1 v d m V k Q 2 9 s d W 1 u c z E u e 0 N v b H V t b j E u N C w z f S Z x d W 9 0 O y w m c X V v d D t T Z W N 0 a W 9 u M S 9 M M j A t M S 0 z I C g y K S 9 B d X R v U m V t b 3 Z l Z E N v b H V t b n M x L n t D b 2 x 1 b W 4 x L j U s N H 0 m c X V v d D s s J n F 1 b 3 Q 7 U 2 V j d G l v b j E v T D I w L T E t M y A o M i k v Q X V 0 b 1 J l b W 9 2 Z W R D b 2 x 1 b W 5 z M S 5 7 Q 2 9 s d W 1 u M S 4 2 L D V 9 J n F 1 b 3 Q 7 L C Z x d W 9 0 O 1 N l Y 3 R p b 2 4 x L 0 w y M C 0 x L T M g K D I p L 0 F 1 d G 9 S Z W 1 v d m V k Q 2 9 s d W 1 u c z E u e 0 N v b H V t b j E u N y w 2 f S Z x d W 9 0 O y w m c X V v d D t T Z W N 0 a W 9 u M S 9 M M j A t M S 0 z I C g y K S 9 B d X R v U m V t b 3 Z l Z E N v b H V t b n M x L n t D b 2 x 1 b W 4 x L j g s N 3 0 m c X V v d D s s J n F 1 b 3 Q 7 U 2 V j d G l v b j E v T D I w L T E t M y A o M i k v Q X V 0 b 1 J l b W 9 2 Z W R D b 2 x 1 b W 5 z M S 5 7 Q 2 9 s d W 1 u M S 4 5 L D h 9 J n F 1 b 3 Q 7 L C Z x d W 9 0 O 1 N l Y 3 R p b 2 4 x L 0 w y M C 0 x L T M g K D I p L 0 F 1 d G 9 S Z W 1 v d m V k Q 2 9 s d W 1 u c z E u e 0 N v b H V t b j E u M T A s O X 0 m c X V v d D s s J n F 1 b 3 Q 7 U 2 V j d G l v b j E v T D I w L T E t M y A o M i k v Q X V 0 b 1 J l b W 9 2 Z W R D b 2 x 1 b W 5 z M S 5 7 Q 2 9 s d W 1 u M S 4 x M S w x M H 0 m c X V v d D s s J n F 1 b 3 Q 7 U 2 V j d G l v b j E v T D I w L T E t M y A o M i k v Q X V 0 b 1 J l b W 9 2 Z W R D b 2 x 1 b W 5 z M S 5 7 Q 2 9 s d W 1 u M S 4 x M i w x M X 0 m c X V v d D s s J n F 1 b 3 Q 7 U 2 V j d G l v b j E v T D I w L T E t M y A o M i k v Q X V 0 b 1 J l b W 9 2 Z W R D b 2 x 1 b W 5 z M S 5 7 Q 2 9 s d W 1 u M S 4 x M y w x M n 0 m c X V v d D s s J n F 1 b 3 Q 7 U 2 V j d G l v b j E v T D I w L T E t M y A o M i k v Q X V 0 b 1 J l b W 9 2 Z W R D b 2 x 1 b W 5 z M S 5 7 Q 2 9 s d W 1 u M S 4 x N C w x M 3 0 m c X V v d D s s J n F 1 b 3 Q 7 U 2 V j d G l v b j E v T D I w L T E t M y A o M i k v Q X V 0 b 1 J l b W 9 2 Z W R D b 2 x 1 b W 5 z M S 5 7 Q 2 9 s d W 1 u M S 4 x N S w x N H 0 m c X V v d D t d L C Z x d W 9 0 O 1 J l b G F 0 a W 9 u c 2 h p c E l u Z m 8 m c X V v d D s 6 W 1 1 9 I i A v P j w v U 3 R h Y m x l R W 5 0 c m l l c z 4 8 L 0 l 0 Z W 0 + P E l 0 Z W 0 + P E l 0 Z W 1 M b 2 N h d G l v b j 4 8 S X R l b V R 5 c G U + R m 9 y b X V s Y T w v S X R l b V R 5 c G U + P E l 0 Z W 1 Q Y X R o P l N l Y 3 R p b 2 4 x L 0 w y M C 0 x L T M l M j A o M i k v J U U 2 J U J B J T k w P C 9 J d G V t U G F 0 a D 4 8 L 0 l 0 Z W 1 M b 2 N h d G l v b j 4 8 U 3 R h Y m x l R W 5 0 c m l l c y A v P j w v S X R l b T 4 8 S X R l b T 4 8 S X R l b U x v Y 2 F 0 a W 9 u P j x J d G V t V H l w Z T 5 G b 3 J t d W x h P C 9 J d G V t V H l w Z T 4 8 S X R l b V B h d G g + U 2 V j d G l v b j E v T D I w L T E t M y U y M C g y K S 8 l R T Y l O E M l O D k l R T U l O D g l O D Y l R T k l O U E l O T Q l R T c l Q U M l Q T Y l R T Y l O E I l O D Y l R T U l O D g l O D Y l R T U l O D g l O T c 8 L 0 l 0 Z W 1 Q Y X R o P j w v S X R l b U x v Y 2 F 0 a W 9 u P j x T d G F i b G V F b n R y a W V z I C 8 + P C 9 J d G V t P j x J d G V t P j x J d G V t T G 9 j Y X R p b 2 4 + P E l 0 Z W 1 U e X B l P k Z v c m 1 1 b G E 8 L 0 l 0 Z W 1 U e X B l P j x J d G V t U G F 0 a D 5 T Z W N 0 a W 9 u M S 9 M M j A t M S 0 z J T I w K D I p L y V F N i U 5 Q i V C N C V F N i U 5 N C V C O S V F N y U 5 Q S U 4 N C V F N y V C M S V C Q i V F N S U 5 R S U 4 Q j w v S X R l b V B h d G g + P C 9 J d G V t T G 9 j Y X R p b 2 4 + P F N 0 Y W J s Z U V u d H J p Z X M g L z 4 8 L 0 l 0 Z W 0 + P E l 0 Z W 0 + P E l 0 Z W 1 M b 2 N h d G l v b j 4 8 S X R l b V R 5 c G U + R m 9 y b X V s Y T w v S X R l b V R 5 c G U + P E l 0 Z W 1 Q Y X R o P l N l Y 3 R p b 2 4 x L 0 w y M C 0 x L T M l M j A o M y k 8 L 0 l 0 Z W 1 Q Y X R o P j w v S X R l b U x v Y 2 F 0 a W 9 u P j x T d G F i b G V F b n R y a W V z P j x F b n R y e S B U e X B l P S J J c 1 B y a X Z h d G U i I F Z h b H V l P S J s M C I g L z 4 8 R W 5 0 c n k g V H l w Z T 0 i U X V l c n l J R C I g V m F s d W U 9 I n M 4 O W J k N 2 R j Y S 1 m M D J i L T Q z M T g t Y W F m Z C 0 y Z W Y x N m N i N z Y x N 2 I 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5 I i A v P j x F b n R y e S B U e X B l P S J G a W x s R X J y b 3 J D b 2 R l I i B W Y W x 1 Z T 0 i c 1 V u a 2 5 v d 2 4 i I C 8 + P E V u d H J 5 I F R 5 c G U 9 I k Z p b G x F c n J v c k N v d W 5 0 I i B W Y W x 1 Z T 0 i b D A i I C 8 + P E V u d H J 5 I F R 5 c G U 9 I k Z p b G x M Y X N 0 V X B k Y X R l Z C I g V m F s d W U 9 I m Q y M D I 0 L T A y L T I 5 V D E 1 O j M 4 O j M 4 L j g 3 N D Q y N j V a I i A v P j x F b n R y e S B U e X B l P S J G a W x s Q 2 9 s d W 1 u V H l w Z X M i I F Z h b H V l P S J z Q m d N R E F 3 T U R B d 0 1 E Q X d N R E F 3 T U R B d 0 1 E Q X d Z P S I g L z 4 8 R W 5 0 c n k g V H l w Z T 0 i R m l s b E N v b H V t b k 5 h b W V z I i B W Y W x 1 Z T 0 i c 1 s m c X V v d D t D b 2 x 1 b W 4 x L j E m c X V v d D s s J n F 1 b 3 Q 7 Q 2 9 s d W 1 u M S 4 y J n F 1 b 3 Q 7 L C Z x d W 9 0 O 0 N v b H V t b j E u M y Z x d W 9 0 O y w m c X V v d D t D b 2 x 1 b W 4 x L j Q m c X V v d D s s J n F 1 b 3 Q 7 Q 2 9 s d W 1 u M S 4 1 J n F 1 b 3 Q 7 L C Z x d W 9 0 O 0 N v b H V t b j E u N i Z x d W 9 0 O y w m c X V v d D t D b 2 x 1 b W 4 x L j c m c X V v d D s s J n F 1 b 3 Q 7 Q 2 9 s d W 1 u M S 4 4 J n F 1 b 3 Q 7 L C Z x d W 9 0 O 0 N v b H V t b j E u O S Z x d W 9 0 O y w m c X V v d D t D b 2 x 1 b W 4 x L j E w J n F 1 b 3 Q 7 L C Z x d W 9 0 O 0 N v b H V t b j E u M T E m c X V v d D s s J n F 1 b 3 Q 7 Q 2 9 s d W 1 u M S 4 x M i Z x d W 9 0 O y w m c X V v d D t D b 2 x 1 b W 4 x L j E z J n F 1 b 3 Q 7 L C Z x d W 9 0 O 0 N v b H V t b j E u M T Q m c X V v d D s s J n F 1 b 3 Q 7 Q 2 9 s d W 1 u M S 4 x N S Z x d W 9 0 O y w m c X V v d D t D b 2 x 1 b W 4 x L j E 2 J n F 1 b 3 Q 7 L C Z x d W 9 0 O 0 N v b H V t b j E u M T c m c X V v d D s s J n F 1 b 3 Q 7 Q 2 9 s d W 1 u M S 4 x O C Z x d W 9 0 O y w m c X V v d D t D b 2 x 1 b W 4 x L j E 5 J n F 1 b 3 Q 7 L C Z x d W 9 0 O 0 N v b H V t b j E u M j A m c X V v d D t d I i A v P j x F b n R y e S B U e X B l P S J G a W x s U 3 R h d H V z I i B W Y W x 1 Z T 0 i c 0 N v b X B s Z X R l I i A v P j x F b n R y e S B U e X B l P S J S Z W x h d G l v b n N o a X B J b m Z v Q 2 9 u d G F p b m V y I i B W Y W x 1 Z T 0 i c 3 s m c X V v d D t j b 2 x 1 b W 5 D b 3 V u d C Z x d W 9 0 O z o y M C w m c X V v d D t r Z X l D b 2 x 1 b W 5 O Y W 1 l c y Z x d W 9 0 O z p b X S w m c X V v d D t x d W V y e V J l b G F 0 a W 9 u c 2 h p c H M m c X V v d D s 6 W 1 0 s J n F 1 b 3 Q 7 Y 2 9 s d W 1 u S W R l b n R p d G l l c y Z x d W 9 0 O z p b J n F 1 b 3 Q 7 U 2 V j d G l v b j E v T D I w L T E t M y A o M y k v Q X V 0 b 1 J l b W 9 2 Z W R D b 2 x 1 b W 5 z M S 5 7 Q 2 9 s d W 1 u M S 4 x L D B 9 J n F 1 b 3 Q 7 L C Z x d W 9 0 O 1 N l Y 3 R p b 2 4 x L 0 w y M C 0 x L T M g K D M p L 0 F 1 d G 9 S Z W 1 v d m V k Q 2 9 s d W 1 u c z E u e 0 N v b H V t b j E u M i w x f S Z x d W 9 0 O y w m c X V v d D t T Z W N 0 a W 9 u M S 9 M M j A t M S 0 z I C g z K S 9 B d X R v U m V t b 3 Z l Z E N v b H V t b n M x L n t D b 2 x 1 b W 4 x L j M s M n 0 m c X V v d D s s J n F 1 b 3 Q 7 U 2 V j d G l v b j E v T D I w L T E t M y A o M y k v Q X V 0 b 1 J l b W 9 2 Z W R D b 2 x 1 b W 5 z M S 5 7 Q 2 9 s d W 1 u M S 4 0 L D N 9 J n F 1 b 3 Q 7 L C Z x d W 9 0 O 1 N l Y 3 R p b 2 4 x L 0 w y M C 0 x L T M g K D M p L 0 F 1 d G 9 S Z W 1 v d m V k Q 2 9 s d W 1 u c z E u e 0 N v b H V t b j E u N S w 0 f S Z x d W 9 0 O y w m c X V v d D t T Z W N 0 a W 9 u M S 9 M M j A t M S 0 z I C g z K S 9 B d X R v U m V t b 3 Z l Z E N v b H V t b n M x L n t D b 2 x 1 b W 4 x L j Y s N X 0 m c X V v d D s s J n F 1 b 3 Q 7 U 2 V j d G l v b j E v T D I w L T E t M y A o M y k v Q X V 0 b 1 J l b W 9 2 Z W R D b 2 x 1 b W 5 z M S 5 7 Q 2 9 s d W 1 u M S 4 3 L D Z 9 J n F 1 b 3 Q 7 L C Z x d W 9 0 O 1 N l Y 3 R p b 2 4 x L 0 w y M C 0 x L T M g K D M p L 0 F 1 d G 9 S Z W 1 v d m V k Q 2 9 s d W 1 u c z E u e 0 N v b H V t b j E u O C w 3 f S Z x d W 9 0 O y w m c X V v d D t T Z W N 0 a W 9 u M S 9 M M j A t M S 0 z I C g z K S 9 B d X R v U m V t b 3 Z l Z E N v b H V t b n M x L n t D b 2 x 1 b W 4 x L j k s O H 0 m c X V v d D s s J n F 1 b 3 Q 7 U 2 V j d G l v b j E v T D I w L T E t M y A o M y k v Q X V 0 b 1 J l b W 9 2 Z W R D b 2 x 1 b W 5 z M S 5 7 Q 2 9 s d W 1 u M S 4 x M C w 5 f S Z x d W 9 0 O y w m c X V v d D t T Z W N 0 a W 9 u M S 9 M M j A t M S 0 z I C g z K S 9 B d X R v U m V t b 3 Z l Z E N v b H V t b n M x L n t D b 2 x 1 b W 4 x L j E x L D E w f S Z x d W 9 0 O y w m c X V v d D t T Z W N 0 a W 9 u M S 9 M M j A t M S 0 z I C g z K S 9 B d X R v U m V t b 3 Z l Z E N v b H V t b n M x L n t D b 2 x 1 b W 4 x L j E y L D E x f S Z x d W 9 0 O y w m c X V v d D t T Z W N 0 a W 9 u M S 9 M M j A t M S 0 z I C g z K S 9 B d X R v U m V t b 3 Z l Z E N v b H V t b n M x L n t D b 2 x 1 b W 4 x L j E z L D E y f S Z x d W 9 0 O y w m c X V v d D t T Z W N 0 a W 9 u M S 9 M M j A t M S 0 z I C g z K S 9 B d X R v U m V t b 3 Z l Z E N v b H V t b n M x L n t D b 2 x 1 b W 4 x L j E 0 L D E z f S Z x d W 9 0 O y w m c X V v d D t T Z W N 0 a W 9 u M S 9 M M j A t M S 0 z I C g z K S 9 B d X R v U m V t b 3 Z l Z E N v b H V t b n M x L n t D b 2 x 1 b W 4 x L j E 1 L D E 0 f S Z x d W 9 0 O y w m c X V v d D t T Z W N 0 a W 9 u M S 9 M M j A t M S 0 z I C g z K S 9 B d X R v U m V t b 3 Z l Z E N v b H V t b n M x L n t D b 2 x 1 b W 4 x L j E 2 L D E 1 f S Z x d W 9 0 O y w m c X V v d D t T Z W N 0 a W 9 u M S 9 M M j A t M S 0 z I C g z K S 9 B d X R v U m V t b 3 Z l Z E N v b H V t b n M x L n t D b 2 x 1 b W 4 x L j E 3 L D E 2 f S Z x d W 9 0 O y w m c X V v d D t T Z W N 0 a W 9 u M S 9 M M j A t M S 0 z I C g z K S 9 B d X R v U m V t b 3 Z l Z E N v b H V t b n M x L n t D b 2 x 1 b W 4 x L j E 4 L D E 3 f S Z x d W 9 0 O y w m c X V v d D t T Z W N 0 a W 9 u M S 9 M M j A t M S 0 z I C g z K S 9 B d X R v U m V t b 3 Z l Z E N v b H V t b n M x L n t D b 2 x 1 b W 4 x L j E 5 L D E 4 f S Z x d W 9 0 O y w m c X V v d D t T Z W N 0 a W 9 u M S 9 M M j A t M S 0 z I C g z K S 9 B d X R v U m V t b 3 Z l Z E N v b H V t b n M x L n t D b 2 x 1 b W 4 x L j I w L D E 5 f S Z x d W 9 0 O 1 0 s J n F 1 b 3 Q 7 Q 2 9 s d W 1 u Q 2 9 1 b n Q m c X V v d D s 6 M j A s J n F 1 b 3 Q 7 S 2 V 5 Q 2 9 s d W 1 u T m F t Z X M m c X V v d D s 6 W 1 0 s J n F 1 b 3 Q 7 Q 2 9 s d W 1 u S W R l b n R p d G l l c y Z x d W 9 0 O z p b J n F 1 b 3 Q 7 U 2 V j d G l v b j E v T D I w L T E t M y A o M y k v Q X V 0 b 1 J l b W 9 2 Z W R D b 2 x 1 b W 5 z M S 5 7 Q 2 9 s d W 1 u M S 4 x L D B 9 J n F 1 b 3 Q 7 L C Z x d W 9 0 O 1 N l Y 3 R p b 2 4 x L 0 w y M C 0 x L T M g K D M p L 0 F 1 d G 9 S Z W 1 v d m V k Q 2 9 s d W 1 u c z E u e 0 N v b H V t b j E u M i w x f S Z x d W 9 0 O y w m c X V v d D t T Z W N 0 a W 9 u M S 9 M M j A t M S 0 z I C g z K S 9 B d X R v U m V t b 3 Z l Z E N v b H V t b n M x L n t D b 2 x 1 b W 4 x L j M s M n 0 m c X V v d D s s J n F 1 b 3 Q 7 U 2 V j d G l v b j E v T D I w L T E t M y A o M y k v Q X V 0 b 1 J l b W 9 2 Z W R D b 2 x 1 b W 5 z M S 5 7 Q 2 9 s d W 1 u M S 4 0 L D N 9 J n F 1 b 3 Q 7 L C Z x d W 9 0 O 1 N l Y 3 R p b 2 4 x L 0 w y M C 0 x L T M g K D M p L 0 F 1 d G 9 S Z W 1 v d m V k Q 2 9 s d W 1 u c z E u e 0 N v b H V t b j E u N S w 0 f S Z x d W 9 0 O y w m c X V v d D t T Z W N 0 a W 9 u M S 9 M M j A t M S 0 z I C g z K S 9 B d X R v U m V t b 3 Z l Z E N v b H V t b n M x L n t D b 2 x 1 b W 4 x L j Y s N X 0 m c X V v d D s s J n F 1 b 3 Q 7 U 2 V j d G l v b j E v T D I w L T E t M y A o M y k v Q X V 0 b 1 J l b W 9 2 Z W R D b 2 x 1 b W 5 z M S 5 7 Q 2 9 s d W 1 u M S 4 3 L D Z 9 J n F 1 b 3 Q 7 L C Z x d W 9 0 O 1 N l Y 3 R p b 2 4 x L 0 w y M C 0 x L T M g K D M p L 0 F 1 d G 9 S Z W 1 v d m V k Q 2 9 s d W 1 u c z E u e 0 N v b H V t b j E u O C w 3 f S Z x d W 9 0 O y w m c X V v d D t T Z W N 0 a W 9 u M S 9 M M j A t M S 0 z I C g z K S 9 B d X R v U m V t b 3 Z l Z E N v b H V t b n M x L n t D b 2 x 1 b W 4 x L j k s O H 0 m c X V v d D s s J n F 1 b 3 Q 7 U 2 V j d G l v b j E v T D I w L T E t M y A o M y k v Q X V 0 b 1 J l b W 9 2 Z W R D b 2 x 1 b W 5 z M S 5 7 Q 2 9 s d W 1 u M S 4 x M C w 5 f S Z x d W 9 0 O y w m c X V v d D t T Z W N 0 a W 9 u M S 9 M M j A t M S 0 z I C g z K S 9 B d X R v U m V t b 3 Z l Z E N v b H V t b n M x L n t D b 2 x 1 b W 4 x L j E x L D E w f S Z x d W 9 0 O y w m c X V v d D t T Z W N 0 a W 9 u M S 9 M M j A t M S 0 z I C g z K S 9 B d X R v U m V t b 3 Z l Z E N v b H V t b n M x L n t D b 2 x 1 b W 4 x L j E y L D E x f S Z x d W 9 0 O y w m c X V v d D t T Z W N 0 a W 9 u M S 9 M M j A t M S 0 z I C g z K S 9 B d X R v U m V t b 3 Z l Z E N v b H V t b n M x L n t D b 2 x 1 b W 4 x L j E z L D E y f S Z x d W 9 0 O y w m c X V v d D t T Z W N 0 a W 9 u M S 9 M M j A t M S 0 z I C g z K S 9 B d X R v U m V t b 3 Z l Z E N v b H V t b n M x L n t D b 2 x 1 b W 4 x L j E 0 L D E z f S Z x d W 9 0 O y w m c X V v d D t T Z W N 0 a W 9 u M S 9 M M j A t M S 0 z I C g z K S 9 B d X R v U m V t b 3 Z l Z E N v b H V t b n M x L n t D b 2 x 1 b W 4 x L j E 1 L D E 0 f S Z x d W 9 0 O y w m c X V v d D t T Z W N 0 a W 9 u M S 9 M M j A t M S 0 z I C g z K S 9 B d X R v U m V t b 3 Z l Z E N v b H V t b n M x L n t D b 2 x 1 b W 4 x L j E 2 L D E 1 f S Z x d W 9 0 O y w m c X V v d D t T Z W N 0 a W 9 u M S 9 M M j A t M S 0 z I C g z K S 9 B d X R v U m V t b 3 Z l Z E N v b H V t b n M x L n t D b 2 x 1 b W 4 x L j E 3 L D E 2 f S Z x d W 9 0 O y w m c X V v d D t T Z W N 0 a W 9 u M S 9 M M j A t M S 0 z I C g z K S 9 B d X R v U m V t b 3 Z l Z E N v b H V t b n M x L n t D b 2 x 1 b W 4 x L j E 4 L D E 3 f S Z x d W 9 0 O y w m c X V v d D t T Z W N 0 a W 9 u M S 9 M M j A t M S 0 z I C g z K S 9 B d X R v U m V t b 3 Z l Z E N v b H V t b n M x L n t D b 2 x 1 b W 4 x L j E 5 L D E 4 f S Z x d W 9 0 O y w m c X V v d D t T Z W N 0 a W 9 u M S 9 M M j A t M S 0 z I C g z K S 9 B d X R v U m V t b 3 Z l Z E N v b H V t b n M x L n t D b 2 x 1 b W 4 x L j I w L D E 5 f S Z x d W 9 0 O 1 0 s J n F 1 b 3 Q 7 U m V s Y X R p b 2 5 z a G l w S W 5 m b y Z x d W 9 0 O z p b X X 0 i I C 8 + P C 9 T d G F i b G V F b n R y a W V z P j w v S X R l b T 4 8 S X R l b T 4 8 S X R l b U x v Y 2 F 0 a W 9 u P j x J d G V t V H l w Z T 5 G b 3 J t d W x h P C 9 J d G V t V H l w Z T 4 8 S X R l b V B h d G g + U 2 V j d G l v b j E v T D I w L T E t M y U y M C g z K S 8 l R T Y l Q k E l O T A 8 L 0 l 0 Z W 1 Q Y X R o P j w v S X R l b U x v Y 2 F 0 a W 9 u P j x T d G F i b G V F b n R y a W V z I C 8 + P C 9 J d G V t P j x J d G V t P j x J d G V t T G 9 j Y X R p b 2 4 + P E l 0 Z W 1 U e X B l P k Z v c m 1 1 b G E 8 L 0 l 0 Z W 1 U e X B l P j x J d G V t U G F 0 a D 5 T Z W N 0 a W 9 u M S 9 M M j A t M S 0 z J T I w K D M p L y V F N i U 4 Q y U 4 O S V F N S U 4 O C U 4 N i V F O S U 5 Q S U 5 N C V F N y V B Q y V B N i V F N i U 4 Q i U 4 N i V F N S U 4 O C U 4 N i V F N S U 4 O C U 5 N z w v S X R l b V B h d G g + P C 9 J d G V t T G 9 j Y X R p b 2 4 + P F N 0 Y W J s Z U V u d H J p Z X M g L z 4 8 L 0 l 0 Z W 0 + P E l 0 Z W 0 + P E l 0 Z W 1 M b 2 N h d G l v b j 4 8 S X R l b V R 5 c G U + R m 9 y b X V s Y T w v S X R l b V R 5 c G U + P E l 0 Z W 1 Q Y X R o P l N l Y 3 R p b 2 4 x L 0 w y M C 0 x L T M l M j A o M y k v J U U 2 J T l C J U I 0 J U U 2 J T k 0 J U I 5 J U U 3 J T l B J T g 0 J U U 3 J U I x J U J C J U U 1 J T l F J T h C P C 9 J d G V t U G F 0 a D 4 8 L 0 l 0 Z W 1 M b 2 N h d G l v b j 4 8 U 3 R h Y m x l R W 5 0 c m l l c y A v P j w v S X R l b T 4 8 S X R l b T 4 8 S X R l b U x v Y 2 F 0 a W 9 u P j x J d G V t V H l w Z T 5 G b 3 J t d W x h P C 9 J d G V t V H l w Z T 4 8 S X R l b V B h d G g + U 2 V j d G l v b j E v T D I w L 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3 M 2 Q y Y T h j N S 0 0 M 2 N k L T R h M j Y t O G Z m M C 0 5 O T N l N j E 1 M D U 0 N D Y i I C 8 + P E V u d H J 5 I F R 5 c G U 9 I k J 1 Z m Z l c k 5 l e H R S Z W Z y Z X N o I i B W Y W x 1 Z T 0 i b D E i I C 8 + P E V u d H J 5 I F R 5 c G U 9 I l J l c 3 V s d F R 5 c G U i I F Z h b H V l P S J z V G F i b G U i I C 8 + P E V u d H J 5 I F R 5 c G U 9 I k 5 h b W V V c G R h d G V k Q W Z 0 Z X J G a W x s I i B W Y W x 1 Z T 0 i b D A i I C 8 + P E V u d H J 5 I F R 5 c G U 9 I k Z p b G x U Y X J n Z X Q i I F Z h b H V l P S J z T D I w X z E i I C 8 + P E V u d H J 5 I F R 5 c G U 9 I k Z p b G x l Z E N v b X B s Z X R l U m V z d W x 0 V G 9 X b 3 J r c 2 h l Z X Q i I F Z h b H V l P S J s M S I g L z 4 8 R W 5 0 c n k g V H l w Z T 0 i Q W R k Z W R U b 0 R h d G F N b 2 R l b C I g V m F s d W U 9 I m w w I i A v P j x F b n R y e S B U e X B l P S J G a W x s Q 2 9 1 b n Q i I F Z h b H V l P S J s M T k i I C 8 + P E V u d H J 5 I F R 5 c G U 9 I k Z p b G x F c n J v c k N v Z G U i I F Z h b H V l P S J z V W 5 r b m 9 3 b i I g L z 4 8 R W 5 0 c n k g V H l w Z T 0 i R m l s b E V y c m 9 y Q 2 9 1 b n Q i I F Z h b H V l P S J s M C I g L z 4 8 R W 5 0 c n k g V H l w Z T 0 i R m l s b E x h c 3 R V c G R h d G V k I i B W Y W x 1 Z T 0 i Z D I w M j Q t M D M t M D V U M D I 6 N D M 6 M j U u M T g 5 M z k 0 M F o i I C 8 + P E V u d H J 5 I F R 5 c G U 9 I k Z p b G x D b 2 x 1 b W 5 U e X B l c y I g V m F s d W U 9 I n N C Z 1 l H Q m d Z R 0 J n W U d C Z 1 l H Q m d Z R 0 J n W U d C Z z 0 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X S I g L z 4 8 R W 5 0 c n k g V H l w Z T 0 i R m l s b F N 0 Y X R 1 c y I g V m F s d W U 9 I n N D b 2 1 w b G V 0 Z S I g L z 4 8 R W 5 0 c n k g V H l w Z T 0 i U m V s Y X R p b 2 5 z a G l w S W 5 m b 0 N v b n R h a W 5 l c i I g V m F s d W U 9 I n N 7 J n F 1 b 3 Q 7 Y 2 9 s d W 1 u Q 2 9 1 b n Q m c X V v d D s 6 M T k s J n F 1 b 3 Q 7 a 2 V 5 Q 2 9 s d W 1 u T m F t Z X M m c X V v d D s 6 W 1 0 s J n F 1 b 3 Q 7 c X V l c n l S Z W x h d G l v b n N o a X B z J n F 1 b 3 Q 7 O l t d L C Z x d W 9 0 O 2 N v b H V t b k l k Z W 5 0 a X R p Z X M m c X V v d D s 6 W y Z x d W 9 0 O 1 N l Y 3 R p b 2 4 x L 0 w y M C 0 x L 0 F 1 d G 9 S Z W 1 v d m V k Q 2 9 s d W 1 u c z E u e 0 N v b H V t b j E s M H 0 m c X V v d D s s J n F 1 b 3 Q 7 U 2 V j d G l v b j E v T D I w L T E v Q X V 0 b 1 J l b W 9 2 Z W R D b 2 x 1 b W 5 z M S 5 7 Q 2 9 s d W 1 u M i w x f S Z x d W 9 0 O y w m c X V v d D t T Z W N 0 a W 9 u M S 9 M M j A t M S 9 B d X R v U m V t b 3 Z l Z E N v b H V t b n M x L n t D b 2 x 1 b W 4 z L D J 9 J n F 1 b 3 Q 7 L C Z x d W 9 0 O 1 N l Y 3 R p b 2 4 x L 0 w y M C 0 x L 0 F 1 d G 9 S Z W 1 v d m V k Q 2 9 s d W 1 u c z E u e 0 N v b H V t b j Q s M 3 0 m c X V v d D s s J n F 1 b 3 Q 7 U 2 V j d G l v b j E v T D I w L T E v Q X V 0 b 1 J l b W 9 2 Z W R D b 2 x 1 b W 5 z M S 5 7 Q 2 9 s d W 1 u N S w 0 f S Z x d W 9 0 O y w m c X V v d D t T Z W N 0 a W 9 u M S 9 M M j A t M S 9 B d X R v U m V t b 3 Z l Z E N v b H V t b n M x L n t D b 2 x 1 b W 4 2 L D V 9 J n F 1 b 3 Q 7 L C Z x d W 9 0 O 1 N l Y 3 R p b 2 4 x L 0 w y M C 0 x L 0 F 1 d G 9 S Z W 1 v d m V k Q 2 9 s d W 1 u c z E u e 0 N v b H V t b j c s N n 0 m c X V v d D s s J n F 1 b 3 Q 7 U 2 V j d G l v b j E v T D I w L T E v Q X V 0 b 1 J l b W 9 2 Z W R D b 2 x 1 b W 5 z M S 5 7 Q 2 9 s d W 1 u O C w 3 f S Z x d W 9 0 O y w m c X V v d D t T Z W N 0 a W 9 u M S 9 M M j A t M S 9 B d X R v U m V t b 3 Z l Z E N v b H V t b n M x L n t D b 2 x 1 b W 4 5 L D h 9 J n F 1 b 3 Q 7 L C Z x d W 9 0 O 1 N l Y 3 R p b 2 4 x L 0 w y M C 0 x L 0 F 1 d G 9 S Z W 1 v d m V k Q 2 9 s d W 1 u c z E u e 0 N v b H V t b j E w L D l 9 J n F 1 b 3 Q 7 L C Z x d W 9 0 O 1 N l Y 3 R p b 2 4 x L 0 w y M C 0 x L 0 F 1 d G 9 S Z W 1 v d m V k Q 2 9 s d W 1 u c z E u e 0 N v b H V t b j E x L D E w f S Z x d W 9 0 O y w m c X V v d D t T Z W N 0 a W 9 u M S 9 M M j A t M S 9 B d X R v U m V t b 3 Z l Z E N v b H V t b n M x L n t D b 2 x 1 b W 4 x M i w x M X 0 m c X V v d D s s J n F 1 b 3 Q 7 U 2 V j d G l v b j E v T D I w L T E v Q X V 0 b 1 J l b W 9 2 Z W R D b 2 x 1 b W 5 z M S 5 7 Q 2 9 s d W 1 u M T M s M T J 9 J n F 1 b 3 Q 7 L C Z x d W 9 0 O 1 N l Y 3 R p b 2 4 x L 0 w y M C 0 x L 0 F 1 d G 9 S Z W 1 v d m V k Q 2 9 s d W 1 u c z E u e 0 N v b H V t b j E 0 L D E z f S Z x d W 9 0 O y w m c X V v d D t T Z W N 0 a W 9 u M S 9 M M j A t M S 9 B d X R v U m V t b 3 Z l Z E N v b H V t b n M x L n t D b 2 x 1 b W 4 x N S w x N H 0 m c X V v d D s s J n F 1 b 3 Q 7 U 2 V j d G l v b j E v T D I w L T E v Q X V 0 b 1 J l b W 9 2 Z W R D b 2 x 1 b W 5 z M S 5 7 Q 2 9 s d W 1 u M T Y s M T V 9 J n F 1 b 3 Q 7 L C Z x d W 9 0 O 1 N l Y 3 R p b 2 4 x L 0 w y M C 0 x L 0 F 1 d G 9 S Z W 1 v d m V k Q 2 9 s d W 1 u c z E u e 0 N v b H V t b j E 3 L D E 2 f S Z x d W 9 0 O y w m c X V v d D t T Z W N 0 a W 9 u M S 9 M M j A t M S 9 B d X R v U m V t b 3 Z l Z E N v b H V t b n M x L n t D b 2 x 1 b W 4 x O C w x N 3 0 m c X V v d D s s J n F 1 b 3 Q 7 U 2 V j d G l v b j E v T D I w L T E v Q X V 0 b 1 J l b W 9 2 Z W R D b 2 x 1 b W 5 z M S 5 7 Q 2 9 s d W 1 u M T k s M T h 9 J n F 1 b 3 Q 7 X S w m c X V v d D t D b 2 x 1 b W 5 D b 3 V u d C Z x d W 9 0 O z o x O S w m c X V v d D t L Z X l D b 2 x 1 b W 5 O Y W 1 l c y Z x d W 9 0 O z p b X S w m c X V v d D t D b 2 x 1 b W 5 J Z G V u d G l 0 a W V z J n F 1 b 3 Q 7 O l s m c X V v d D t T Z W N 0 a W 9 u M S 9 M M j A t M S 9 B d X R v U m V t b 3 Z l Z E N v b H V t b n M x L n t D b 2 x 1 b W 4 x L D B 9 J n F 1 b 3 Q 7 L C Z x d W 9 0 O 1 N l Y 3 R p b 2 4 x L 0 w y M C 0 x L 0 F 1 d G 9 S Z W 1 v d m V k Q 2 9 s d W 1 u c z E u e 0 N v b H V t b j I s M X 0 m c X V v d D s s J n F 1 b 3 Q 7 U 2 V j d G l v b j E v T D I w L T E v Q X V 0 b 1 J l b W 9 2 Z W R D b 2 x 1 b W 5 z M S 5 7 Q 2 9 s d W 1 u M y w y f S Z x d W 9 0 O y w m c X V v d D t T Z W N 0 a W 9 u M S 9 M M j A t M S 9 B d X R v U m V t b 3 Z l Z E N v b H V t b n M x L n t D b 2 x 1 b W 4 0 L D N 9 J n F 1 b 3 Q 7 L C Z x d W 9 0 O 1 N l Y 3 R p b 2 4 x L 0 w y M C 0 x L 0 F 1 d G 9 S Z W 1 v d m V k Q 2 9 s d W 1 u c z E u e 0 N v b H V t b j U s N H 0 m c X V v d D s s J n F 1 b 3 Q 7 U 2 V j d G l v b j E v T D I w L T E v Q X V 0 b 1 J l b W 9 2 Z W R D b 2 x 1 b W 5 z M S 5 7 Q 2 9 s d W 1 u N i w 1 f S Z x d W 9 0 O y w m c X V v d D t T Z W N 0 a W 9 u M S 9 M M j A t M S 9 B d X R v U m V t b 3 Z l Z E N v b H V t b n M x L n t D b 2 x 1 b W 4 3 L D Z 9 J n F 1 b 3 Q 7 L C Z x d W 9 0 O 1 N l Y 3 R p b 2 4 x L 0 w y M C 0 x L 0 F 1 d G 9 S Z W 1 v d m V k Q 2 9 s d W 1 u c z E u e 0 N v b H V t b j g s N 3 0 m c X V v d D s s J n F 1 b 3 Q 7 U 2 V j d G l v b j E v T D I w L T E v Q X V 0 b 1 J l b W 9 2 Z W R D b 2 x 1 b W 5 z M S 5 7 Q 2 9 s d W 1 u O S w 4 f S Z x d W 9 0 O y w m c X V v d D t T Z W N 0 a W 9 u M S 9 M M j A t M S 9 B d X R v U m V t b 3 Z l Z E N v b H V t b n M x L n t D b 2 x 1 b W 4 x M C w 5 f S Z x d W 9 0 O y w m c X V v d D t T Z W N 0 a W 9 u M S 9 M M j A t M S 9 B d X R v U m V t b 3 Z l Z E N v b H V t b n M x L n t D b 2 x 1 b W 4 x M S w x M H 0 m c X V v d D s s J n F 1 b 3 Q 7 U 2 V j d G l v b j E v T D I w L T E v Q X V 0 b 1 J l b W 9 2 Z W R D b 2 x 1 b W 5 z M S 5 7 Q 2 9 s d W 1 u M T I s M T F 9 J n F 1 b 3 Q 7 L C Z x d W 9 0 O 1 N l Y 3 R p b 2 4 x L 0 w y M C 0 x L 0 F 1 d G 9 S Z W 1 v d m V k Q 2 9 s d W 1 u c z E u e 0 N v b H V t b j E z L D E y f S Z x d W 9 0 O y w m c X V v d D t T Z W N 0 a W 9 u M S 9 M M j A t M S 9 B d X R v U m V t b 3 Z l Z E N v b H V t b n M x L n t D b 2 x 1 b W 4 x N C w x M 3 0 m c X V v d D s s J n F 1 b 3 Q 7 U 2 V j d G l v b j E v T D I w L T E v Q X V 0 b 1 J l b W 9 2 Z W R D b 2 x 1 b W 5 z M S 5 7 Q 2 9 s d W 1 u M T U s M T R 9 J n F 1 b 3 Q 7 L C Z x d W 9 0 O 1 N l Y 3 R p b 2 4 x L 0 w y M C 0 x L 0 F 1 d G 9 S Z W 1 v d m V k Q 2 9 s d W 1 u c z E u e 0 N v b H V t b j E 2 L D E 1 f S Z x d W 9 0 O y w m c X V v d D t T Z W N 0 a W 9 u M S 9 M M j A t M S 9 B d X R v U m V t b 3 Z l Z E N v b H V t b n M x L n t D b 2 x 1 b W 4 x N y w x N n 0 m c X V v d D s s J n F 1 b 3 Q 7 U 2 V j d G l v b j E v T D I w L T E v Q X V 0 b 1 J l b W 9 2 Z W R D b 2 x 1 b W 5 z M S 5 7 Q 2 9 s d W 1 u M T g s M T d 9 J n F 1 b 3 Q 7 L C Z x d W 9 0 O 1 N l Y 3 R p b 2 4 x L 0 w y M C 0 x L 0 F 1 d G 9 S Z W 1 v d m V k Q 2 9 s d W 1 u c z E u e 0 N v b H V t b j E 5 L D E 4 f S Z x d W 9 0 O 1 0 s J n F 1 b 3 Q 7 U m V s Y X R p b 2 5 z a G l w S W 5 m b y Z x d W 9 0 O z p b X X 0 i I C 8 + P C 9 T d G F i b G V F b n R y a W V z P j w v S X R l b T 4 8 S X R l b T 4 8 S X R l b U x v Y 2 F 0 a W 9 u P j x J d G V t V H l w Z T 5 G b 3 J t d W x h P C 9 J d G V t V H l w Z T 4 8 S X R l b V B h d G g + U 2 V j d G l v b j E v T D I w L T E v J U U 2 J U J B J T k w P C 9 J d G V t U G F 0 a D 4 8 L 0 l 0 Z W 1 M b 2 N h d G l v b j 4 8 U 3 R h Y m x l R W 5 0 c m l l c y A v P j w v S X R l b T 4 8 S X R l b T 4 8 S X R l b U x v Y 2 F 0 a W 9 u P j x J d G V t V H l w Z T 5 G b 3 J t d W x h P C 9 J d G V t V H l w Z T 4 8 S X R l b V B h d G g + U 2 V j d G l v b j E v T D I w L T E v J U U 2 J T l C J U I 0 J U U 2 J T k 0 J U I 5 J U U 3 J T l B J T g 0 J U U 3 J U I x J U J C J U U 1 J T l F J T h C P C 9 J d G V t U G F 0 a D 4 8 L 0 l 0 Z W 1 M b 2 N h d G l v b j 4 8 U 3 R h Y m x l R W 5 0 c m l l c y A v P j w v S X R l b T 4 8 L 0 l 0 Z W 1 z P j w v T G 9 j Y W x Q Y W N r Y W d l T W V 0 Y W R h d G F G a W x l P h Y A A A B Q S w U G A A A A A A A A A A A A A A A A A A A A A A A A J g E A A A E A A A D Q j J 3 f A R X R E Y x 6 A M B P w p f r A Q A A A G r L P B 5 V a 3 t E n 5 Q 9 T R i x j 5 c A A A A A A g A A A A A A E G Y A A A A B A A A g A A A A 7 j Y Z J t M 4 A e f i 5 Z e c 4 / z G m W L K 5 G 3 5 Z I R U G W R V Q p K p N 5 U A A A A A D o A A A A A C A A A g A A A A K k y k p P 9 t 3 j K 5 q O i k 9 R 7 / a r F 2 5 x f 5 K J d k L j T n o 6 Z q g m p Q A A A A 3 J N 1 U 8 x M m G O G c n E m g H X L 7 c k K Z b u J O c l u 2 A x l 1 S / B 8 u L W w w j y z Q b w o i e K 2 H Y 0 8 T 5 x 5 3 d 7 L 7 s p v o j H j o k L h V m 9 F r a k B k l g h p W g U L W O r F 7 a 2 f p A A A A A u s R A H q Q k 3 T 7 W h n h G u j V L n p w n X H j R H K G o G S X E o 9 P g t D n q c 9 + l l Y / s o M 1 P r z m 4 + o / f 4 r n t Z N 8 + D b H o 7 S u F T t X c Z g = = < / D a t a M a s h u p > 
</file>

<file path=customXml/itemProps1.xml><?xml version="1.0" encoding="utf-8"?>
<ds:datastoreItem xmlns:ds="http://schemas.openxmlformats.org/officeDocument/2006/customXml" ds:itemID="{4E403FA8-FA0E-4E07-922D-554AF77E497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统计</vt:lpstr>
      <vt:lpstr>L20-1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舒晴 时</dc:creator>
  <cp:lastModifiedBy>梦佳 唐</cp:lastModifiedBy>
  <dcterms:created xsi:type="dcterms:W3CDTF">2024-01-16T10:19:25Z</dcterms:created>
  <dcterms:modified xsi:type="dcterms:W3CDTF">2024-03-27T07:46:51Z</dcterms:modified>
</cp:coreProperties>
</file>