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毕业设计\文件标注_修改版\"/>
    </mc:Choice>
  </mc:AlternateContent>
  <xr:revisionPtr revIDLastSave="0" documentId="13_ncr:1_{739AAC2E-7A42-4A0C-A717-1C930C6F9B19}" xr6:coauthVersionLast="47" xr6:coauthVersionMax="47" xr10:uidLastSave="{00000000-0000-0000-0000-000000000000}"/>
  <bookViews>
    <workbookView xWindow="-110" yWindow="-110" windowWidth="22620" windowHeight="13500" activeTab="1" xr2:uid="{9300EBED-D67C-4D5A-A4CB-76C3BB1F814E}"/>
  </bookViews>
  <sheets>
    <sheet name="Sheet1" sheetId="1" r:id="rId1"/>
    <sheet name="统计" sheetId="2" r:id="rId2"/>
    <sheet name="L20-2" sheetId="4" r:id="rId3"/>
  </sheets>
  <definedNames>
    <definedName name="_xlnm._FilterDatabase" localSheetId="0" hidden="1">Sheet1!$A$1:$G$921</definedName>
    <definedName name="ExternalData_1" localSheetId="2" hidden="1">'L20-2'!$B$2:$T$21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J4" i="2"/>
  <c r="G18" i="2"/>
  <c r="K25" i="2" l="1"/>
  <c r="K24" i="2"/>
  <c r="K23" i="2"/>
  <c r="K22" i="2"/>
  <c r="K21" i="2"/>
  <c r="O3" i="2"/>
  <c r="J26" i="2"/>
  <c r="E3" i="2"/>
  <c r="F3" i="2"/>
  <c r="E4" i="2"/>
  <c r="G3" i="2"/>
  <c r="V4" i="2"/>
  <c r="V3" i="2"/>
  <c r="G15" i="2"/>
  <c r="G11" i="2"/>
  <c r="G8" i="2"/>
  <c r="E16" i="2"/>
  <c r="E21" i="2"/>
  <c r="E20" i="2"/>
  <c r="E19" i="2"/>
  <c r="E18" i="2"/>
  <c r="E13" i="2"/>
  <c r="E12" i="2"/>
  <c r="E11" i="2"/>
  <c r="E10" i="2"/>
  <c r="E9" i="2"/>
  <c r="E8" i="2"/>
  <c r="E7" i="2"/>
  <c r="E6" i="2"/>
  <c r="E5" i="2"/>
  <c r="R44" i="2"/>
  <c r="R43" i="2"/>
  <c r="R42" i="2"/>
  <c r="R41" i="2"/>
  <c r="R40" i="2"/>
  <c r="R39" i="2"/>
  <c r="R38" i="2"/>
  <c r="R37" i="2"/>
  <c r="R36" i="2"/>
  <c r="R35" i="2"/>
  <c r="R34" i="2"/>
  <c r="R32" i="2"/>
  <c r="R31" i="2"/>
  <c r="R30" i="2"/>
  <c r="R33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O43" i="2"/>
  <c r="O42" i="2"/>
  <c r="O28" i="2"/>
  <c r="O14" i="2"/>
  <c r="S28" i="2"/>
  <c r="S3" i="2"/>
  <c r="Q21" i="2"/>
  <c r="S14" i="2" s="1"/>
  <c r="Q35" i="2"/>
  <c r="D20" i="2"/>
  <c r="D19" i="2"/>
  <c r="D18" i="2"/>
  <c r="F18" i="2" s="1"/>
  <c r="D9" i="2"/>
  <c r="F8" i="2" s="1"/>
  <c r="K3" i="2"/>
  <c r="F15" i="2"/>
  <c r="F11" i="2"/>
  <c r="F1076" i="2"/>
  <c r="F1073" i="2"/>
  <c r="F1069" i="2"/>
  <c r="F1066" i="2"/>
  <c r="F10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69332-9665-4251-ACC9-9BB27CDB0DDF}" keepAlive="1" name="查询 - L20-2" description="与工作簿中“L20-2”查询的连接。" type="5" refreshedVersion="8" background="1" saveData="1">
    <dbPr connection="Provider=Microsoft.Mashup.OleDb.1;Data Source=$Workbook$;Location=L20-2;Extended Properties=&quot;&quot;" command="SELECT * FROM [L20-2]"/>
  </connection>
</connections>
</file>

<file path=xl/sharedStrings.xml><?xml version="1.0" encoding="utf-8"?>
<sst xmlns="http://schemas.openxmlformats.org/spreadsheetml/2006/main" count="3283" uniqueCount="1858">
  <si>
    <t>序号</t>
  </si>
  <si>
    <t>说话人</t>
    <phoneticPr fontId="2" type="noConversion"/>
  </si>
  <si>
    <t>时间帧</t>
  </si>
  <si>
    <t>话语</t>
  </si>
  <si>
    <t>闻亭老师</t>
  </si>
  <si>
    <t>00:02</t>
  </si>
  <si>
    <t>我早上来的时候发现这个，恩和和莲花。我早上几点来的，我差不多8:10来的哈。恩和和莲花已经在这里了。好早她们。诶，芳娥早。</t>
  </si>
  <si>
    <t>范芳娥</t>
  </si>
  <si>
    <t>00:17</t>
  </si>
  <si>
    <t>老师好。</t>
  </si>
  <si>
    <t>00:18</t>
  </si>
  <si>
    <t>好。</t>
  </si>
  <si>
    <t>00:26</t>
  </si>
  <si>
    <t>今天是杰福从他的国家飞来中国。</t>
  </si>
  <si>
    <t>00:31</t>
  </si>
  <si>
    <t>诶，大家都是计划什么时候来呀？嗯，我看恩和我知道哈。等一等，莲花是计划。嗯，大家先说一说大家下学期的计划哈。大家都计划来中国吗？还是下学期先在自己的国家呢？嗯，莲花你怎么样？嗯，都有谁计划来中国？可以说一下。</t>
  </si>
  <si>
    <t>陈蔓莎</t>
  </si>
  <si>
    <t>01:11</t>
  </si>
  <si>
    <t>明年，老师。</t>
  </si>
  <si>
    <t>01:13</t>
  </si>
  <si>
    <t>明明年明年</t>
  </si>
  <si>
    <t>善美</t>
  </si>
  <si>
    <t>01:15</t>
  </si>
  <si>
    <t>二月。</t>
  </si>
  <si>
    <t>01:18</t>
  </si>
  <si>
    <t>明年马上就到了，哈哈哈，对吧？真的是，哈哈哈。明年2月哈。嗯，差不多哈。</t>
  </si>
  <si>
    <t>01:28</t>
  </si>
  <si>
    <t>那明年2月份的时候就开学了，所以是大家是开学以后来还是明年先来，然后2月份的时候就已经能在教室里上课呢？我不知道哈。嗯，可能大家要先计划一下。</t>
  </si>
  <si>
    <t>陈莲花</t>
  </si>
  <si>
    <t>01:46</t>
  </si>
  <si>
    <t>老师是2月上课。</t>
  </si>
  <si>
    <t>01:51</t>
  </si>
  <si>
    <t>对，我觉得咱们应该是2月份就是第二个学期的课了，所以可能如果大家决定来的话，可以比那个以前要早一点。因为如果要买机票的话，大家都是那个时候的机票，是不是机票比较紧张就会比较贵，对吧？嗯，如果早一点的话，机票可能会便宜一点，所以大家安排好这个时间。</t>
  </si>
  <si>
    <t>02:17</t>
  </si>
  <si>
    <t>所以大鹏是飞的时候是飞到哪呢？嗯，是飞到，直飞到北京吗？有一个叫直飞，有一个叫转机。</t>
  </si>
  <si>
    <t>穆大鹏</t>
  </si>
  <si>
    <t>02:27</t>
  </si>
  <si>
    <t>是的老师。</t>
  </si>
  <si>
    <t>02:29</t>
  </si>
  <si>
    <t>那还很好。</t>
  </si>
  <si>
    <t>02:30</t>
  </si>
  <si>
    <t>我直飞到北京。</t>
  </si>
  <si>
    <t>02:32</t>
  </si>
  <si>
    <t>嗯，直飞到北京，好的。</t>
  </si>
  <si>
    <t>02:35</t>
  </si>
  <si>
    <t>现在北京好。好像你们在宾馆里的时间变少了，好像是5+3还是什么时候啊？呵呵呵，玫画主要是身体要注意啊。对，所以这个我觉得就是大家都学习的特别努力，因为有的时候我们在小群里聊的时候，有的同学还在医院里，我就说那你先照顾好身体，然后再学学习啊。</t>
  </si>
  <si>
    <t>03:04</t>
  </si>
  <si>
    <t>大鹏说8天，所以8天已经少了，以前是10天，对吧？然后可能下个学期还会有变化，然后呢你们就会到了北语大概有两个星期。是吗？</t>
  </si>
  <si>
    <t>03:16</t>
  </si>
  <si>
    <t>娜娜你们在北语的宿舍住了多长时间？到了北语以后。</t>
  </si>
  <si>
    <t>胡思乐</t>
  </si>
  <si>
    <t>03:23</t>
  </si>
  <si>
    <t>十天</t>
  </si>
  <si>
    <t>03:24</t>
  </si>
  <si>
    <t>嗯，胡思乐你们住了10天是吗？嗯，所以差不多10天，是不是？嗯，所以这样的一个时间，所以大家可能要计划好哈。计划好。好的。嗯嗯，我看看好差不多啊。</t>
  </si>
  <si>
    <t>03:45</t>
  </si>
  <si>
    <t>嗯，机票好，小禹已经确定了。小禹的机票是几号？</t>
  </si>
  <si>
    <t>王禹</t>
  </si>
  <si>
    <t>03:53</t>
  </si>
  <si>
    <t>我的机票是20号，老师，飞昆明。</t>
  </si>
  <si>
    <t>03:57</t>
  </si>
  <si>
    <t>20号飞昆明。对，杰福也是今天飞昆明，在昆明先多少天？先8天，是吗？小禹，你们是在昆明县要8天，然后从昆明到北京是不是。嗯，好，所以大家加油。希望下个学期哈哈哈，能在教室里看到大家，对不对？哈哈，我觉得这样可能就到咱们大家都很幸福了，哼哼哼。好的，我们一起来。</t>
  </si>
  <si>
    <t>04:28</t>
  </si>
  <si>
    <t>如果你还是方便打开摄像头，最后的两个多星期的课，我们一定要努力努力。哈哈哈，咱们一起努力啊。</t>
  </si>
  <si>
    <t>04:41</t>
  </si>
  <si>
    <t>好，我们先一起复习一下昨天的课文，然后看一看昨天的“把”字句的这个语法，然后再看一下今天的做土豆丝，哈哈。所以希望大家如果今天看了闻老师介绍怎么炒这个土豆丝儿，以后你自己也可以试一试。</t>
  </si>
  <si>
    <t>05:05</t>
  </si>
  <si>
    <t>所以我昨天这个看到大家作业的时候，已经有同学自己做了炒这个土豆丝儿，所以今天你们看看会做什么菜？嘿嘿，我们一起来做一做啊。</t>
  </si>
  <si>
    <t>闻亭老师</t>
    <phoneticPr fontId="2" type="noConversion"/>
  </si>
  <si>
    <t>05:17</t>
  </si>
  <si>
    <t>好，我们一起来复习一下第20课的第一篇课文。好的，请大家打开麦克风。</t>
    <phoneticPr fontId="2" type="noConversion"/>
  </si>
  <si>
    <t>嗯，好，我们先读一下课文的题目，一起来，“我把”一起。</t>
    <phoneticPr fontId="2" type="noConversion"/>
  </si>
  <si>
    <t>学生齐读</t>
  </si>
  <si>
    <t>05:33</t>
  </si>
  <si>
    <t>“我把桌子和椅子都摆好了。”</t>
  </si>
  <si>
    <t>05:41</t>
  </si>
  <si>
    <t>好的，非常好。</t>
  </si>
  <si>
    <t>05:44</t>
  </si>
  <si>
    <t>所以昨天的这个里面我问大家，到了中国人家做客一般会带什么礼物啊。大家说了自己国家的特产呐什么的，</t>
    <phoneticPr fontId="2" type="noConversion"/>
  </si>
  <si>
    <t>看看这个里面他说到了什么？第一个是什么呢？</t>
    <phoneticPr fontId="2" type="noConversion"/>
  </si>
  <si>
    <t>06:00</t>
  </si>
  <si>
    <t>鲜花。</t>
  </si>
  <si>
    <t>06:02</t>
  </si>
  <si>
    <t>好的，在你的国家有没有这样的传统？去别人家的时候也带一束鲜花。嗯，有没有这样的传统？</t>
  </si>
  <si>
    <t>学生</t>
  </si>
  <si>
    <t>06:15</t>
  </si>
  <si>
    <t>没有</t>
  </si>
  <si>
    <t>没有，哈哈哈。</t>
  </si>
  <si>
    <t>06:20</t>
  </si>
  <si>
    <t>清荷，你的那个麦克风，哈哈哈。哈哈哈，别的同学可以翻译一下。对哦，清荷，哈哈哈，对，我能看见清荷正在打着电话。好，现在关上了。哈哈哈。</t>
  </si>
  <si>
    <t>06:43</t>
  </si>
  <si>
    <t>好。第二个，大家一起来吃什么？嗯哼，第二个我们昨天说的。</t>
  </si>
  <si>
    <t>06:48</t>
  </si>
  <si>
    <t>红酒。</t>
  </si>
  <si>
    <t>06:49</t>
  </si>
  <si>
    <t>红酒。对，红酒。</t>
    <phoneticPr fontId="2" type="noConversion"/>
  </si>
  <si>
    <t>06:51</t>
    <phoneticPr fontId="2" type="noConversion"/>
  </si>
  <si>
    <t>所以红酒就是昨天我们说的什么酒啊？红酒就是我们昨天说的什么酒？</t>
    <phoneticPr fontId="2" type="noConversion"/>
  </si>
  <si>
    <t>06:58</t>
  </si>
  <si>
    <t>葡萄酒。wine。</t>
  </si>
  <si>
    <t>06:59</t>
  </si>
  <si>
    <t>对啊，葡萄酒，是葡萄酒。</t>
    <phoneticPr fontId="2" type="noConversion"/>
  </si>
  <si>
    <t>好，除了红酒和葡萄酒，你们还知道什么酒？</t>
    <phoneticPr fontId="2" type="noConversion"/>
  </si>
  <si>
    <t>07:07</t>
  </si>
  <si>
    <t>白酒</t>
  </si>
  <si>
    <t>07:08</t>
  </si>
  <si>
    <t>白酒。好，还有吗？</t>
  </si>
  <si>
    <t>07:12</t>
  </si>
  <si>
    <t>红酒</t>
  </si>
  <si>
    <t>07:13</t>
  </si>
  <si>
    <t>啤酒</t>
  </si>
  <si>
    <t>对，还有我们当时说的青岛出的这个啤酒。</t>
  </si>
  <si>
    <t>07:16</t>
  </si>
  <si>
    <t>好，你们知道如果是这个白酒，中国什么牌子的白酒最好？</t>
  </si>
  <si>
    <t>07:24</t>
  </si>
  <si>
    <t>不知道啊老师。</t>
  </si>
  <si>
    <t>07:26</t>
  </si>
  <si>
    <t>思乐不知道。</t>
  </si>
  <si>
    <t>07:27</t>
  </si>
  <si>
    <t>其他同学有人知道吗？有人知道中国特别有名的酒。</t>
  </si>
  <si>
    <t>07:34</t>
  </si>
  <si>
    <t>茅台，老师。</t>
  </si>
  <si>
    <t>07:35</t>
  </si>
  <si>
    <t>对，特别有名的酒，给大家写在这里，叫做茅台酒。哈哈。</t>
  </si>
  <si>
    <t>07:41</t>
  </si>
  <si>
    <t>好。有人喝过茅台酒吗？有人喝过吗？没有人喝过。</t>
    <phoneticPr fontId="2" type="noConversion"/>
  </si>
  <si>
    <t>07:47</t>
  </si>
  <si>
    <t>没有人喝过。</t>
    <phoneticPr fontId="2" type="noConversion"/>
  </si>
  <si>
    <t>孔维桢</t>
  </si>
  <si>
    <t>07:49</t>
  </si>
  <si>
    <t>我喝过，老师。</t>
  </si>
  <si>
    <t>哇，那个喝过，味道怎么样？维桢喝过。</t>
  </si>
  <si>
    <t>07:56</t>
  </si>
  <si>
    <t>真的，我当时受不了。</t>
  </si>
  <si>
    <t>07:58</t>
  </si>
  <si>
    <t>维桢说什么？</t>
  </si>
  <si>
    <t>08:03</t>
  </si>
  <si>
    <t>我说我当时就，因为第一次我就受不了，觉得有点太那个了，但是现在应该还可以。</t>
  </si>
  <si>
    <t>08:13</t>
  </si>
  <si>
    <t>对，因为茅台酒的这个，每个酒有不同的这个度数，茅台酒是喝了以后很容易醉的一种酒。但是中国最好的酒现在好像一瓶茅台酒要几千块钱一瓶。</t>
  </si>
  <si>
    <t>08:27</t>
  </si>
  <si>
    <t>那它为什么叫茅台酒呢？因为生产茅台酒的这个地方叫做茅台镇，就是一个小城市的一个意思。</t>
  </si>
  <si>
    <t>08:38</t>
  </si>
  <si>
    <t>所以在这个地方它有了茅台酒，所以以前比如说中国请和其他国家的重要的人吃饭的时候，他们会请国外的人来喝这个茅台酒啊，茅台酒。好，最近在开一个非常重要的会，大家知道吗？世界各国的很多人都到了巴厘岛，巴厘岛是大家一起开的各国的领导的这个一个会议。</t>
  </si>
  <si>
    <t>09:08</t>
  </si>
  <si>
    <t>好，还可以带什么？哼哼，我们接着再来看，什么？</t>
  </si>
  <si>
    <t>09:13</t>
  </si>
  <si>
    <t>水果</t>
  </si>
  <si>
    <t>09:14</t>
  </si>
  <si>
    <t>水果，好好。</t>
  </si>
  <si>
    <t>09:16</t>
  </si>
  <si>
    <t>在这里面，你看得出来这都是什么水果吗？这是什么？</t>
  </si>
  <si>
    <t>学生回答</t>
  </si>
  <si>
    <t>09:21</t>
  </si>
  <si>
    <t>西瓜，苹果</t>
  </si>
  <si>
    <t>09:25</t>
  </si>
  <si>
    <t>好。还有这个是什么？这个是</t>
  </si>
  <si>
    <t>09:29</t>
  </si>
  <si>
    <t>葡萄</t>
  </si>
  <si>
    <t>09:30</t>
  </si>
  <si>
    <t>葡萄，对，这个是葡萄，所以也会带水果。</t>
  </si>
  <si>
    <t>09:33</t>
  </si>
  <si>
    <t>还有橘子。</t>
  </si>
  <si>
    <t>09:35</t>
  </si>
  <si>
    <t>对，好像还有橘子，因为它不是彩色的，有一点看不出来。</t>
  </si>
  <si>
    <t>09:40</t>
  </si>
  <si>
    <t>所以大家还记得吗？昨天的课文里他们做了一道菜，名字是什么？哼，水果</t>
  </si>
  <si>
    <t>09:47</t>
  </si>
  <si>
    <t>沙拉</t>
  </si>
  <si>
    <t>09:49</t>
  </si>
  <si>
    <t>对，哈哈哈，对，水果沙拉。</t>
  </si>
  <si>
    <t>09:52</t>
  </si>
  <si>
    <t>好，所以我们先不看课文。水果沙拉怎么做？我们可以用把字句来说一说，“把...”</t>
  </si>
  <si>
    <t>10:01</t>
  </si>
  <si>
    <t>把水果的干净。</t>
  </si>
  <si>
    <t>10:05</t>
  </si>
  <si>
    <t>洗干净。对，把水果洗干净。</t>
  </si>
  <si>
    <t>10:07</t>
  </si>
  <si>
    <t>先把水果洗一洗。</t>
  </si>
  <si>
    <t>10:08</t>
  </si>
  <si>
    <t>对，先把水果洗一洗，或把水果洗干净，然后呢？</t>
  </si>
  <si>
    <t>10:16</t>
  </si>
  <si>
    <t>把水果切成小块。</t>
  </si>
  <si>
    <t>10:21</t>
  </si>
  <si>
    <t>很好。对，把水果切成小块，要变成这个“成”，变成“成”。</t>
  </si>
  <si>
    <t>10:27</t>
  </si>
  <si>
    <t>好，我听听大家声音，青草把这个麦克风打开，还有江江、慧欣、娜娜，这样我能听到大家的啊。</t>
  </si>
  <si>
    <t>10:37</t>
  </si>
  <si>
    <t>好，把水果切成小块呢，然后，把水果都放在一个可能很大的碗里，然后大碗里，然后昨天有一个词，一提再一起…</t>
    <phoneticPr fontId="2" type="noConversion"/>
  </si>
  <si>
    <t>10:50</t>
  </si>
  <si>
    <t>搅拌</t>
  </si>
  <si>
    <t>10:51</t>
  </si>
  <si>
    <t>对，搅拌或者拌一拌。</t>
    <phoneticPr fontId="2" type="noConversion"/>
  </si>
  <si>
    <t>10:52</t>
  </si>
  <si>
    <t>最后他们在水果沙拉的上面放了一个什么水果，你还记得吗？最后他们在</t>
  </si>
  <si>
    <t>11:02</t>
  </si>
  <si>
    <t>樱桃</t>
  </si>
  <si>
    <t>对，很好，他们放了一个樱桃。对，他们放了一个樱桃，这是水果沙拉的做法。</t>
  </si>
  <si>
    <t>11:11</t>
  </si>
  <si>
    <t>好，最后一个还可以带什么？</t>
  </si>
  <si>
    <t>11:14</t>
  </si>
  <si>
    <t>蛋糕</t>
  </si>
  <si>
    <t>11:15</t>
  </si>
  <si>
    <t>对，对，带蛋糕啊。</t>
    <phoneticPr fontId="2" type="noConversion"/>
  </si>
  <si>
    <t>对，有的时候也带甜点，也叫做蛋糕。因为蛋糕一个可能吃不完，所以我们还可能带甜点。</t>
    <phoneticPr fontId="2" type="noConversion"/>
  </si>
  <si>
    <t>11:27</t>
  </si>
  <si>
    <t>嗯，好，看看是谁的麦克风有一点吵。看看是娜娜的？李娜的声音是吗？还是谁的啊？不是你，唉，刚才好像是谁的麦克风里有聊天的，哈哈哈。</t>
  </si>
  <si>
    <t>11:43</t>
  </si>
  <si>
    <t>好的，好，我们一起来读这个。</t>
  </si>
  <si>
    <t>11:47</t>
  </si>
  <si>
    <t>唉，好像娜娜是你的那边的声音。嗯，娜娜是不是宿舍里还有别的同学在说话哈？</t>
  </si>
  <si>
    <t>11:56</t>
  </si>
  <si>
    <t>嗯，好。嗯，好，好了，我们一起来再复习一下昨天的课文，我们从这里开始，“安娜和爱子”来，一起来。</t>
  </si>
  <si>
    <t>12:08</t>
  </si>
  <si>
    <t>“安娜和爱子去金大成和杰克家做客”</t>
  </si>
  <si>
    <t>12:20</t>
  </si>
  <si>
    <t>好的，一起来，“安娜、爱子”一起。</t>
  </si>
  <si>
    <t>12:27</t>
  </si>
  <si>
    <t>“安娜、爱子，你们好。欢迎来到我们我们家，快请进。你们家布置得真不错。这是我们买的葡萄酒。谢谢，等一会儿咱们把酒打开。杰克，谢谢提过来电话递给我，我叫个外卖。”“好的，去把椅子搬过来。咱们在客厅吃吧。”</t>
  </si>
  <si>
    <t>13:31</t>
  </si>
  <si>
    <t>好，嗯</t>
  </si>
  <si>
    <t>“我们还买了一些水果，我给你们做个水果沙拉吧。”</t>
  </si>
  <si>
    <t>13:47</t>
  </si>
  <si>
    <t>好的。</t>
  </si>
  <si>
    <t>13:48</t>
  </si>
  <si>
    <t>“我来帮忙。好，那麻烦你把这些水果。爱子需要我做什么吗？”</t>
  </si>
  <si>
    <t>14:11</t>
  </si>
  <si>
    <t>嗯，很好。</t>
  </si>
  <si>
    <t>14:13</t>
  </si>
  <si>
    <t>“刀在哪？你把刀拿过来吧，我要把这些水果切成小块。”</t>
  </si>
  <si>
    <t>14:28</t>
  </si>
  <si>
    <t>好的，嗯。</t>
  </si>
  <si>
    <t>14:31</t>
  </si>
  <si>
    <t>“我来把沙拉拌好，拌好以后把樱桃放上去吧。我把桌子和椅子都摆好了。都准备好了。咱们开饭吧。”</t>
  </si>
  <si>
    <t>15:04</t>
  </si>
  <si>
    <t>好的，所以这里面有很多的“把”字句.</t>
    <phoneticPr fontId="2" type="noConversion"/>
  </si>
  <si>
    <t>我们一起再找一下这里面的“把”字句。</t>
    <phoneticPr fontId="2" type="noConversion"/>
  </si>
  <si>
    <t>好，这个，来一起。“等一会…”</t>
    <phoneticPr fontId="2" type="noConversion"/>
  </si>
  <si>
    <t>15:16</t>
  </si>
  <si>
    <t>“等一会儿咱们打酒打开。”</t>
  </si>
  <si>
    <t>15:22</t>
  </si>
  <si>
    <t>好，“打开”，所以“开”是一个结果，对吧？昨天大家录音的时候，做作业的时候都说把电脑打开，把voov·meeting打开，把灯打开，听到大家说这的打开是这个特别常用的。</t>
  </si>
  <si>
    <t>15:40</t>
  </si>
  <si>
    <t>好，下一个“把”字句来。“”请把…“</t>
    <phoneticPr fontId="2" type="noConversion"/>
  </si>
  <si>
    <t>15:44</t>
  </si>
  <si>
    <t>“请把电话递给我。”</t>
  </si>
  <si>
    <t>15:50</t>
  </si>
  <si>
    <t>“递给我”。</t>
    <phoneticPr fontId="2" type="noConversion"/>
  </si>
  <si>
    <t>好，再有。“我…”</t>
    <phoneticPr fontId="2" type="noConversion"/>
  </si>
  <si>
    <t>15:54</t>
  </si>
  <si>
    <t>“我去把椅子搬过来。”</t>
  </si>
  <si>
    <t>16:00</t>
  </si>
  <si>
    <t>好，“搬过来”。所以动词后面有一个方向，比如搬进去、搬过来、搬回来、搬过去都可以，这是一个方向。</t>
  </si>
  <si>
    <t>16:10</t>
  </si>
  <si>
    <t>好的，这个“那麻烦你”一起来。</t>
  </si>
  <si>
    <t>16:15</t>
  </si>
  <si>
    <t>“那麻烦你把这些水果洗一下。”</t>
  </si>
  <si>
    <t>16:22</t>
  </si>
  <si>
    <t>“洗一下”，所以这个是什么呢？这个是动量，动词的数量。比如说把这些水果洗一下，把什么什么一次，把这些课文复习一遍，把生词读两遍，所以这些是动词的后面有“次、趟、回、遍”，这叫动量词。</t>
  </si>
  <si>
    <t>16:44</t>
  </si>
  <si>
    <t>好，这个也是方向的，一起来，“你把刀”一起。</t>
  </si>
  <si>
    <t>16:50</t>
  </si>
  <si>
    <t>“你把刀拿过来吧。”</t>
  </si>
  <si>
    <t>16:54</t>
  </si>
  <si>
    <t>好，“你把刀拿过来吧”。</t>
  </si>
  <si>
    <t>16:57</t>
  </si>
  <si>
    <t>像上次的课我们当时没有学习“把”字句，是同学忘了带作业，他问王老师，王老师下午你在吗？，所以现在我们可以说，我把作业给你送过去，这个时候我们也可以用到把字句了。第15课的时候，当时我们还没学把字句，那句话我们用把字句说是最好的。</t>
  </si>
  <si>
    <t>17:22</t>
  </si>
  <si>
    <t>比如说现在如果胡思乐没有写完作业，哈哈，他现在已经在北京了，已经在北语了，我就可以说，胡思乐，什么呢？“请你把"一起来说一说。"请你把…作业…送…”</t>
    <phoneticPr fontId="2" type="noConversion"/>
  </si>
  <si>
    <t>17:35</t>
  </si>
  <si>
    <t>“请你把作业送过来。”</t>
  </si>
  <si>
    <t>17:41</t>
  </si>
  <si>
    <t>对吧？送过来。</t>
    <phoneticPr fontId="2" type="noConversion"/>
  </si>
  <si>
    <t>好，那胡思乐他可以说，好的。“我把…作业…送…”</t>
    <phoneticPr fontId="2" type="noConversion"/>
  </si>
  <si>
    <t>17:48</t>
  </si>
  <si>
    <t>“我把作业送过去。”</t>
  </si>
  <si>
    <t>17:54</t>
  </si>
  <si>
    <t>很好，送过去啊。对，送过去。好，所以把什么什么送过来，送过去。</t>
  </si>
  <si>
    <t>18:01</t>
  </si>
  <si>
    <t>好，下一个是我们说的，“在、到、给、成”的成啊。刚才我们也说了，我们一起来说一下，“我要把”一起。</t>
    <phoneticPr fontId="2" type="noConversion"/>
  </si>
  <si>
    <t>18:12</t>
  </si>
  <si>
    <t>“我要把这些水果切成小块。”</t>
  </si>
  <si>
    <t>18:19</t>
  </si>
  <si>
    <t>好，“我要把这些水果切成小块”。注意如果有“不、没、想、要”，他要在“把”的前面。对，要“把”的前面。</t>
  </si>
  <si>
    <t>18:30</t>
  </si>
  <si>
    <t>好，我不知道你们有没有在手机上玩过一个游戏，叫切水果，一个西瓜下来擦，你要切。</t>
  </si>
  <si>
    <t>18:38</t>
  </si>
  <si>
    <t>玩过。</t>
  </si>
  <si>
    <t>对，哈哈哈。对不对？哈哈哈，对。</t>
    <phoneticPr fontId="2" type="noConversion"/>
  </si>
  <si>
    <t>18:42</t>
    <phoneticPr fontId="2" type="noConversion"/>
  </si>
  <si>
    <t>所以什么时候你可以得分呢？就是有一个水果下来以后你要怎么样呢？嗯，“你要把这些水果…”。</t>
    <phoneticPr fontId="2" type="noConversion"/>
  </si>
  <si>
    <t>18:55</t>
  </si>
  <si>
    <t>"把这些水果切成小块。"</t>
    <phoneticPr fontId="2" type="noConversion"/>
  </si>
  <si>
    <t>18:57</t>
  </si>
  <si>
    <t>或者切成小块，或者切成一半，对吧？比如说切，也可以说切碎的，咵咵咵咵咵咵，对不对？哈哈哈，切成一半。</t>
    <phoneticPr fontId="2" type="noConversion"/>
  </si>
  <si>
    <t>19：06</t>
    <phoneticPr fontId="2" type="noConversion"/>
  </si>
  <si>
    <t>你们玩那个的时候，你们切的怎么样？</t>
    <phoneticPr fontId="2" type="noConversion"/>
  </si>
  <si>
    <t>19:10</t>
  </si>
  <si>
    <t>很好。</t>
  </si>
  <si>
    <t>19:12</t>
  </si>
  <si>
    <t>很好对吧？哈哈哈。</t>
  </si>
  <si>
    <t>我觉得那个我觉得有一些游戏非常好，因为比如说你有压力的时候，如果你玩一些这样的游戏，特别是你切水果的时候，还有那个声音咵咵咵咵，对吧？哈哈哈，我觉得那个游戏非常好玩，非常好玩。那个游戏的中文名字就叫水果切切乐。叫什么，啊对，我不知道他的英文名字叫什么啊？就是切水果的游戏啊。</t>
  </si>
  <si>
    <t>19:46</t>
  </si>
  <si>
    <t>好，刚才还有我们说到了拌沙拉啊。好，一起来看，“我来把…”</t>
    <phoneticPr fontId="2" type="noConversion"/>
  </si>
  <si>
    <t>19:53</t>
  </si>
  <si>
    <t>“我来把沙拉拌好。”</t>
  </si>
  <si>
    <t>19:58</t>
  </si>
  <si>
    <t>很好，拌好以后呢？“把…”</t>
    <phoneticPr fontId="2" type="noConversion"/>
  </si>
  <si>
    <t>20:01</t>
  </si>
  <si>
    <t>“把樱桃放上去吧。”</t>
  </si>
  <si>
    <t>20:07</t>
  </si>
  <si>
    <t>好，“放上去吧”。好还有，“我把...”</t>
  </si>
  <si>
    <t>20:13</t>
  </si>
  <si>
    <t>20:20</t>
  </si>
  <si>
    <t>好，所以“好”两个这个都是结果，上去是一个方向。</t>
  </si>
  <si>
    <t>20:26</t>
  </si>
  <si>
    <t>好，我们复习一下昨天的生词，我们读左边的就可以了。好，“葡萄酒”一起来。</t>
  </si>
  <si>
    <t>20:34</t>
  </si>
  <si>
    <t>“葡萄酒”“打开”“递”</t>
  </si>
  <si>
    <t>20:40</t>
  </si>
  <si>
    <t>“外卖”“椅子”“沙拉”</t>
  </si>
  <si>
    <t>20:49</t>
  </si>
  <si>
    <t>好的，嗯，</t>
  </si>
  <si>
    <t>“帮忙”“麻烦”“洗”“需要”</t>
  </si>
  <si>
    <t>21:01</t>
  </si>
  <si>
    <t>“需要”，好的。</t>
  </si>
  <si>
    <t>21:03</t>
  </si>
  <si>
    <t>“刀”“切”“拌”</t>
  </si>
  <si>
    <t>21:09</t>
  </si>
  <si>
    <t>21:10</t>
  </si>
  <si>
    <t>“樱桃”</t>
  </si>
  <si>
    <t>21:13</t>
  </si>
  <si>
    <t>“樱桃”好，还是这个轻声。</t>
    <phoneticPr fontId="2" type="noConversion"/>
  </si>
  <si>
    <t>21:14</t>
  </si>
  <si>
    <t>好，我说呢，今天带大家练习一下轻声，你们能不能说出来一些你们知道轻声的词，我们一起来想一想。</t>
  </si>
  <si>
    <t>21:26</t>
  </si>
  <si>
    <t>好，我们先一声我们一声加轻声，比如说一声，因为每一个词和轻声在一起的时候不太一样读的。你们能不能想到一些一声加轻声的词？我们今天先练这个啊。</t>
  </si>
  <si>
    <t>学生</t>
    <phoneticPr fontId="2" type="noConversion"/>
  </si>
  <si>
    <t>21:27</t>
  </si>
  <si>
    <t>（14学生思考）</t>
    <phoneticPr fontId="2" type="noConversion"/>
  </si>
  <si>
    <t>21:43</t>
  </si>
  <si>
    <t>衣服</t>
  </si>
  <si>
    <t>对，好的。嗯，你们来想，比如说樱桃这样的词，你看一声加轻声，我们今天先练一声加轻声。因为一声加轻声、二声加轻声、三声和四声在一起的时候，那个轻声读的是不太一样的。</t>
  </si>
  <si>
    <t>21:59</t>
  </si>
  <si>
    <t>我们先想想，比如说小禹想到了啊“衣服”。</t>
  </si>
  <si>
    <t>22:02</t>
  </si>
  <si>
    <t>如果你还想到，你就说出来，就打开麦克风说就可以。“衣服”，呵呵呵。</t>
  </si>
  <si>
    <t>22:09</t>
  </si>
  <si>
    <t>哥哥，爸爸</t>
  </si>
  <si>
    <t>22:14</t>
  </si>
  <si>
    <t>“爸爸”。你看爸是几声啊？呵呵呵，爸是四声。</t>
  </si>
  <si>
    <t>22:18</t>
  </si>
  <si>
    <t>妈妈</t>
  </si>
  <si>
    <t>22:19</t>
  </si>
  <si>
    <t>对，很好，“妈妈”。唉，好，我放在这，“哥哥”刚才说的。</t>
  </si>
  <si>
    <t>22:24</t>
  </si>
  <si>
    <t>妹妹</t>
  </si>
  <si>
    <t>你想想“妹妹”是几声？我们现在说的是一声，哈哈哈，“妈妈”。</t>
  </si>
  <si>
    <t>22:31</t>
  </si>
  <si>
    <t>嗯，好，再来。</t>
  </si>
  <si>
    <t>22:33</t>
  </si>
  <si>
    <t>杯子</t>
  </si>
  <si>
    <t>22:36</t>
  </si>
  <si>
    <t>好，“杯子”。对“子”的时候常常会有一声，我们再来想，我们找到10个吧。</t>
  </si>
  <si>
    <t>22:42</t>
  </si>
  <si>
    <t>桌子</t>
  </si>
  <si>
    <t>22:47</t>
  </si>
  <si>
    <t>好，再来。</t>
  </si>
  <si>
    <t>看看</t>
  </si>
  <si>
    <t>22:49</t>
  </si>
  <si>
    <t>“看看”，你看“看”是几声？你想想，看是四声，对不对？哈哈哈。</t>
  </si>
  <si>
    <t>22:56</t>
  </si>
  <si>
    <t>好，“谢谢”有人说，谢也是四声。什么？</t>
  </si>
  <si>
    <t>23:01</t>
  </si>
  <si>
    <t>23:03</t>
  </si>
  <si>
    <t>“樱桃”对，刚这是刚才我们的这个“樱桃”。我们可以把它放在</t>
  </si>
  <si>
    <t>23:06</t>
  </si>
  <si>
    <t>说说</t>
  </si>
  <si>
    <t>23:08</t>
  </si>
  <si>
    <t>“说说”，可以哈。好，嗯，我们说“说说”。</t>
    <phoneticPr fontId="2" type="noConversion"/>
  </si>
  <si>
    <t>23:13</t>
    <phoneticPr fontId="2" type="noConversion"/>
  </si>
  <si>
    <t>嗯，好，再来。</t>
    <phoneticPr fontId="2" type="noConversion"/>
  </si>
  <si>
    <t>23:14</t>
  </si>
  <si>
    <t>他们</t>
  </si>
  <si>
    <t>“他们”，很好，我们就用这一个“他们”，“他们”好再来一个。</t>
    <phoneticPr fontId="2" type="noConversion"/>
  </si>
  <si>
    <t>23:24</t>
  </si>
  <si>
    <t>好再来一个，12345678</t>
    <phoneticPr fontId="2" type="noConversion"/>
  </si>
  <si>
    <t>老师，时间的间。</t>
  </si>
  <si>
    <t>23:30</t>
  </si>
  <si>
    <t>什么，时间？对，但是后面要有一个一声，就是一声和轻声在一起的。呵呵，看能不能再想出来一个。</t>
  </si>
  <si>
    <t>23:44</t>
  </si>
  <si>
    <t>东西</t>
  </si>
  <si>
    <t>23:45</t>
  </si>
  <si>
    <t>很好，秋秋想到了一个“东西”。</t>
  </si>
  <si>
    <t>23:48</t>
  </si>
  <si>
    <t>好，再来最后一个，呵呵呵，再来最后一个，看看谁能想出来，哈哈哈。</t>
  </si>
  <si>
    <t>23:56</t>
  </si>
  <si>
    <t>清楚</t>
  </si>
  <si>
    <t>24:00</t>
  </si>
  <si>
    <t>”清楚“，唉很好，这是明天我们要学到的一个词，你看得清楚，听得清楚吗？这个，诶，怎么上不来？等。会儿啊？？“清楚”。</t>
    <phoneticPr fontId="2" type="noConversion"/>
  </si>
  <si>
    <t>24:13</t>
  </si>
  <si>
    <t>老师，叔叔。</t>
  </si>
  <si>
    <t>24:15</t>
  </si>
  <si>
    <t>“叔叔”也是可以的。</t>
  </si>
  <si>
    <t>24:35</t>
  </si>
  <si>
    <t>好，刚才有同学说，叔叔.</t>
    <phoneticPr fontId="2" type="noConversion"/>
  </si>
  <si>
    <t>好，我们现在跟着闻老师一起来读一下这几个词啊。“衣服”来。</t>
    <phoneticPr fontId="2" type="noConversion"/>
  </si>
  <si>
    <t>24:47</t>
  </si>
  <si>
    <t>“衣服”</t>
  </si>
  <si>
    <t>24:48</t>
  </si>
  <si>
    <t>嗯，“哥哥”</t>
  </si>
  <si>
    <t>“哥哥”</t>
  </si>
  <si>
    <t>“妈妈”</t>
  </si>
  <si>
    <t>24:53</t>
  </si>
  <si>
    <t>25:00</t>
  </si>
  <si>
    <t>“杯子”</t>
  </si>
  <si>
    <t>杯子“</t>
  </si>
  <si>
    <t>”桌子“</t>
  </si>
  <si>
    <t>“桌子”</t>
  </si>
  <si>
    <t>25:05</t>
  </si>
  <si>
    <t>“叔叔”</t>
  </si>
  <si>
    <t>25:07</t>
  </si>
  <si>
    <t>“他们”</t>
  </si>
  <si>
    <t>25:16</t>
  </si>
  <si>
    <t>25:18</t>
  </si>
  <si>
    <t>“东西”</t>
  </si>
  <si>
    <t>“清楚”</t>
  </si>
  <si>
    <t>25:22</t>
  </si>
  <si>
    <t>25:24</t>
  </si>
  <si>
    <t>25:28</t>
  </si>
  <si>
    <t>25:31</t>
  </si>
  <si>
    <t>好，所以你看这是一声加轻声的。</t>
  </si>
  <si>
    <t>25:33</t>
  </si>
  <si>
    <t>唉，你们现在再想一想其他声调加轻声的，你们想到什么？我们看看他们和轻声一样不一样。嗯，来，你们想一想。</t>
  </si>
  <si>
    <t>25:34</t>
  </si>
  <si>
    <t>25:45</t>
  </si>
  <si>
    <t>二声加轻声，我们可以说勺子。</t>
  </si>
  <si>
    <t>25:50</t>
  </si>
  <si>
    <t>月亮，老师。</t>
  </si>
  <si>
    <t>25:51</t>
  </si>
  <si>
    <t>比如说，想到一个勺子，还有说月亮。</t>
  </si>
  <si>
    <t>好，我们想到两个，你看看这个轻声一样不一样？你看衣服、哥哥、勺子、月亮是不是这个轻声后面不太一样，你们能听出来吗？比如说我来读啊。衣服、哥哥、妈妈，勺子、月亮是不是不太一样？我并不是说勺子，你看衣服对吧？是往上的那个轻声，但是勺子是往下的，勺子、月亮是不是？嗯，所以虽然都是轻声，但是在不同的轻声的后面是不一样。</t>
  </si>
  <si>
    <t>26:29</t>
  </si>
  <si>
    <t>比如刚才我们说“妹妹”，你看刚才有人说妹妹，你看“妻子”好像它不太像轻声，上面还有，妻子不应该，一般说是妻子，这个“子”不轻声。所以在不同的声调的后面轻声也是不太一样的，所以你看这个衣服、哥哥、妈妈，它都是比较往上的，所以一轻声的这个词比较像二声。但是像勺子这个子就有点像四声，对不对啊？</t>
  </si>
  <si>
    <t>27:01</t>
  </si>
  <si>
    <t>好，我们一起，今天就先来练一声加轻声，别乱了啊。</t>
  </si>
  <si>
    <t>27:05</t>
  </si>
  <si>
    <t>好，下面你们来读一下，一声加轻声，从“衣服”开始，好一起来。</t>
  </si>
  <si>
    <t>27:12</t>
  </si>
  <si>
    <t>“衣服”“哥哥”</t>
  </si>
  <si>
    <t>27:15</t>
  </si>
  <si>
    <t>27:17</t>
  </si>
  <si>
    <t>很好。嗯嗯。</t>
  </si>
  <si>
    <t>27:19</t>
  </si>
  <si>
    <t>“杯子”“桌子”</t>
  </si>
  <si>
    <t>27:21</t>
  </si>
  <si>
    <t>“樱桃”“说说”“他们”</t>
  </si>
  <si>
    <t>27:34</t>
  </si>
  <si>
    <t>很好。嗯，</t>
  </si>
  <si>
    <t>27:36</t>
  </si>
  <si>
    <t>“东西”“清楚”</t>
  </si>
  <si>
    <t>27:41</t>
  </si>
  <si>
    <t>很好诶</t>
  </si>
  <si>
    <t>27:42</t>
  </si>
  <si>
    <t>27:45</t>
  </si>
  <si>
    <t>好多了，好多了啊。</t>
  </si>
  <si>
    <t>27:47</t>
  </si>
  <si>
    <t>所以我觉得可能是以前你们在学汉语的时候，最早的时候你们练习声调的时候，你们老师没有说可能轻声也有不太一样的这种声音，所以大家我发现在轻声上有一点问题，有点问题。很好了，现在就我觉得就已经好多了。</t>
  </si>
  <si>
    <t>28:07</t>
  </si>
  <si>
    <t>好，下面这些我觉得还可以，我们不用去读了啊。</t>
  </si>
  <si>
    <t>28:13</t>
  </si>
  <si>
    <t>唯一的有一个词可能是“需要”，大家用的可能不太多。</t>
    <phoneticPr fontId="2" type="noConversion"/>
  </si>
  <si>
    <t>我们读一下这三个句子啊。好，第一个来“需要”来。</t>
    <phoneticPr fontId="2" type="noConversion"/>
  </si>
  <si>
    <t>28:20</t>
  </si>
  <si>
    <t>“需要我做什么吗？”</t>
  </si>
  <si>
    <t>28:29</t>
  </si>
  <si>
    <t>嗯，好。这个是什么时候用这句话？什么时候我们会用这句话？</t>
  </si>
  <si>
    <t>28:35</t>
  </si>
  <si>
    <t>嗯，别人干活的时候，给人搭把手。别人需要我们帮忙。</t>
  </si>
  <si>
    <t>28:40</t>
  </si>
  <si>
    <t>很好，大家都说到帮忙，帮别人的时候。</t>
  </si>
  <si>
    <t>28:44</t>
  </si>
  <si>
    <t>所以我们常常喜欢帮别人的时候，比如说妈妈需要我做什么吗？妈妈说打扫卫生，对吧？哈哈哈，对，还有朋友的时候。还有比如说同学们来到北京以后，闻老师常常问需要我做什么吗？对吧啊？帮助你们问问宿舍什么的，所以帮忙的时候会需要问到这句话。</t>
    <phoneticPr fontId="2" type="noConversion"/>
  </si>
  <si>
    <t>29:06</t>
  </si>
  <si>
    <t>还有这句话也是一个非常好的一句话，你常常会帮助别人，这个时候别人可能会不太好意思说，对不对？所以这个时候我们要主动去帮别人的时候，我们可以说一起来。”需要…“</t>
    <phoneticPr fontId="2" type="noConversion"/>
  </si>
  <si>
    <t>29:24</t>
  </si>
  <si>
    <t>“需要帮忙的时候给我打电话。”</t>
  </si>
  <si>
    <t>29:30</t>
  </si>
  <si>
    <t>“给我打电话”。好，所以这个在中国有一个很流行的一个词叫做暖男。</t>
    <phoneticPr fontId="2" type="noConversion"/>
  </si>
  <si>
    <t>你们有人听说过吗？有人听说过什么叫暖男吗？</t>
    <phoneticPr fontId="2" type="noConversion"/>
  </si>
  <si>
    <t>29:45</t>
  </si>
  <si>
    <t>听说过。</t>
  </si>
  <si>
    <t>29:46</t>
  </si>
  <si>
    <t>那什么意意，什么意思呢？这个暖是什么意思？暖是什么？</t>
  </si>
  <si>
    <t>阮氏青草</t>
  </si>
  <si>
    <t>29:56</t>
  </si>
  <si>
    <t>温和。</t>
  </si>
  <si>
    <t>对，很温和，很温暖。</t>
    <phoneticPr fontId="2" type="noConversion"/>
  </si>
  <si>
    <t>那什么叫一个很温暖的男的呢？</t>
    <phoneticPr fontId="2" type="noConversion"/>
  </si>
  <si>
    <t>谢清荷</t>
  </si>
  <si>
    <t>30:03</t>
  </si>
  <si>
    <t>很会照顾别人。</t>
  </si>
  <si>
    <t>30:04</t>
  </si>
  <si>
    <t>对，很会照顾别人的人。</t>
  </si>
  <si>
    <t>30:07</t>
  </si>
  <si>
    <t>所以比如说，这个胡思乐来了以后，他常常帮助咱们班别的同学。还有我们一起吃饭的时候，欣怡想认识别的人，胡思乐到北语以后真是认识了好多人，朋友的朋友都是他的朋友。对，所以他帮助我们认识了很多新的这个朋友。所以，嘿嘿，所以大家都觉得很开心，对吧？噢，看那个语诺也在那开心的笑，</t>
  </si>
  <si>
    <t>30:33</t>
  </si>
  <si>
    <t>所以这样的同学就是暖男。那你怎么成为暖男？所以暖男一个是你帮助别人。还有一个就是你说话的时候，每个人说的话里面有不同的性格，对不对？如果暖男的话，他就会说这句话，需要帮忙的时候给我打电话，大家都会觉得，哇，真的是一个很温暖的这个男生啊。</t>
  </si>
  <si>
    <t>31:02</t>
  </si>
  <si>
    <t>好，我们再来看。嗯，还可以，怎么说呢？“你”一起来。</t>
  </si>
  <si>
    <t>31:07</t>
  </si>
  <si>
    <t>“你什么时候需要帮忙？”</t>
  </si>
  <si>
    <t>31:11</t>
  </si>
  <si>
    <t>啊，所以这句话的后面可以说，你什么时候需要帮忙就给我打电话，对不对？</t>
  </si>
  <si>
    <t>31:18</t>
  </si>
  <si>
    <t>嗯，好。还有我们常常说，比如说，嗯，在考试以前我们需要什么呢？考试以前大家一起来。我们需要…</t>
    <phoneticPr fontId="2" type="noConversion"/>
  </si>
  <si>
    <t>31:30</t>
  </si>
  <si>
    <t>我们需要好好准备。</t>
  </si>
  <si>
    <t>31:35</t>
  </si>
  <si>
    <t>对吧？这也是也一个需要，还有呢？来中国以前，我们，哼哼，我们怎么样？呵呵，我们…</t>
    <phoneticPr fontId="2" type="noConversion"/>
  </si>
  <si>
    <t>陈欣予</t>
  </si>
  <si>
    <t>31:44</t>
  </si>
  <si>
    <t>需要很多钱。</t>
  </si>
  <si>
    <t>31:48</t>
  </si>
  <si>
    <t>需要很多钱。好的。</t>
    <phoneticPr fontId="2" type="noConversion"/>
  </si>
  <si>
    <t>还有还需要做什么？</t>
    <phoneticPr fontId="2" type="noConversion"/>
  </si>
  <si>
    <t>31:54</t>
  </si>
  <si>
    <t>订票。</t>
  </si>
  <si>
    <t>31:55</t>
  </si>
  <si>
    <t>好，需要订票。</t>
    <phoneticPr fontId="2" type="noConversion"/>
  </si>
  <si>
    <t>好，还有。嗯，大家用需要来做一个句子哈。</t>
    <phoneticPr fontId="2" type="noConversion"/>
  </si>
  <si>
    <t>32:02</t>
  </si>
  <si>
    <t>好，我点三个同学吧。玄媚来说一说来中国之前我们都需要做什么？</t>
  </si>
  <si>
    <t>张玄媚</t>
  </si>
  <si>
    <t>32:13</t>
  </si>
  <si>
    <t>来中国之前我们都需要办好签证。</t>
  </si>
  <si>
    <t>32:17</t>
  </si>
  <si>
    <t>需要什么？我没太听清楚。</t>
  </si>
  <si>
    <t>32:20</t>
  </si>
  <si>
    <t>需要办好签证。</t>
  </si>
  <si>
    <t>32:23</t>
  </si>
  <si>
    <t>很好，需要办好签证。</t>
  </si>
  <si>
    <t>32:26</t>
  </si>
  <si>
    <t>好，我再来问青草来，呵呵，你需要做什么呢？</t>
  </si>
  <si>
    <t>32:38</t>
  </si>
  <si>
    <t>我需要，今天我需要做完作业啊。</t>
  </si>
  <si>
    <t>32:44</t>
  </si>
  <si>
    <t>今天，哈对，那你明天就要来中国了吗啊？对，好，我们可以说今天每个同学都需要这个做完作业，这个句子是对的，经常注意听我想问的。</t>
  </si>
  <si>
    <t>32:57</t>
  </si>
  <si>
    <t>大鹏好像马上也要来了。好，大鹏走之前，来中国之前都需要做什么？需不需要做很多事情啊？</t>
  </si>
  <si>
    <t>33:09</t>
  </si>
  <si>
    <t>把需要的东西收拾好。</t>
  </si>
  <si>
    <t>33:14</t>
  </si>
  <si>
    <t>好，还有吗？</t>
  </si>
  <si>
    <t>33:21</t>
  </si>
  <si>
    <t>还有还需要做核酸。</t>
  </si>
  <si>
    <t>33:24</t>
  </si>
  <si>
    <t>对，好，大鹏说了两个非常重要的，第一个是什么？哼哼，记得吗？他说他用了一个把字句很好，把什么？我们一起来说一说大鹏刚才的句子。</t>
  </si>
  <si>
    <t>33:38</t>
  </si>
  <si>
    <t>把东西准备好</t>
  </si>
  <si>
    <t>33:42</t>
  </si>
  <si>
    <t>或者把东西收拾好，所以你看那就是很多东西了。第二个，哈哈哈哈，我们差不多每天都要做的。需要什么？哈哈哈，需要什么？需要做核酸。</t>
  </si>
  <si>
    <t>33:43</t>
  </si>
  <si>
    <t>33:59</t>
  </si>
  <si>
    <t>好，我问你一个句子，大家说一个长的一点的句子，你多长，唉为什么这个总有问题啊？我想问的是你多长时间需要做一次核酸？大家想一想自己的答案，这是一个有时间的词，做一次核酸。</t>
  </si>
  <si>
    <t>34:26</t>
  </si>
  <si>
    <t>好，所以我问大家的问题是，唉，这个核酸在我这里还不是最早出来的词。哈哈，这核酸应该是我的第一个词出来嘛，对不对？</t>
    <phoneticPr fontId="2" type="noConversion"/>
  </si>
  <si>
    <t>好，大家一起先来读一下闻老师的这个句子，“你”一起来。</t>
    <phoneticPr fontId="2" type="noConversion"/>
  </si>
  <si>
    <t>34:42</t>
  </si>
  <si>
    <t>“你多长时间需要做一次核酸？”</t>
  </si>
  <si>
    <t>34:51</t>
  </si>
  <si>
    <t>把这个打一下，错了这个。做一次核酸，好，比如说我三天要</t>
  </si>
  <si>
    <t>欣怡</t>
  </si>
  <si>
    <t>35:01</t>
  </si>
  <si>
    <t>老师北语每天。</t>
  </si>
  <si>
    <t>35:03</t>
  </si>
  <si>
    <t>要，奥对，现在是每天，对，我这两天也是每天，上个星期还是三天，哈哈哈。那就是我每天都需要，对吧？需要做核酸哈。</t>
  </si>
  <si>
    <t>35:20</t>
  </si>
  <si>
    <t>好，那我们来看看在北语这几天我们可以说什么？我，哈哈哈。</t>
  </si>
  <si>
    <t>35:26</t>
  </si>
  <si>
    <t>“我每天都需要做核酸”</t>
  </si>
  <si>
    <t>35:32</t>
  </si>
  <si>
    <t>“我每天都需要做核酸。”</t>
    <phoneticPr fontId="2" type="noConversion"/>
  </si>
  <si>
    <t>35:37</t>
    <phoneticPr fontId="2" type="noConversion"/>
  </si>
  <si>
    <t>好，在你们别的国家呢？嗯，多长时间？</t>
    <phoneticPr fontId="2" type="noConversion"/>
  </si>
  <si>
    <t>35:42</t>
  </si>
  <si>
    <t>老师没有，哈哈。</t>
  </si>
  <si>
    <t>35:43</t>
  </si>
  <si>
    <t>我们也没有。</t>
  </si>
  <si>
    <t>35:44</t>
  </si>
  <si>
    <t>我们不需要做。</t>
  </si>
  <si>
    <t>35:46</t>
  </si>
  <si>
    <t>你们都不需要吗？</t>
  </si>
  <si>
    <t>35:48</t>
  </si>
  <si>
    <t>老师，法基斯坦没有。</t>
  </si>
  <si>
    <t>35:50</t>
  </si>
  <si>
    <t>嗯，清荷你们呢？嗯，刚才清河说什么？你们也不需要做核酸吗？</t>
  </si>
  <si>
    <t>35:57</t>
  </si>
  <si>
    <t>不需要了，老师完全开门了。</t>
  </si>
  <si>
    <t>35:59</t>
  </si>
  <si>
    <t>完全打开了。真的，好吧。</t>
  </si>
  <si>
    <t>36:03</t>
  </si>
  <si>
    <t>老挝也不需要了老师。</t>
  </si>
  <si>
    <t>小禹，你们也不需要了？好吧，看来只有我的。</t>
  </si>
  <si>
    <t>36:12</t>
  </si>
  <si>
    <t>因为在老挝已经转化为那个普通的感染病。</t>
  </si>
  <si>
    <t>36:18</t>
  </si>
  <si>
    <t>普通的感染病。好吧，知道了。</t>
  </si>
  <si>
    <t>穆大鹏</t>
    <phoneticPr fontId="2" type="noConversion"/>
  </si>
  <si>
    <t>（上飞机48个小时之前要做一次核酸。）</t>
    <phoneticPr fontId="2" type="noConversion"/>
  </si>
  <si>
    <t>36:20</t>
  </si>
  <si>
    <t>大鹏告诉我们一个，我们来读一下大鹏的这个句子。“上飞机”来。</t>
    <phoneticPr fontId="2" type="noConversion"/>
  </si>
  <si>
    <t>36:25</t>
  </si>
  <si>
    <t>“上飞机48个小时之前要做一次核酸。”</t>
  </si>
  <si>
    <t>36:34</t>
  </si>
  <si>
    <t>需要做一次核酸。所以大鹏你要告诉我们一下这是什么？就叫什么？就是每个人要等于是，你上飞机以前48小时怎么样？大鹏给我们讲讲，这个是每个同学可能都需要做的，是吧？</t>
  </si>
  <si>
    <t>36:58</t>
  </si>
  <si>
    <t>去年每个同学要上飞机之前48个小时之前要报核酸意思。</t>
  </si>
  <si>
    <t>37:07</t>
  </si>
  <si>
    <t>嗯，那这个是做呢，还是48小时之前要出来结果呢？因为比如说我今天做，第二天才能出结果，这个48个小时是怎么算的？</t>
  </si>
  <si>
    <t>37:22</t>
  </si>
  <si>
    <t>比如说我们已经今天我们还有24个小时上飞机，所以我们五分钟或者两三分钟之前也许就出做核酸，然后结果什么时候出来？没问题。</t>
  </si>
  <si>
    <t>37:41</t>
  </si>
  <si>
    <t>噢，那还行。好的好的噢。</t>
    <phoneticPr fontId="2" type="noConversion"/>
  </si>
  <si>
    <t>唉，大鹏的飞机是哪一天？呵呵。</t>
    <phoneticPr fontId="2" type="noConversion"/>
  </si>
  <si>
    <t>37:46</t>
  </si>
  <si>
    <t>27号</t>
  </si>
  <si>
    <t>37:49</t>
  </si>
  <si>
    <t>27号所以跟小禹差不多，都是二十几号，好。</t>
  </si>
  <si>
    <t>37:53</t>
  </si>
  <si>
    <t>我不知道原来在你们的国家都不需要做核酸了。除了在北京的同学，还有哪个国家的同学需要做吗？哈哈哈，欣予，你们需要做吗？</t>
  </si>
  <si>
    <t>38:08</t>
  </si>
  <si>
    <t>我们也不需要了，老师。</t>
  </si>
  <si>
    <t>38:10</t>
  </si>
  <si>
    <t>噢，那看来就是我们需要做了，其他同学也不需要。</t>
  </si>
  <si>
    <t>38:14</t>
  </si>
  <si>
    <t>善美，你们俄罗斯怎么样，也不需要了吗？</t>
  </si>
  <si>
    <t>38:20</t>
  </si>
  <si>
    <t>不需要，老师。</t>
  </si>
  <si>
    <t>38:21</t>
  </si>
  <si>
    <t>噢，好吧。</t>
  </si>
  <si>
    <t>38:22</t>
  </si>
  <si>
    <t>好，如果你想知道核酸怎么做，请来北京，对吧？</t>
  </si>
  <si>
    <t>38:31</t>
  </si>
  <si>
    <t>对老师，可以来中国。</t>
  </si>
  <si>
    <t>38:32</t>
  </si>
  <si>
    <t>对，可以来中国试一试做核酸，哈哈哈，好的好的明白了。</t>
  </si>
  <si>
    <t>38:37</t>
  </si>
  <si>
    <t>好，那我们来一起做一下下面的这个练习啊。好，第一个大家一起来。</t>
  </si>
  <si>
    <t>38:44</t>
  </si>
  <si>
    <t>好，慧欣、恩和把你们的麦克风打开，我知道玫画在医院不方便，但别的同学要打开，我特别希望听到每一个同学的声音。</t>
  </si>
  <si>
    <t>38:56</t>
  </si>
  <si>
    <t>好的，来，第一个，“请把”一起来。</t>
  </si>
  <si>
    <t>39:00</t>
  </si>
  <si>
    <t>“请把刀递给我，你的我要切水果。”</t>
  </si>
  <si>
    <t>39:09</t>
  </si>
  <si>
    <t>很好。第二个。</t>
  </si>
  <si>
    <t>39:11</t>
  </si>
  <si>
    <t>“请同学们把书打开。”</t>
  </si>
  <si>
    <t>39:19</t>
  </si>
  <si>
    <t>好的。第三个，a说"爱子…“</t>
    <phoneticPr fontId="2" type="noConversion"/>
  </si>
  <si>
    <t>39:22</t>
  </si>
  <si>
    <t>“爱子麻烦你过来一下。”</t>
  </si>
  <si>
    <t>39:30</t>
  </si>
  <si>
    <t>好的，嗯。b说。</t>
    <phoneticPr fontId="2" type="noConversion"/>
  </si>
  <si>
    <t>39:32</t>
  </si>
  <si>
    <t>“怎么了？需要我做什么？”</t>
  </si>
  <si>
    <t>39:38</t>
  </si>
  <si>
    <t>好，“需要我做什么”。</t>
    <phoneticPr fontId="2" type="noConversion"/>
  </si>
  <si>
    <t>好，我们看第四个，这是一个离合词，对吧？离得还挺远，哈哈哈，“他”怎么样？</t>
    <phoneticPr fontId="2" type="noConversion"/>
  </si>
  <si>
    <t>39:48</t>
  </si>
  <si>
    <t>“他帮了我一个大忙，我得请他吃饭。”</t>
  </si>
  <si>
    <t>40:00</t>
  </si>
  <si>
    <t>对，“我得请他吃饭”。好的，这是我们课文一的内容。</t>
  </si>
  <si>
    <t>40:07</t>
  </si>
  <si>
    <t>因为我们上课的时候，如果请每一个同学回答问题，我们没有那么多的时间，所以综合课一般都是我们一起，下课以后你们的作业是每一个人的。</t>
  </si>
  <si>
    <t>40:21</t>
  </si>
  <si>
    <t>所以我知道，我希望大家在上课的时候，每个同学都能打开麦克风。闻老师这里能看到你的麦克风的样子啊。对，这样我就能知道你在说话，你说的怎么样。</t>
  </si>
  <si>
    <t>40:36</t>
  </si>
  <si>
    <t>好，第二篇课文是教我们做一道菜，这道菜昨天大家差不多都预习了。这道菜是什么菜？什么名字？什么名字？</t>
  </si>
  <si>
    <t>40:48</t>
  </si>
  <si>
    <t>炒土豆。</t>
  </si>
  <si>
    <t>40:49</t>
  </si>
  <si>
    <t>对，炒土豆，炒土豆什么？炒土豆...</t>
  </si>
  <si>
    <t>40:56</t>
  </si>
  <si>
    <t>丝，对丝我们也有的时候我们会用它的儿化，叫做炒土豆丝儿，叫炒土豆丝儿。</t>
  </si>
  <si>
    <t>41:06</t>
  </si>
  <si>
    <t>好，先看一下闻老师准备的这个炒土豆丝儿。好看一下啊，看我的ppt。</t>
  </si>
  <si>
    <t>41:18</t>
  </si>
  <si>
    <t>好，来看一下我的这个名字，来，大家一起读一下。“你会”一起来。</t>
  </si>
  <si>
    <t>41:26</t>
  </si>
  <si>
    <t>“你会做炒土豆丝吗？”</t>
  </si>
  <si>
    <t>41:33</t>
  </si>
  <si>
    <t>怎么样？你们会不会，咱们班同学谁会做炒土豆丝儿，有人会吗？</t>
  </si>
  <si>
    <t>41:40</t>
  </si>
  <si>
    <t>嗯会，老师。</t>
  </si>
  <si>
    <t>41:41</t>
  </si>
  <si>
    <t>哎，还不错嘛。嘿嘿，看来很多同学都会。</t>
  </si>
  <si>
    <t>41:45</t>
  </si>
  <si>
    <t>我们一起来看一下。哎，这是什么？呵呵。</t>
  </si>
  <si>
    <t>41:48</t>
  </si>
  <si>
    <t>土豆</t>
  </si>
  <si>
    <t>土豆。对，闻老师的土豆不太好看哈。对，嘿嘿。</t>
  </si>
  <si>
    <t>41:55</t>
  </si>
  <si>
    <t>所以炒土豆丝的时候，如果我们说准备，我们可以怎么说呢？要准备，哈哈哈，要准备准备土豆哈，比如说闻老师先准备好，“准备好两个土豆。”</t>
    <phoneticPr fontId="2" type="noConversion"/>
  </si>
  <si>
    <t>42:16</t>
  </si>
  <si>
    <t>两个土豆</t>
    <phoneticPr fontId="2" type="noConversion"/>
  </si>
  <si>
    <t>对。土豆，对。好。这个是什么？我们可以用把字句。把土豆…</t>
    <phoneticPr fontId="2" type="noConversion"/>
  </si>
  <si>
    <t>42:24</t>
  </si>
  <si>
    <t>把土豆洗干净。</t>
  </si>
  <si>
    <t>42:29</t>
  </si>
  <si>
    <t>很好，大家一起来读一下啊。好来，“把”一起。</t>
  </si>
  <si>
    <t>42:37</t>
  </si>
  <si>
    <t>“把土豆洗干净。”</t>
  </si>
  <si>
    <t>42:42</t>
  </si>
  <si>
    <t>“把土豆洗干净”。土豆以前不干净，现在洗干净，结果哈。</t>
  </si>
  <si>
    <t>42:46</t>
  </si>
  <si>
    <t>好，这个呢，和这个呢。呵呵，看一看可以怎么说？把土豆…切成…</t>
    <phoneticPr fontId="2" type="noConversion"/>
  </si>
  <si>
    <t>42:54</t>
  </si>
  <si>
    <t>把土豆切成丝。</t>
  </si>
  <si>
    <t>43:01</t>
  </si>
  <si>
    <t>丝，把土豆。好，一起来一下。</t>
  </si>
  <si>
    <t>43:05</t>
  </si>
  <si>
    <t>“把土豆切成丝。”</t>
  </si>
  <si>
    <t>43:12</t>
  </si>
  <si>
    <t>好。我刚才听到有同学说把土豆切成条儿.</t>
    <phoneticPr fontId="2" type="noConversion"/>
  </si>
  <si>
    <t>土豆条儿和土豆丝有什么不一样？</t>
    <phoneticPr fontId="2" type="noConversion"/>
  </si>
  <si>
    <t>张氏香江</t>
  </si>
  <si>
    <t>43:22</t>
  </si>
  <si>
    <t>条比较大。</t>
  </si>
  <si>
    <t>43:23</t>
  </si>
  <si>
    <t>对，哪个大？丝儿大还是条大？</t>
  </si>
  <si>
    <t>43:27</t>
  </si>
  <si>
    <t>条大。</t>
  </si>
  <si>
    <t>43:28</t>
  </si>
  <si>
    <t>对，所以条比较大，所以这样子叫做丝儿。</t>
  </si>
  <si>
    <t>43:32</t>
  </si>
  <si>
    <t>不知道你们切菜怎么样？你们能不能切成丝儿？还是你们会切成条？</t>
  </si>
  <si>
    <t>43:39</t>
  </si>
  <si>
    <t>能。</t>
  </si>
  <si>
    <t>43:40</t>
  </si>
  <si>
    <t>切成条。</t>
  </si>
  <si>
    <t>43:42</t>
  </si>
  <si>
    <t>都可以，都会。</t>
  </si>
  <si>
    <t>43:43</t>
  </si>
  <si>
    <t>哇，都会哇。厉害啊香江，下学期来了以后，来闻老师家练习切土豆丝儿，对不对啊？看看你们谁的土豆丝儿切得最好啊？切得最好。</t>
  </si>
  <si>
    <t>43:56</t>
  </si>
  <si>
    <t>诶，大鹏，你做饭怎么样啊？你的土豆丝儿切得怎么样？是吧？</t>
  </si>
  <si>
    <t>44:05</t>
  </si>
  <si>
    <t>我切的不好，这么厚厚的，老师。</t>
  </si>
  <si>
    <t>44:09</t>
  </si>
  <si>
    <t>那是土豆条，对吧？哈哈，等你们先来中国的人，我们到中国的快春节的时候，来闻老师家吃饭哈。所以你们先练习切土豆丝儿。</t>
  </si>
  <si>
    <t>44:22</t>
  </si>
  <si>
    <t>好，下一个这个是油啊，是油。</t>
    <phoneticPr fontId="2" type="noConversion"/>
  </si>
  <si>
    <t>这个是什么呢？如果你要炒土豆丝的话，要把油怎么样呢？</t>
    <phoneticPr fontId="2" type="noConversion"/>
  </si>
  <si>
    <t>44:31</t>
  </si>
  <si>
    <t>把油放到锅里。把油倒进锅里。</t>
  </si>
  <si>
    <t>44:38</t>
  </si>
  <si>
    <t>哈哈，好，有人说是放，有人说是倒啊。</t>
    <phoneticPr fontId="2" type="noConversion"/>
  </si>
  <si>
    <t>44:42</t>
    <phoneticPr fontId="2" type="noConversion"/>
  </si>
  <si>
    <t>如果是水这样的东西我们常常用倒，比如说倒油、倒水、倒酒、倒茶，对吧？所以这个东西我们常常用的是倒，</t>
    <phoneticPr fontId="2" type="noConversion"/>
  </si>
  <si>
    <t>44:51</t>
    <phoneticPr fontId="2" type="noConversion"/>
  </si>
  <si>
    <t>我们一起来读一下，“把油”一起来。</t>
    <phoneticPr fontId="2" type="noConversion"/>
  </si>
  <si>
    <t>44:57</t>
  </si>
  <si>
    <t>“把油倒进锅里。”</t>
  </si>
  <si>
    <t>45:03</t>
  </si>
  <si>
    <t>有油，“把油倒进锅里”，也可以说把油倒进锅里去都可以啊。</t>
  </si>
  <si>
    <t>45:08</t>
  </si>
  <si>
    <t>这个是闻老师以前的家。这个手，哈哈哈，是我爱人的妈妈，是我的婆婆啊。对，是她帮我做炒土豆丝，我在这里拍照。</t>
  </si>
  <si>
    <t>45:22</t>
  </si>
  <si>
    <t>好，再来看，这个有一点难，给大家。“等油”一起来读一下、</t>
  </si>
  <si>
    <t>45:29</t>
  </si>
  <si>
    <t>“等油热以后，把土豆丝放进锅里去。”</t>
    <phoneticPr fontId="2" type="noConversion"/>
  </si>
  <si>
    <t>45:34</t>
  </si>
  <si>
    <t>“把土豆丝放进锅里去。”</t>
    <phoneticPr fontId="2" type="noConversion"/>
  </si>
  <si>
    <t>45:42</t>
  </si>
  <si>
    <t>“放进锅里去”。</t>
    <phoneticPr fontId="2" type="noConversion"/>
  </si>
  <si>
    <t>好，这句话再来读一遍，“等油”一起。</t>
    <phoneticPr fontId="2" type="noConversion"/>
  </si>
  <si>
    <t>45:48</t>
  </si>
  <si>
    <t>“等油热以后，把土豆丝放进锅里去。”</t>
  </si>
  <si>
    <t>46:00</t>
  </si>
  <si>
    <t>好再来。好，这个怎么办呢？</t>
    <phoneticPr fontId="2" type="noConversion"/>
  </si>
  <si>
    <t>46:06</t>
  </si>
  <si>
    <t>“炒几分钟”</t>
  </si>
  <si>
    <t>46:10</t>
  </si>
  <si>
    <t>“炒几分钟”。好，这个是怎么样？</t>
  </si>
  <si>
    <t>46:12</t>
  </si>
  <si>
    <t>“最后加点盐和醋。”</t>
  </si>
  <si>
    <t>46:20</t>
  </si>
  <si>
    <t>注意一下这个醋，昨天有人写汉字的时候，这个醋的里面的这个横没有，小老师已经告诉我们了，这个地方要注意加点盐和醋。</t>
  </si>
  <si>
    <t>46:34</t>
  </si>
  <si>
    <t>好，在你们的国家做这个炒土豆丝的时候也是加盐和醋吗？加不加醋？</t>
  </si>
  <si>
    <t>46:41</t>
  </si>
  <si>
    <t>老师，盐。</t>
  </si>
  <si>
    <t>46:42</t>
  </si>
  <si>
    <t>加盐，对吧？哈哈哈，对，可能没有醋，所以如果你今天做的时候，你试一试加点醋，味道怎么样。</t>
  </si>
  <si>
    <t>46:52</t>
  </si>
  <si>
    <t>好，最后怎么样，”把…“</t>
    <phoneticPr fontId="2" type="noConversion"/>
  </si>
  <si>
    <t>46:56</t>
  </si>
  <si>
    <t>“把炒好的土豆丝放到盘子里。”</t>
  </si>
  <si>
    <t>47:07</t>
  </si>
  <si>
    <t>对，“把炒好的土豆丝放到盘子里”，因为那年的时候上这篇课文的时候是christmas，所以我找了一个圣诞节的一个盘子放到这个盘子里。</t>
  </si>
  <si>
    <t>47:21</t>
  </si>
  <si>
    <t>好，最后怎么样?</t>
  </si>
  <si>
    <t>47:24</t>
  </si>
  <si>
    <t>一盘土豆丝就做好了。”</t>
  </si>
  <si>
    <t>47:33</t>
  </si>
  <si>
    <t>好，也可以说一盘炒土豆丝就做好了，很不错啊。好，所以这是我们的土豆丝。</t>
  </si>
  <si>
    <t>47:42</t>
  </si>
  <si>
    <t>好，所以这个里面我们都用到了哪些词呢？我们一起来读一下。第一个来。</t>
  </si>
  <si>
    <t>47:50</t>
  </si>
  <si>
    <t>“做客”</t>
  </si>
  <si>
    <t>47:51</t>
  </si>
  <si>
    <t>很好，来下一个。</t>
  </si>
  <si>
    <t>47:53</t>
  </si>
  <si>
    <t>“土豆”“丝”“炒”</t>
  </si>
  <si>
    <t>47:58</t>
  </si>
  <si>
    <t>好的</t>
  </si>
  <si>
    <t>48:00</t>
  </si>
  <si>
    <t>“做法”“油”“倒”</t>
  </si>
  <si>
    <t>48:07</t>
  </si>
  <si>
    <t>“锅”“热”</t>
  </si>
  <si>
    <t>48:12</t>
  </si>
  <si>
    <t>好的，很好。</t>
  </si>
  <si>
    <t>48:13</t>
  </si>
  <si>
    <t>“加”“盐”“醋”</t>
  </si>
  <si>
    <t>48:20</t>
  </si>
  <si>
    <t>好</t>
  </si>
  <si>
    <t>48:21</t>
  </si>
  <si>
    <t>“味道”“炸”</t>
  </si>
  <si>
    <t>48:25</t>
  </si>
  <si>
    <t>好。这个也要再注意一下这个轻声，“味道”来。</t>
  </si>
  <si>
    <t>48:30</t>
  </si>
  <si>
    <t>“味道”</t>
  </si>
  <si>
    <t>48:33</t>
  </si>
  <si>
    <t>哎，好好，我们一起来看一看。嗯。</t>
  </si>
  <si>
    <t>48:36</t>
  </si>
  <si>
    <t>好，做客是一个离合词，我们常常说什么呢？“去”一起来。</t>
  </si>
  <si>
    <t>48:45</t>
  </si>
  <si>
    <t>“去朋友家做客”</t>
  </si>
  <si>
    <t>48:48</t>
  </si>
  <si>
    <t>不能说“做客朋友家”，应该说去朋友家做客。所以闻老师等你们来北京以后，欢迎你们怎么样呢？“来...”</t>
  </si>
  <si>
    <t>48:59</t>
  </si>
  <si>
    <t>来老师家做客。</t>
  </si>
  <si>
    <t>49:04</t>
  </si>
  <si>
    <t>啊。来老师家做客。老师给你们做一道菜，就是什么呢？炒...</t>
  </si>
  <si>
    <t>49:12</t>
  </si>
  <si>
    <t>炒土豆丝</t>
  </si>
  <si>
    <t>49:15</t>
  </si>
  <si>
    <t>炒土豆丝。</t>
    <phoneticPr fontId="2" type="noConversion"/>
  </si>
  <si>
    <t>好，所以炒这个词可以说炒什么？</t>
    <phoneticPr fontId="2" type="noConversion"/>
  </si>
  <si>
    <t>49:21</t>
  </si>
  <si>
    <t>炒菜</t>
  </si>
  <si>
    <t>好可以，今天的菜是炒土豆丝，好。</t>
  </si>
  <si>
    <t>49:28</t>
  </si>
  <si>
    <t>炒鸡蛋。</t>
  </si>
  <si>
    <t>49:29</t>
  </si>
  <si>
    <t>炒鸡蛋。我会做的第一个菜。对，我会做的第一个菜是西红柿炒鸡蛋。</t>
  </si>
  <si>
    <t>49:37</t>
  </si>
  <si>
    <t>你们会做的第一个菜是什么？你们会做的</t>
  </si>
  <si>
    <t>49:42</t>
  </si>
  <si>
    <t>炒鸡蛋</t>
  </si>
  <si>
    <t>49:46</t>
  </si>
  <si>
    <t>蔓莎也是炒鸡蛋。</t>
  </si>
  <si>
    <t>49:47</t>
  </si>
  <si>
    <t>别的同学呢？莲花，你会的第一个菜是什么？</t>
  </si>
  <si>
    <t>49:54</t>
  </si>
  <si>
    <t>是，也是炒鸡蛋。</t>
  </si>
  <si>
    <t>49:57</t>
  </si>
  <si>
    <t>也是炒鸡蛋。</t>
  </si>
  <si>
    <t>秋蓉呢？呵呵。</t>
  </si>
  <si>
    <t>阮氏秋蓉</t>
  </si>
  <si>
    <t>50:02</t>
  </si>
  <si>
    <t>我也是。</t>
  </si>
  <si>
    <t>50:03</t>
  </si>
  <si>
    <t>真的？</t>
  </si>
  <si>
    <t>巧思呢？</t>
  </si>
  <si>
    <t>林巧思</t>
  </si>
  <si>
    <t>50:07</t>
  </si>
  <si>
    <t>我也是炒鸡蛋。</t>
  </si>
  <si>
    <t>50:10</t>
  </si>
  <si>
    <t>哈哈哈，芳娥呢？</t>
  </si>
  <si>
    <t>50:14</t>
  </si>
  <si>
    <t>西红柿炒鸡蛋。</t>
  </si>
  <si>
    <t>50:16</t>
  </si>
  <si>
    <t>好，也是鸡蛋，对吧？西红柿炒鸡蛋，哈哈。</t>
  </si>
  <si>
    <t>50:19</t>
  </si>
  <si>
    <t>秋秋呢？</t>
  </si>
  <si>
    <t>范氏秋</t>
  </si>
  <si>
    <t>50:23</t>
  </si>
  <si>
    <t>50:25</t>
  </si>
  <si>
    <t>香江也是？哈4哈哈。炒鸡蛋</t>
    <phoneticPr fontId="2" type="noConversion"/>
  </si>
  <si>
    <t>50:29</t>
  </si>
  <si>
    <t>是，也是。</t>
  </si>
  <si>
    <t>也是。小禹？，哈哈哈，我们听听大家的，小禹会做的第一个菜，男同学看看第一个是什么？</t>
    <phoneticPr fontId="2" type="noConversion"/>
  </si>
  <si>
    <t>50:38</t>
  </si>
  <si>
    <t>嗯，我会做的第一道菜是炒饭，老师。</t>
  </si>
  <si>
    <t>50:43</t>
  </si>
  <si>
    <t>炒饭好吧。对，这比炒鸡蛋更简单，对吧。</t>
  </si>
  <si>
    <t>50:48</t>
  </si>
  <si>
    <t>娜娜呢？呵呵，娜娜会的第一道菜是什么？</t>
  </si>
  <si>
    <t>李娜</t>
  </si>
  <si>
    <t>50:51</t>
  </si>
  <si>
    <t>啊？老师</t>
  </si>
  <si>
    <t>50:55</t>
  </si>
  <si>
    <t>你会做的第一道菜是什么？嗯，可以说第一个，也可以说第一道啊。</t>
  </si>
  <si>
    <t>51:03</t>
  </si>
  <si>
    <t>第一</t>
  </si>
  <si>
    <t>51:04</t>
  </si>
  <si>
    <t>嗯，你会最先会做的菜是什么？比如大家说的都是炒鸡蛋，是最早会的，你比较。</t>
  </si>
  <si>
    <t>51:15</t>
  </si>
  <si>
    <t>是鸡蛋。</t>
  </si>
  <si>
    <t>51:16</t>
  </si>
  <si>
    <t>炒鸡蛋，你也是炒鸡蛋，哈哈。</t>
  </si>
  <si>
    <t>51:19</t>
  </si>
  <si>
    <t>对。</t>
  </si>
  <si>
    <t>对，好，孔老师呢？呵呵。</t>
  </si>
  <si>
    <t>51:23</t>
  </si>
  <si>
    <t>意大利面。</t>
  </si>
  <si>
    <t>51:26</t>
  </si>
  <si>
    <t>哇，这个高级一些了啊。对，终于有一个别的了，意大利面。</t>
  </si>
  <si>
    <t>51:32</t>
  </si>
  <si>
    <t>语诺呢？语诺会的是什么？</t>
  </si>
  <si>
    <t>刘语诺</t>
  </si>
  <si>
    <t>51:35</t>
  </si>
  <si>
    <t>51:38</t>
  </si>
  <si>
    <t>炒鸡蛋。好，鸡蛋。</t>
  </si>
  <si>
    <t>51:40</t>
  </si>
  <si>
    <t>玄媚？</t>
  </si>
  <si>
    <t>51:45</t>
  </si>
  <si>
    <t>我第一道菜会做是煮鸡蛋。</t>
  </si>
  <si>
    <t>51:51</t>
  </si>
  <si>
    <t>鸡蛋，哦煮鸡蛋。好的，就放在水里是吧？煮，好的。</t>
  </si>
  <si>
    <t>51:55</t>
  </si>
  <si>
    <t>欣怡？</t>
  </si>
  <si>
    <t>51:59</t>
  </si>
  <si>
    <t>老师，炒土豆丝，还有炒米饭也可以老师，我会做。</t>
  </si>
  <si>
    <t>52:09</t>
  </si>
  <si>
    <t>噢，你看欣怡是。嗯，结婚的人是不一样，你看会做这个炒土豆丝儿了，对吧？</t>
  </si>
  <si>
    <t>52:18</t>
  </si>
  <si>
    <t>胡思乐，你会吗？怎么样？</t>
  </si>
  <si>
    <t>52:21</t>
  </si>
  <si>
    <t>我会炒肉、菜。对。</t>
  </si>
  <si>
    <t>52:25</t>
  </si>
  <si>
    <t>我炒肉了都可以，不错。</t>
  </si>
  <si>
    <t>52:27</t>
  </si>
  <si>
    <t>恩和？恩和怎么样？恩和有宝宝的话是不是会的就更多了哈？</t>
    <phoneticPr fontId="2" type="noConversion"/>
  </si>
  <si>
    <t>52:33</t>
    <phoneticPr fontId="2" type="noConversion"/>
  </si>
  <si>
    <t>嗯，好，那等会儿恩和。</t>
    <phoneticPr fontId="2" type="noConversion"/>
  </si>
  <si>
    <t>52:38</t>
  </si>
  <si>
    <t>善美最后，呵呵，你会做的第一道菜。</t>
  </si>
  <si>
    <t>52:43</t>
  </si>
  <si>
    <t>我也是炒鸡蛋，老师。</t>
  </si>
  <si>
    <t>52:45</t>
  </si>
  <si>
    <t>好的，炒鸡蛋。</t>
  </si>
  <si>
    <t>52:46</t>
  </si>
  <si>
    <t>嗯，所以闻老师最先会的也是炒鸡蛋，之后会做煮鸡蛋，然后是西红柿鸡蛋面、鸡蛋汤、鸡蛋羹，对，炸鸡蛋，对，所以文老师最先会的几个菜都是和鸡蛋有关系的。哈哈哈。</t>
  </si>
  <si>
    <t>53:02</t>
  </si>
  <si>
    <t>好，我们先休息一会儿，我也去吃一个煮鸡蛋吧，呵呵呵，一会儿回来。呵呵呵。</t>
  </si>
  <si>
    <t>53:10</t>
  </si>
  <si>
    <t>好的，老师。</t>
  </si>
  <si>
    <t>53:12</t>
  </si>
  <si>
    <t>好，一会儿回来。</t>
  </si>
  <si>
    <t>53:35</t>
  </si>
  <si>
    <t>好的，同学们回来喽。</t>
  </si>
  <si>
    <t>53:45</t>
  </si>
  <si>
    <t>回来了老师。</t>
  </si>
  <si>
    <t>53:46</t>
  </si>
  <si>
    <t>诶，好。好的，呵呵呵。</t>
  </si>
  <si>
    <t>54:00</t>
  </si>
  <si>
    <t>去吃鸡蛋的，炒鸡蛋的，哈哈，做鸡蛋面的同学们，大家回来啦。哈哈哈.我去吃了一个小蛋糕啊，但是蛋糕里也有很多鸡蛋哈。</t>
  </si>
  <si>
    <t>54:18</t>
  </si>
  <si>
    <t>嗯，好的好的。哈哈哈好，回来的同学打开摄像头，如果不方便一定要打开这个麦克风啊。好的好.</t>
  </si>
  <si>
    <t>孔维帧</t>
    <phoneticPr fontId="2" type="noConversion"/>
  </si>
  <si>
    <t>54:23</t>
    <phoneticPr fontId="2" type="noConversion"/>
  </si>
  <si>
    <t>（看来老师爱吃鸡蛋）</t>
    <phoneticPr fontId="2" type="noConversion"/>
  </si>
  <si>
    <t>54:40</t>
  </si>
  <si>
    <t>“看来老师爱吃鸡蛋”。我还真是。</t>
    <phoneticPr fontId="2" type="noConversion"/>
  </si>
  <si>
    <t>但他们说跟，比如刚才有同学说是煮鸡蛋哈。嗯，他们说煮鸡蛋对身体比较好，但我特别喜欢的就是煎鸡蛋和炒鸡蛋，哈哈，所以这个他们说这两个对身体油比较多，所以对身体不太好。可是我觉得对身体好不好是第二位的哈，第一位是要好吃，哈哈哈哈哈。可能现在还没关系，可能到了50岁、60岁，可能第一个想的就是怎么能够对身体最健康了啊。</t>
    <phoneticPr fontId="2" type="noConversion"/>
  </si>
  <si>
    <t>55:20</t>
  </si>
  <si>
    <t>好的，我们下一个是做法。大家还记得刚才我们说的炒土豆丝的做法吗？</t>
  </si>
  <si>
    <t>55:28</t>
  </si>
  <si>
    <t>我看蔓莎的那个麦克风。</t>
  </si>
  <si>
    <t>55:30</t>
  </si>
  <si>
    <t>记得。</t>
  </si>
  <si>
    <t>记得哈。嗯好，我们来看一下这个。</t>
  </si>
  <si>
    <t>55:35</t>
  </si>
  <si>
    <t>嗯，这是哪里的声音？看看啊？有可能是慧欣那边，因为刚才慧欣跟我说她的同屋有点吵。对。</t>
  </si>
  <si>
    <t>55:47</t>
  </si>
  <si>
    <t>好，所以这是一个视频，我们看着视频再来说一下这个炒土豆丝怎么做。</t>
  </si>
  <si>
    <t>55:54</t>
  </si>
  <si>
    <t>好，这是蔓莎那边的。蔓莎你的麦克风，哈哈哈，蔓莎在哪儿？蔓莎麦克风。她说的是什么？莲花？说的好快，我天哪，哈哈哈。</t>
    <phoneticPr fontId="2" type="noConversion"/>
  </si>
  <si>
    <t>你们谁能听得懂这是什么语啊？</t>
    <phoneticPr fontId="2" type="noConversion"/>
  </si>
  <si>
    <t>56:30</t>
  </si>
  <si>
    <t>泰语</t>
  </si>
  <si>
    <t>56:31</t>
  </si>
  <si>
    <t>泰语，谁能听得懂？没事，我通过这个里头把那个蔓蔓莎给关了，哈，哒哒哒哒哒哒哒哒。哈哈哈。</t>
  </si>
  <si>
    <t>56:42</t>
  </si>
  <si>
    <t>好，我们来一起。好一边看着视频。</t>
  </si>
  <si>
    <t>56:47</t>
  </si>
  <si>
    <t>嗯，怎么蔓莎的里面是可以自己打开的吗？好，我把蔓莎的刚才关了，怎么又出来了？哈。</t>
  </si>
  <si>
    <t>57:00</t>
  </si>
  <si>
    <t>好，我们一边看着这个一边来这个说一下啊。好。</t>
  </si>
  <si>
    <t>ppt音频</t>
  </si>
  <si>
    <t>57:12</t>
  </si>
  <si>
    <t>先把土豆洗干净。</t>
  </si>
  <si>
    <t>57:14</t>
  </si>
  <si>
    <t>好，一起跟着说。先怎么样？来一起。</t>
  </si>
  <si>
    <t>57:21</t>
  </si>
  <si>
    <t>蔓莎、蔓莎，你在炒土豆丝吗？对了。</t>
  </si>
  <si>
    <t>57:24</t>
  </si>
  <si>
    <t>一起啊，“先把”一起来。</t>
  </si>
  <si>
    <t>57:30</t>
  </si>
  <si>
    <t>先把洗土豆洗干净。</t>
  </si>
  <si>
    <t>57:35</t>
  </si>
  <si>
    <t>57:43</t>
  </si>
  <si>
    <t>好，这个是什么？一起来说。</t>
  </si>
  <si>
    <t>57:49</t>
  </si>
  <si>
    <t>57:54</t>
  </si>
  <si>
    <t>如果你想切成丝以前，这个叫什么？这个叫什么？</t>
  </si>
  <si>
    <t>57:59</t>
  </si>
  <si>
    <t>切成片</t>
  </si>
  <si>
    <t>对，你也可以说先把土豆切成片儿，然后再把土豆切成丝儿。好，刚才切成片儿了。</t>
  </si>
  <si>
    <t>58:10</t>
  </si>
  <si>
    <t>把土豆切成丝儿。</t>
  </si>
  <si>
    <t>58:14</t>
  </si>
  <si>
    <t>好，一起来。</t>
  </si>
  <si>
    <t>58:19</t>
  </si>
  <si>
    <t>58:25</t>
  </si>
  <si>
    <t>好。注意不要切的太大。土豆切成丝。对，这是丝，如果你切的太大，那就是土豆条。哈哈。</t>
  </si>
  <si>
    <t>58:34</t>
  </si>
  <si>
    <t>把油倒进锅里。</t>
  </si>
  <si>
    <t>58:38</t>
  </si>
  <si>
    <t>好。什么？把...</t>
  </si>
  <si>
    <t>58:41</t>
  </si>
  <si>
    <t>58:45</t>
  </si>
  <si>
    <t>很好，把油倒进锅里。好，注意用倒。</t>
  </si>
  <si>
    <t>58:51</t>
  </si>
  <si>
    <t>把油倒进锅里，等油热了以后。</t>
  </si>
  <si>
    <t>58:58</t>
  </si>
  <si>
    <t>好。等什么呢？等油…</t>
    <phoneticPr fontId="2" type="noConversion"/>
  </si>
  <si>
    <t>59:02</t>
  </si>
  <si>
    <t>等油热了以后。</t>
  </si>
  <si>
    <t>59:04</t>
  </si>
  <si>
    <t>很好。等油热了以后。</t>
  </si>
  <si>
    <t>59:14</t>
  </si>
  <si>
    <t>把土豆丝放土豆丝里去。</t>
  </si>
  <si>
    <t>59:18</t>
  </si>
  <si>
    <t>好。什么？把...</t>
    <phoneticPr fontId="2" type="noConversion"/>
  </si>
  <si>
    <t>59:19</t>
  </si>
  <si>
    <t>把土豆丝丝放进锅里去。</t>
  </si>
  <si>
    <t>59:27</t>
  </si>
  <si>
    <t>锅里进去。</t>
  </si>
  <si>
    <t>59:30</t>
  </si>
  <si>
    <t>好，没有“进去”，应该是把土豆丝放进锅里去。</t>
  </si>
  <si>
    <t>59:35</t>
  </si>
  <si>
    <t>啊，蔓莎。我再试试这个我看看。啊，这个曼莎的这个怎么办？我看看。他们说的是什么？谁能听得懂？呵呵，看，蔓莎那个在哪儿？</t>
  </si>
  <si>
    <t>59:58</t>
  </si>
  <si>
    <t>她是看剧</t>
  </si>
  <si>
    <t>啊，看看啊。蔓莎她都在哪？没找到。大家帮我看着点儿啊。蔓莎的那个在哪儿呢？</t>
  </si>
  <si>
    <t>李慧欣</t>
  </si>
  <si>
    <t>01:00:17</t>
  </si>
  <si>
    <t>可以了，老师</t>
  </si>
  <si>
    <t>有了吗？。唉，那她现在自己静音了，太好了。哈哈，有一点吵。哈，有点吵。</t>
  </si>
  <si>
    <t>01:00:31</t>
  </si>
  <si>
    <t>好，这句话我们再来一遍，“把土豆丝放进锅里去”来一起。</t>
  </si>
  <si>
    <t>01:00:38</t>
  </si>
  <si>
    <t>把土豆丝放进锅里去。</t>
  </si>
  <si>
    <t>01:00:46</t>
  </si>
  <si>
    <t>好，也可以说倒进锅里去，这个时候放和倒都可以。</t>
  </si>
  <si>
    <t>01:00:52</t>
  </si>
  <si>
    <t>把土豆丝放进锅里去，炒几分钟就好了。</t>
  </si>
  <si>
    <t>01:01:04</t>
  </si>
  <si>
    <t>好，怎么样？炒几分钟…</t>
    <phoneticPr fontId="2" type="noConversion"/>
  </si>
  <si>
    <t>01:01:08</t>
  </si>
  <si>
    <t>炒几分钟就好了。</t>
  </si>
  <si>
    <t>01:01:12</t>
  </si>
  <si>
    <t>01:01:16</t>
  </si>
  <si>
    <t>炒几分钟就好了，放盐。</t>
  </si>
  <si>
    <t>01:01:20</t>
  </si>
  <si>
    <t>好。你看我妈妈说什么？你听到了吗？</t>
  </si>
  <si>
    <t>01:01:23</t>
  </si>
  <si>
    <t>放盐。</t>
  </si>
  <si>
    <t>01:01:24</t>
  </si>
  <si>
    <t>对，放盐。你看很快的，你看老师也就录了几分钟一个，哎，土豆丝就好了。</t>
  </si>
  <si>
    <t>01:01:42</t>
  </si>
  <si>
    <t>最后加点盐。</t>
  </si>
  <si>
    <t>01:01:44</t>
  </si>
  <si>
    <t>好，最后怎么样？最后…</t>
    <phoneticPr fontId="2" type="noConversion"/>
  </si>
  <si>
    <t>01:01:47</t>
  </si>
  <si>
    <t>01:01:51</t>
  </si>
  <si>
    <t>好。刚才还说到在你们的国家一般都是加盐，我们呢？怎么样？还有，</t>
  </si>
  <si>
    <t>01:01:59</t>
  </si>
  <si>
    <t>最后加点盐和醋。</t>
  </si>
  <si>
    <t>01:02:01</t>
  </si>
  <si>
    <t>对，我们还要加点醋。好，哈哈哈，差不多就好了哈。所以你看这个是非常好做的一道菜哈，所以大家都可以试一试。</t>
  </si>
  <si>
    <t>01:02:23</t>
  </si>
  <si>
    <t>好，所以刚才我们看到的是什么呢？我们可以用这样子的看到的是，呵呵呵，炒土豆丝的做法。对，炒土豆丝的做法。刚才是什么样的，你还记得吗？嗯，切成丝儿，然后把油怎么样？</t>
  </si>
  <si>
    <t>01:02:46</t>
  </si>
  <si>
    <t>01:02:52</t>
  </si>
  <si>
    <t>好，我们说倒可以。倒什么？倒油，还有倒什么？倒茶，还有没有？</t>
    <phoneticPr fontId="2" type="noConversion"/>
  </si>
  <si>
    <t>01:02:58</t>
  </si>
  <si>
    <t>倒水</t>
  </si>
  <si>
    <t>01:03:01</t>
  </si>
  <si>
    <t>倒水，很好。</t>
    <phoneticPr fontId="2" type="noConversion"/>
  </si>
  <si>
    <t>所以像水一样的，一般我们都用“倒”。</t>
    <phoneticPr fontId="2" type="noConversion"/>
  </si>
  <si>
    <t>01:03:07</t>
    <phoneticPr fontId="2" type="noConversion"/>
  </si>
  <si>
    <t>好，还有呢？等油怎么样？等油热了以后，把土豆丝放进锅里去。</t>
    <phoneticPr fontId="2" type="noConversion"/>
  </si>
  <si>
    <t>01:03:11</t>
  </si>
  <si>
    <t>等油热了以后，把土豆丝放进锅里去。好。最后加什么？</t>
    <phoneticPr fontId="2" type="noConversion"/>
  </si>
  <si>
    <t>01:03:22</t>
  </si>
  <si>
    <t>加点儿盐和醋。</t>
  </si>
  <si>
    <t>01:03:29</t>
  </si>
  <si>
    <t>盐和醋。好，你觉得我妈妈做的土豆丝的味道怎么样呢？呵呵，你们看起来怎么样？</t>
  </si>
  <si>
    <t>01:03:35</t>
  </si>
  <si>
    <t>好吃</t>
  </si>
  <si>
    <t>啊对。看起来很好吃。很好吃。你们做的菜的味道怎么样？</t>
  </si>
  <si>
    <t>01:03:43</t>
  </si>
  <si>
    <t>也好吃。</t>
  </si>
  <si>
    <t>也好吃。好的，我们以后一定要试一试啊。</t>
  </si>
  <si>
    <t>01:03:48</t>
  </si>
  <si>
    <t>所以味道，我们可以说菜的味道，还有什么样的味道？还有</t>
  </si>
  <si>
    <t>01:03:54</t>
  </si>
  <si>
    <t>花的味道。</t>
  </si>
  <si>
    <t>01:03:55</t>
  </si>
  <si>
    <t>花儿的这种味道。</t>
    <phoneticPr fontId="2" type="noConversion"/>
  </si>
  <si>
    <t>好，所以刚才我们说的是土豆丝的味道好，所以这是我们这课书的词。</t>
    <phoneticPr fontId="2" type="noConversion"/>
  </si>
  <si>
    <t>01:04:03</t>
  </si>
  <si>
    <t>好，这课书最后他们做了一个菜，哈，叫这个名字，你看一看叫什么？</t>
  </si>
  <si>
    <t>01:04:11</t>
  </si>
  <si>
    <t>炸土豆条。</t>
  </si>
  <si>
    <t>01:04:15</t>
  </si>
  <si>
    <t>好，昨天大家都预习了。</t>
  </si>
  <si>
    <t>01:04:17</t>
  </si>
  <si>
    <t>那么炒土豆丝儿和炸土豆条儿有什么不一样呢？</t>
  </si>
  <si>
    <t>01:04:23</t>
  </si>
  <si>
    <t>嗯，做法不一样，炸用更多的油。</t>
  </si>
  <si>
    <t>01:04:28</t>
  </si>
  <si>
    <t>01:04:31</t>
  </si>
  <si>
    <t>啊~</t>
  </si>
  <si>
    <t>啊，这胡思乐干嘛呢？炸土豆条呢，对吧啊？</t>
  </si>
  <si>
    <t>01:04:35</t>
  </si>
  <si>
    <t>啊，对不起。</t>
  </si>
  <si>
    <t>哈哈哈。这么开心，有什么事情告我们，告告诉我们，哈哈哈。</t>
  </si>
  <si>
    <t>01:04:44</t>
  </si>
  <si>
    <t>我那个生活费已经拿了。</t>
  </si>
  <si>
    <t>01:04:46</t>
  </si>
  <si>
    <t>拿了生活费噢。噢，太好了，看来胡思乐可以请我们吃饭了。对，哈哈哈，请我们吃炒土豆丝儿，对不对？</t>
  </si>
  <si>
    <t>01:04:58</t>
  </si>
  <si>
    <t>所以课文中说的是他的同屋试了一试，然后他做的饭不叫炒土豆丝儿，叫炸土豆条。哈哈。为什么呢？一会我们读完课文来看啊。</t>
    <phoneticPr fontId="2" type="noConversion"/>
  </si>
  <si>
    <t>好跟着我一起来读啊。“今天我和爱子去金大成和杰克的家里做客”，好你们来。</t>
    <phoneticPr fontId="2" type="noConversion"/>
  </si>
  <si>
    <t>01:05:23</t>
  </si>
  <si>
    <t>“今天我和爱子去金大成和杰克家做客。”</t>
  </si>
  <si>
    <t>01:05:33</t>
  </si>
  <si>
    <t>“爱子做了一份水果沙拉。”</t>
  </si>
  <si>
    <t>01:05:39</t>
  </si>
  <si>
    <t>“爱子做了一份水果沙拉、”</t>
  </si>
  <si>
    <t>01:05:41</t>
  </si>
  <si>
    <t>“我觉得特别好吃。”</t>
  </si>
  <si>
    <t>01:05:47</t>
  </si>
  <si>
    <t>01:05:50</t>
  </si>
  <si>
    <t>“爱子会做很多菜。”</t>
  </si>
  <si>
    <t>01:05:53</t>
  </si>
  <si>
    <t>01:05:59</t>
  </si>
  <si>
    <t>“不但会做日本菜。”</t>
  </si>
  <si>
    <t>01:06:03</t>
  </si>
  <si>
    <t>01:06:06</t>
  </si>
  <si>
    <t>“还会做中国菜。”</t>
  </si>
  <si>
    <t>01:06:07</t>
  </si>
  <si>
    <t>“还会做中国菜、”</t>
  </si>
  <si>
    <t>01:06:14</t>
  </si>
  <si>
    <t>“他知道我爱吃土豆丝。”</t>
  </si>
  <si>
    <t>01:06:24</t>
  </si>
  <si>
    <t>好，我要听到大家的声音。</t>
  </si>
  <si>
    <t>01:06:26</t>
  </si>
  <si>
    <t>“还把炒土豆丝的做法告诉了我。”</t>
  </si>
  <si>
    <t>01:06:34</t>
  </si>
  <si>
    <t>“还把炒土豆丝的做法告诉我。”</t>
  </si>
  <si>
    <t>01:06:39</t>
  </si>
  <si>
    <t>好，后面就是炒土豆丝的做法。</t>
  </si>
  <si>
    <t>01:06:40</t>
  </si>
  <si>
    <t>“先把土豆洗干净。”</t>
  </si>
  <si>
    <t>01:06:45</t>
  </si>
  <si>
    <t>“先去把土豆洗干净。”</t>
  </si>
  <si>
    <t>01:06:50</t>
  </si>
  <si>
    <t>01:06:54</t>
  </si>
  <si>
    <t>01:06:58</t>
  </si>
  <si>
    <t>“然后把油倒进锅里。”</t>
  </si>
  <si>
    <t>01:07:04</t>
  </si>
  <si>
    <t>“然后把油倒进锅里。“</t>
  </si>
  <si>
    <t>很好。“等油热以后。”</t>
  </si>
  <si>
    <t>01:07:13</t>
  </si>
  <si>
    <t>“等油热以后。”</t>
  </si>
  <si>
    <t>01:07:17</t>
  </si>
  <si>
    <t>“把土豆丝放进锅里去。”</t>
  </si>
  <si>
    <t>01:07:20</t>
  </si>
  <si>
    <t>01:07:36</t>
  </si>
  <si>
    <t>01:07:38</t>
  </si>
  <si>
    <t>01:07:46</t>
  </si>
  <si>
    <t>“回家以后我马上做了一次。”</t>
  </si>
  <si>
    <t>01:07:51</t>
  </si>
  <si>
    <t>01:07:58</t>
  </si>
  <si>
    <t>“做好后请我的同屋尝了尝。”</t>
  </si>
  <si>
    <t>01:08:03</t>
  </si>
  <si>
    <t>01:08:13</t>
  </si>
  <si>
    <t>“他说味道还不错。”</t>
  </si>
  <si>
    <t>01:08:17</t>
  </si>
  <si>
    <t>“不过”</t>
  </si>
  <si>
    <t>01:08:22</t>
  </si>
  <si>
    <t>01:08:25</t>
  </si>
  <si>
    <t>“他觉得应该把菜名换成炸土豆条。”</t>
  </si>
  <si>
    <t>01:08:32</t>
  </si>
  <si>
    <t>01:08:43</t>
  </si>
  <si>
    <t>唉，再来这个，我刚才听到两三个同学这个声调不好，“炸土豆条”一起来。</t>
  </si>
  <si>
    <t>01:08:51</t>
  </si>
  <si>
    <t>“炸土豆条”</t>
  </si>
  <si>
    <t>01:08:54</t>
  </si>
  <si>
    <t>好了，条，好的。嗯，呵呵，好，可以不说“儿”，但是刚才有的时候声调大家可能有问题啊。</t>
  </si>
  <si>
    <t>01:09:02</t>
  </si>
  <si>
    <t>好，所以你说说为什么他想做炒土豆丝，做完以后变成炸土豆条了呢？哼哼，他哪一个地方出了问题？</t>
  </si>
  <si>
    <t>01:09:15</t>
  </si>
  <si>
    <t>切成土豆成条。</t>
  </si>
  <si>
    <t>土豆切的太大了。</t>
  </si>
  <si>
    <t>01:09:17</t>
  </si>
  <si>
    <t>对，土豆切的太大了。</t>
  </si>
  <si>
    <t>01:09:20</t>
  </si>
  <si>
    <t>还有呢？你说炒和炸有什么不一样？</t>
  </si>
  <si>
    <t>01:09:26</t>
  </si>
  <si>
    <t>放油太多了。</t>
  </si>
  <si>
    <t>01:09:28</t>
  </si>
  <si>
    <t>对，是油放多了就是炸土豆条儿了，对吧。</t>
    <phoneticPr fontId="2" type="noConversion"/>
  </si>
  <si>
    <t>01:09:34</t>
    <phoneticPr fontId="2" type="noConversion"/>
  </si>
  <si>
    <t>所以炸土豆条儿一般你们在什么地方吃？</t>
    <phoneticPr fontId="2" type="noConversion"/>
  </si>
  <si>
    <t>01:09:39</t>
  </si>
  <si>
    <t>嗯，快餐店。</t>
  </si>
  <si>
    <t>01:09:41</t>
  </si>
  <si>
    <t>对，我觉得是在快餐店的时候，麦当劳、肯德基，对吧？他们有炸土豆条，但他们那个的名字叫炸薯条，不叫炸土豆条，土豆就是这个薯条的意思啊。对，所以他们的油放的太多了，土豆切的太大了，哈哈，对。</t>
  </si>
  <si>
    <t>01:09:59</t>
  </si>
  <si>
    <t>好，大鹏还说到炸鸡块，这些都是junk·food。什么叫junk·food？垃圾食品，对吧？又好吃但是对身体又不太好的这些食品叫做垃圾食品。</t>
    <phoneticPr fontId="2" type="noConversion"/>
  </si>
  <si>
    <t>01:10:14</t>
    <phoneticPr fontId="2" type="noConversion"/>
  </si>
  <si>
    <t>但是你们喜欢不喜欢这些东西？</t>
    <phoneticPr fontId="2" type="noConversion"/>
  </si>
  <si>
    <t>01:10:17</t>
  </si>
  <si>
    <t>很喜欢。喜欢</t>
  </si>
  <si>
    <t>01:10:18</t>
  </si>
  <si>
    <t>对。我也是。对。他们说，如果你心情不好的时候吃炸的东西，吃甜的东西，喝可乐是最好的方法。我也觉得是，哈哈，对，所以我也喜欢吃这种垃圾食品啊。</t>
  </si>
  <si>
    <t>01:10:35</t>
  </si>
  <si>
    <t>好的，第二遍我们大家一起来读一下，“今天我和爱子”一起来。</t>
  </si>
  <si>
    <t>01:10:42</t>
  </si>
  <si>
    <t>“今天我和爱子去金大成和杰克的家里做客。爱子做了一份水果沙拉，我觉得特别好吃。爱子会做很多菜，不但会做日本菜，还会做中国菜。他知道我爱吃土豆丝，还把炒土豆丝的做法告了诉我。那我先把土豆洗干净，把土豆切成丝，然后把油倒进锅里。等油热以后，把土豆丝放进锅里去。炒几分钟，最后加点盐和醋。回家以后我马上做了一次。做好后请我的同屋尝了尝。他说味道还不错，不过他觉得应该把菜名换成炸土豆条。”</t>
  </si>
  <si>
    <t>01:12:47</t>
  </si>
  <si>
    <t>很好。炸土豆条。好，所以我们在做饭的时候常常会用到这个”把”字句啊。</t>
    <phoneticPr fontId="2" type="noConversion"/>
  </si>
  <si>
    <t>01:12:56</t>
    <phoneticPr fontId="2" type="noConversion"/>
  </si>
  <si>
    <t>昨天我们说到还有一个炒菜，这是炒的什么？哼哼，这是什么？</t>
    <phoneticPr fontId="2" type="noConversion"/>
  </si>
  <si>
    <t>01:13:04</t>
  </si>
  <si>
    <t>01:13:05</t>
  </si>
  <si>
    <t>西红柿炒鸡蛋。</t>
    <phoneticPr fontId="2" type="noConversion"/>
  </si>
  <si>
    <t>好，所以如果要炒鸡蛋的话，我们应该怎么做呢？我们可以试一试。把鸡蛋，对。</t>
    <phoneticPr fontId="2" type="noConversion"/>
  </si>
  <si>
    <t>01:13:20</t>
  </si>
  <si>
    <t>把鸡蛋</t>
  </si>
  <si>
    <t>01:13:21</t>
  </si>
  <si>
    <t>这个叫什么？这叫打倒碗里。因为是鸡蛋打开然后倒到碗里的，所以这个是打到碗里。然后应该是先倒油，对不对。倒油然后再把鸡蛋怎么样？到锅里对不对？炒一炒。</t>
  </si>
  <si>
    <t>01:13:46</t>
  </si>
  <si>
    <t>嗯，我不知道在你的国家里是鸡蛋在锅里，然后放西红柿，还是先把鸡蛋倒出来放西红柿，你们是怎么做的？</t>
  </si>
  <si>
    <t>01:13:59</t>
  </si>
  <si>
    <t>先把鸡蛋。</t>
  </si>
  <si>
    <t>01:14:03</t>
  </si>
  <si>
    <t>嗯，是把这个鸡蛋在锅里的时候放西红柿，还是先把鸡蛋拿出来，然后再炒西红柿，再把鸡蛋放进去？你们呢，你们是哪一种？</t>
  </si>
  <si>
    <t>01:14:17</t>
  </si>
  <si>
    <t>先炒西柿，先把西红柿...</t>
  </si>
  <si>
    <t>01:14:25</t>
  </si>
  <si>
    <t>所以还是先把鸡蛋要倒出来，对吧？放到一个盘子里，然后炒西红柿，然后再把鸡蛋放进去，是吗？是这样，哈哈。</t>
  </si>
  <si>
    <t>01:14:35</t>
  </si>
  <si>
    <t>不是。</t>
  </si>
  <si>
    <t>01:14:36</t>
  </si>
  <si>
    <t>嗯，那就是鸡蛋在这里，把西红柿放到鸡蛋里。是吗？</t>
  </si>
  <si>
    <t>01:14:42</t>
  </si>
  <si>
    <t>01:14:43</t>
  </si>
  <si>
    <t>不是。那你们的方法和我都不一样。你们是什么方法？</t>
  </si>
  <si>
    <t>01:14:50</t>
  </si>
  <si>
    <t>是先炒西红柿，然后把鸡蛋放在锅里。</t>
  </si>
  <si>
    <t>01:14:58</t>
  </si>
  <si>
    <t>所以是先炒西红柿。对，青草说的是先炒西红柿，然后再把鸡蛋放进去，是吗？是你的方法？</t>
  </si>
  <si>
    <t>01:15:07</t>
  </si>
  <si>
    <t>是的。</t>
  </si>
  <si>
    <t>那我也要试一试这种方法。看来西红柿炒鸡蛋也有很多不同的这种方法。哈哈，对，大家都可以试一试啊。</t>
  </si>
  <si>
    <t>01:15:18</t>
  </si>
  <si>
    <t>哎，你们炒西红柿鸡蛋的时候放什么？放盐还是还会放糖吗？有没有放糖的？</t>
  </si>
  <si>
    <t>01:15:28</t>
  </si>
  <si>
    <t>放糖。</t>
  </si>
  <si>
    <t>01:15:29</t>
  </si>
  <si>
    <t>你看有人放糖啊，对不对？哇，在学校，有人放盐。对，所以我觉得在学校的西红柿炒鸡蛋，一层的食堂，一层的是放盐，二层的是又有盐又有糖。对，所以我觉得不太一样的这个味道，就像我们西红柿炒鸡蛋，这个像土豆丝，我们放醋，你们好像也不放醋哈？所以这个是西红柿炒鸡蛋的这个做法好。</t>
  </si>
  <si>
    <t>01:15:58</t>
  </si>
  <si>
    <t>所以在这个里面我觉得词还比较简单，那我们一起先来做练习吧。“做客、炒、倒、味道”4个，我们来看第一个“杰克”一起来。</t>
  </si>
  <si>
    <t>01:16:13</t>
  </si>
  <si>
    <t>“杰克请我们到他们家去做客呢。”</t>
  </si>
  <si>
    <t>01:16:20</t>
  </si>
  <si>
    <t>对，所以是到谁家去做客啊，做客啊。好，第二个a和b，“爱子”一起。</t>
  </si>
  <si>
    <t>01:16:31</t>
  </si>
  <si>
    <t>“爱子你能帮我。倒杯咖啡吗？”</t>
  </si>
  <si>
    <t>01:16:40</t>
  </si>
  <si>
    <t>好,可以说。嗯，</t>
  </si>
  <si>
    <t>01:16:41</t>
  </si>
  <si>
    <t>“当然可以。”</t>
  </si>
  <si>
    <t>01:16:45</t>
  </si>
  <si>
    <t>好，所以这个“到”，我们两课书都有“到”，上一课书的到，第18课的“到”，还记得吗？中国的福字要怎么样？中国的福字要。</t>
  </si>
  <si>
    <t>01:16:59</t>
  </si>
  <si>
    <t>“倒着贴。”</t>
  </si>
  <si>
    <t>01:17:00</t>
  </si>
  <si>
    <t>对，中国的福字要倒着贴，所以这个倒是倒咖啡、倒水、倒茶的倒。</t>
    <phoneticPr fontId="2" type="noConversion"/>
  </si>
  <si>
    <t>好，第三个。</t>
    <phoneticPr fontId="2" type="noConversion"/>
  </si>
  <si>
    <t>01:17:10</t>
  </si>
  <si>
    <t>“做西红柿炒鸡蛋的时候，要先...”</t>
  </si>
  <si>
    <t>01:17:17</t>
  </si>
  <si>
    <t>看看这个，对，哈哈。</t>
  </si>
  <si>
    <t>01:17:21</t>
  </si>
  <si>
    <t>“先炒鸡蛋。”</t>
  </si>
  <si>
    <t>01:17:24</t>
  </si>
  <si>
    <t>好，这个是，对，这个是这个我们的做法。</t>
    <phoneticPr fontId="2" type="noConversion"/>
  </si>
  <si>
    <t>刚才青草说他们的做法是先炒什么？哼哼。</t>
    <phoneticPr fontId="2" type="noConversion"/>
  </si>
  <si>
    <t>01:17:33</t>
  </si>
  <si>
    <t>先炒西红柿。</t>
  </si>
  <si>
    <t>01:17:34</t>
  </si>
  <si>
    <t>对，先炒西红柿，对，然后再炒鸡蛋。</t>
    <phoneticPr fontId="2" type="noConversion"/>
  </si>
  <si>
    <t>唉，我也要试试这种方法的味道。</t>
    <phoneticPr fontId="2" type="noConversion"/>
  </si>
  <si>
    <t>01:17:44</t>
  </si>
  <si>
    <t>好，最后的一个，“这个菜的”一起来。</t>
  </si>
  <si>
    <t>01:17:48</t>
  </si>
  <si>
    <t>“这个菜的味道非常好。”</t>
  </si>
  <si>
    <t>01:17:53</t>
  </si>
  <si>
    <t>所以我们刚才说味道，可以说菜的味道，还可以说什么的味道，来看。</t>
  </si>
  <si>
    <t>01:18:00</t>
  </si>
  <si>
    <t>花的。</t>
  </si>
  <si>
    <t>01:18:03</t>
  </si>
  <si>
    <t>01:18:04</t>
  </si>
  <si>
    <t>好，我们昨天已经看到这个把字句。</t>
  </si>
  <si>
    <t>01:18:08</t>
  </si>
  <si>
    <t>我们最简单的把字句就是一个动词加上一个宾语，像我们昨天说的“给”老师就可以了，然后后面还可以有结果把什么什么打开，对，很好。还有一个是趋向，搬出来、拿过来、放上去。还有都是有“得”的，对吧？把什么什么得怎么样，这个大家还记得吗？如果你用“得”的时候只能是以前的时间，因为这个房间已经变得很干净了，很整齐。所以这个“得”是只可以用到以前的时间，别的以前的、现在的、以后的都可以。好，我们还说到可以用到动量，比如说我们星期五有小考试，在考试以前我们要把课文复习一下，把生词复习一下，把语法复习一下，对吧？这都是动量补语。还有我们还可以说把课文读一读，把生词写一写，哈哈，把语法看看，对吧？这都是动词和动词，中间可以有“一”。也可以有“了”，是以前的，比如说昨天我把课文读了读，如果是现在就是说请你把水果洗一洗，所以是动词和动词。好，还有最简单的一个就是“了”，“了”的意思是玩，对吧？我把苹果吃了，把药吃了，把酒喝了。好，所以你看我们的这个把字句的后面可以用到很多的内容。</t>
  </si>
  <si>
    <t>01:18:23</t>
    <phoneticPr fontId="2" type="noConversion"/>
  </si>
  <si>
    <t>好，这个里面呢？嗯，我们一起来做一做，这个里面要请大家在聊天区里写一写，这样老师就知道每一个同学做的怎么样。好，我们来看一下第一个，你们写什么都可以，没关系的，只要是把字句的，没有一个打答案，b说放在冰箱里了，你的a可以用什么呢？</t>
    <phoneticPr fontId="2" type="noConversion"/>
  </si>
  <si>
    <t>01:20:29</t>
    <phoneticPr fontId="2" type="noConversion"/>
  </si>
  <si>
    <t>请大家打出答案在聊天区里。嗯，好，大家请大家把答案写在聊天区里。好，我希望看到很多人的答案。</t>
  </si>
  <si>
    <t>陈秋蓉</t>
    <phoneticPr fontId="2" type="noConversion"/>
  </si>
  <si>
    <t>01:20:30</t>
    <phoneticPr fontId="2" type="noConversion"/>
  </si>
  <si>
    <t>（我的冰淇淋呢？）</t>
    <phoneticPr fontId="2" type="noConversion"/>
  </si>
  <si>
    <t>阮氏青草</t>
    <phoneticPr fontId="2" type="noConversion"/>
  </si>
  <si>
    <t>（你把冰箱放在哪了？）</t>
    <phoneticPr fontId="2" type="noConversion"/>
  </si>
  <si>
    <t>（你把牛奶放到哪了？）</t>
    <phoneticPr fontId="2" type="noConversion"/>
  </si>
  <si>
    <t>陈莲花</t>
    <phoneticPr fontId="2" type="noConversion"/>
  </si>
  <si>
    <t>（你把水果放到哪了？）</t>
    <phoneticPr fontId="2" type="noConversion"/>
  </si>
  <si>
    <t>范氏秋</t>
    <phoneticPr fontId="2" type="noConversion"/>
  </si>
  <si>
    <t>（你要把这些水果放在哪呢？）</t>
    <phoneticPr fontId="2" type="noConversion"/>
  </si>
  <si>
    <t>（我要把这些水果放在哪里呢？）</t>
    <phoneticPr fontId="2" type="noConversion"/>
  </si>
  <si>
    <t>（你把水果放哪里去了？）</t>
    <phoneticPr fontId="2" type="noConversion"/>
  </si>
  <si>
    <t>01:20:40</t>
  </si>
  <si>
    <t>秋蓉的这个是对的，哈哈，但我们刚才说要用把字句。秋蓉再改一下。嗯。</t>
  </si>
  <si>
    <t>01:20:49</t>
  </si>
  <si>
    <t>好。青草写的是“你把冰箱放在哪了？”，你看他说放在冰箱里了，哈哈哈哈。所以你想想是什么意思啊？</t>
    <phoneticPr fontId="2" type="noConversion"/>
  </si>
  <si>
    <t>01:21:00</t>
  </si>
  <si>
    <t>好，看看。好，大鹏说“你把牛奶放到哪了？”，很好。</t>
    <phoneticPr fontId="2" type="noConversion"/>
  </si>
  <si>
    <t>01:21:05</t>
  </si>
  <si>
    <t>“你把水果放到哪了？”，“你要把这些水果放在哪呢？”，好。</t>
    <phoneticPr fontId="2" type="noConversion"/>
  </si>
  <si>
    <t>01:21:11</t>
  </si>
  <si>
    <t>嗯，孔维桢，看看后面“放在冰箱里了”，看看是什么时间。哼哼。</t>
    <phoneticPr fontId="2" type="noConversion"/>
  </si>
  <si>
    <t>01:21:17</t>
  </si>
  <si>
    <t>好，你看秋秋的这个很好，“你把水果放哪里去了？”。</t>
    <phoneticPr fontId="2" type="noConversion"/>
  </si>
  <si>
    <t>看有“了”啊。好，嗯。所以大家要注意这个。</t>
    <phoneticPr fontId="2" type="noConversion"/>
  </si>
  <si>
    <t>01:21:28</t>
  </si>
  <si>
    <t>嗯，好，你看后面的几个差不多都有“了”了啊。所以我们先要知道这是什么样的时间。所以这个时间是什么时间？大家回答一下。一边说一边写，什么时间？</t>
  </si>
  <si>
    <t>01:21:42</t>
  </si>
  <si>
    <t>过去</t>
  </si>
  <si>
    <t>对，是过去的时间。</t>
  </si>
  <si>
    <t>01:21:43</t>
    <phoneticPr fontId="2" type="noConversion"/>
  </si>
  <si>
    <t>（你把鸡蛋放在哪了？）</t>
    <phoneticPr fontId="2" type="noConversion"/>
  </si>
  <si>
    <t>谢清荷</t>
    <phoneticPr fontId="2" type="noConversion"/>
  </si>
  <si>
    <t>（你把我的苹果放在哪了？）</t>
    <phoneticPr fontId="2" type="noConversion"/>
  </si>
  <si>
    <t>阮氏秋蓉</t>
    <phoneticPr fontId="2" type="noConversion"/>
  </si>
  <si>
    <t>（你把我的冰淇淋放在哪了？）</t>
    <phoneticPr fontId="2" type="noConversion"/>
  </si>
  <si>
    <t>善美</t>
    <phoneticPr fontId="2" type="noConversion"/>
  </si>
  <si>
    <t>（你把我的生日鸡蛋放在哪儿呢？）</t>
    <phoneticPr fontId="2" type="noConversion"/>
  </si>
  <si>
    <t>王禹</t>
    <phoneticPr fontId="2" type="noConversion"/>
  </si>
  <si>
    <t>（你把啤酒放在哪儿去了？）</t>
    <phoneticPr fontId="2" type="noConversion"/>
  </si>
  <si>
    <t>张玄媚</t>
    <phoneticPr fontId="2" type="noConversion"/>
  </si>
  <si>
    <t>（你把水果放在哪儿了？）</t>
    <phoneticPr fontId="2" type="noConversion"/>
  </si>
  <si>
    <t>李娜</t>
    <phoneticPr fontId="2" type="noConversion"/>
  </si>
  <si>
    <t>（你把冰箱放在那儿了？）</t>
    <phoneticPr fontId="2" type="noConversion"/>
  </si>
  <si>
    <t>李慧欣</t>
    <phoneticPr fontId="2" type="noConversion"/>
  </si>
  <si>
    <t>琳玫画</t>
    <phoneticPr fontId="2" type="noConversion"/>
  </si>
  <si>
    <t>（你把要放在哪儿了？）</t>
    <phoneticPr fontId="2" type="noConversion"/>
  </si>
  <si>
    <t>胡思乐</t>
    <phoneticPr fontId="2" type="noConversion"/>
  </si>
  <si>
    <t>（你把水果摆在那儿了？）</t>
    <phoneticPr fontId="2" type="noConversion"/>
  </si>
  <si>
    <t>01:21:45</t>
  </si>
  <si>
    <t>所以你看蔓莎他们这就很好。“你把蛋糕放在哪了？”，“你把水果放在哪了？”，“你把啤酒放在哪了？”，“你把可乐放在哪了？”对，嗯嗯。</t>
  </si>
  <si>
    <t>01:21:59</t>
  </si>
  <si>
    <t>所以最好的答案是“你把布拉布拉放在哪儿了？”。好，这是第一个句子。“你把鸡蛋放在哪了？”，“你把苹果放在哪了？”好。嗯差不多，哈哈哈。</t>
  </si>
  <si>
    <t>01:22:15</t>
  </si>
  <si>
    <t>唉，娜娜这个不对，娜娜这个你再看一下，“你把冰箱放在哪儿了？”嗯，他是把别的东西放在冰箱的里面，李娜的这个再写一下。</t>
  </si>
  <si>
    <t>01:22:27</t>
  </si>
  <si>
    <t>“你把水果放在哪儿了？”好的，慧欣的这个没问题。好。“你把药放在哪儿了？”好的，有些药要放在冰箱里。</t>
  </si>
  <si>
    <t>01:22:37</t>
  </si>
  <si>
    <t>好，第二个句子，“这张桌子放在哪儿好？”，把字句。</t>
  </si>
  <si>
    <t>01:22:41</t>
  </si>
  <si>
    <t>好，李娜的这个再写一遍。</t>
  </si>
  <si>
    <t>01:22:44</t>
  </si>
  <si>
    <t>你们写着我看看别的打错，</t>
  </si>
  <si>
    <t>01:22:45</t>
  </si>
  <si>
    <t>（你把桌子放在沙发前面吧。）</t>
    <phoneticPr fontId="2" type="noConversion"/>
  </si>
  <si>
    <t>（把它搬到我这儿来。）</t>
    <phoneticPr fontId="2" type="noConversion"/>
  </si>
  <si>
    <t>（放在床旁边吧。）</t>
    <phoneticPr fontId="2" type="noConversion"/>
  </si>
  <si>
    <t>（把它放在客厅里就可以了。）</t>
    <phoneticPr fontId="2" type="noConversion"/>
  </si>
  <si>
    <t>欣怡</t>
    <phoneticPr fontId="2" type="noConversion"/>
  </si>
  <si>
    <t>（你把桌子放在椅子旁边。）</t>
    <phoneticPr fontId="2" type="noConversion"/>
  </si>
  <si>
    <t>（你觉得把这张桌子放在那儿好呢？）</t>
    <phoneticPr fontId="2" type="noConversion"/>
  </si>
  <si>
    <t>（你把它放在门口吧。）</t>
    <phoneticPr fontId="2" type="noConversion"/>
  </si>
  <si>
    <t>（你把水果放在哪了？）</t>
    <phoneticPr fontId="2" type="noConversion"/>
  </si>
  <si>
    <t>（把他放在床旁边吧。）</t>
    <phoneticPr fontId="2" type="noConversion"/>
  </si>
  <si>
    <t>（你把桌子放在衣柜旁边吧。）</t>
    <phoneticPr fontId="2" type="noConversion"/>
  </si>
  <si>
    <t>秋怀</t>
    <phoneticPr fontId="2" type="noConversion"/>
  </si>
  <si>
    <t>（把它放在我的房间吧。）</t>
    <phoneticPr fontId="2" type="noConversion"/>
  </si>
  <si>
    <t>阮氏青草·</t>
    <phoneticPr fontId="2" type="noConversion"/>
  </si>
  <si>
    <t>（把桌子在厨房里吧。）</t>
    <phoneticPr fontId="2" type="noConversion"/>
  </si>
  <si>
    <t>（你把桌子放在客厅里吧。）</t>
    <phoneticPr fontId="2" type="noConversion"/>
  </si>
  <si>
    <t>01:22:49</t>
  </si>
  <si>
    <t>“把水果摆在哪？”嗯，胡思乐，你这个水果可能不用摆。哈哈，对，你的水果是特别漂亮的水果，用摆对吗？一般用放就可以了。如果闻老师送给你的水果，你可以摆在冰箱里，呵呵。</t>
  </si>
  <si>
    <t>01:23:07</t>
  </si>
  <si>
    <t>“这张桌子放在哪儿？”好，青草也是，注意把字句。</t>
  </si>
  <si>
    <t>01:23:11</t>
  </si>
  <si>
    <t>“你把桌子放在沙发前面。”，“把它搬到我这儿来。”，“你把桌子放在客厅里。”，很好。</t>
  </si>
  <si>
    <t>01:23:21</t>
  </si>
  <si>
    <t>青草，注意把字句再来写一遍。</t>
  </si>
  <si>
    <t>01:23:22</t>
  </si>
  <si>
    <t>“把它放在客厅里就可以了。”，“你把桌子放在椅子旁边。”，没问题。</t>
  </si>
  <si>
    <t>01:23:31</t>
  </si>
  <si>
    <t>“你觉得把这张桌子放在哪里好？”秋秋的这个很有意思。</t>
  </si>
  <si>
    <t>01:23:37</t>
  </si>
  <si>
    <t>好，清荷，“你把它放在门口吧。”，对。好，娜娜，“你把水果放在哪了？”好的，这是第一个，好娜娜写第二个。</t>
    <phoneticPr fontId="2" type="noConversion"/>
  </si>
  <si>
    <t>“把它放在床旁边吧。”好的，青草的这个特别好。</t>
    <phoneticPr fontId="2" type="noConversion"/>
  </si>
  <si>
    <t>01:23:49</t>
  </si>
  <si>
    <t>“你把桌子放在床旁边。”，“你把桌子放在衣柜旁边。”，“把它放在我的房间吧。”，好，没问题。</t>
  </si>
  <si>
    <t>01:23:57</t>
  </si>
  <si>
    <t>“把桌子”，莲花注意有一个动词，“把桌子在厨房里”应该有一个什么呢？嗯，把桌子。</t>
    <phoneticPr fontId="2" type="noConversion"/>
  </si>
  <si>
    <t>01:23:58</t>
  </si>
  <si>
    <t>放</t>
    <phoneticPr fontId="2" type="noConversion"/>
  </si>
  <si>
    <t>对，很好。哎，太好了太好了。</t>
    <phoneticPr fontId="2" type="noConversion"/>
  </si>
  <si>
    <t>“你把桌子放在客厅吧。”好的。</t>
    <phoneticPr fontId="2" type="noConversion"/>
  </si>
  <si>
    <t>01:24:14</t>
  </si>
  <si>
    <t>第三个，“房间太脏了”，呵呵，“房间太脏了”。嗯。</t>
  </si>
  <si>
    <t>01:24:15</t>
  </si>
  <si>
    <t>（那我叫儿子把房间打扫干净。）</t>
    <phoneticPr fontId="2" type="noConversion"/>
  </si>
  <si>
    <t>陈蔓莎</t>
    <phoneticPr fontId="2" type="noConversion"/>
  </si>
  <si>
    <t>（你把桌子放在床旁边。）</t>
    <phoneticPr fontId="2" type="noConversion"/>
  </si>
  <si>
    <t>（你把房间打扫干净吧。）</t>
    <phoneticPr fontId="2" type="noConversion"/>
  </si>
  <si>
    <t>（下课以后我会把房间打扫干净。）</t>
    <phoneticPr fontId="2" type="noConversion"/>
  </si>
  <si>
    <t>（一会儿我就把房间打扫干净。）</t>
    <phoneticPr fontId="2" type="noConversion"/>
  </si>
  <si>
    <t>（快去拿扫把房间打扫干净。）</t>
    <phoneticPr fontId="2" type="noConversion"/>
  </si>
  <si>
    <t>林巧思</t>
    <phoneticPr fontId="2" type="noConversion"/>
  </si>
  <si>
    <t>01:24:22</t>
  </si>
  <si>
    <t>哈哈哈哈，孔维桢以后就是这样的爸爸。哈哈，“那我叫儿子把房间打扫干净。”。没问题，叫大儿子把房间打扫干净，大儿子让二儿子把房间打扫干净，哈哈。</t>
  </si>
  <si>
    <t>01:24:37</t>
  </si>
  <si>
    <t>好，蔓莎的，好刚才的没问题，“你把桌子放在床旁边“没问题。</t>
    <phoneticPr fontId="2" type="noConversion"/>
  </si>
  <si>
    <t>01:24:43</t>
  </si>
  <si>
    <t>好，大家写的慢没关系，但是大家都要写完啊。好。</t>
  </si>
  <si>
    <t>01:24:49</t>
  </si>
  <si>
    <t>嗯，玄媚的，我好像没有看到你的，哎。小禹的？好，看看。</t>
  </si>
  <si>
    <t>01:24:55</t>
  </si>
  <si>
    <t>“你把房间打扫干净吧。”，“下课以后我会把房间打扫干净。”，“一会儿我就把房间打扫干净。”，好。现在的没问题啊。嗯，好。</t>
    <phoneticPr fontId="2" type="noConversion"/>
  </si>
  <si>
    <t>01:25:10</t>
  </si>
  <si>
    <t>“快去拿扫把房间打扫干净。”，好的。</t>
    <phoneticPr fontId="2" type="noConversion"/>
  </si>
  <si>
    <t>扫把是打扫房间的时候的那个扫地的那个啊，叫做扫把。</t>
    <phoneticPr fontId="2" type="noConversion"/>
  </si>
  <si>
    <t>01:25:20</t>
  </si>
  <si>
    <t>好，现在的都没问题啊。嗯，好的。</t>
  </si>
  <si>
    <t>01:25:24</t>
  </si>
  <si>
    <t>巧思的，“你把房间打扫干净吧。”；李娜的，“你把房间打扫干净吧。”，很好很好，不错不错啊。</t>
  </si>
  <si>
    <t>01:25:34</t>
  </si>
  <si>
    <t>好，最后的一句话啊，“教室里太黑了”。</t>
  </si>
  <si>
    <t>01:25:35</t>
  </si>
  <si>
    <t>（你把灯打开吧。）</t>
    <phoneticPr fontId="2" type="noConversion"/>
  </si>
  <si>
    <t>（马丁，麻烦你把灯打开了。）</t>
    <phoneticPr fontId="2" type="noConversion"/>
  </si>
  <si>
    <t>（麻烦你把灯打开。）</t>
    <phoneticPr fontId="2" type="noConversion"/>
  </si>
  <si>
    <t>（麻烦老板把灯打开。）</t>
    <phoneticPr fontId="2" type="noConversion"/>
  </si>
  <si>
    <t>（你快把灯打开吧。）</t>
    <phoneticPr fontId="2" type="noConversion"/>
  </si>
  <si>
    <t>01:25:44</t>
  </si>
  <si>
    <t>嗯，“你把灯打开吧。”，好。</t>
  </si>
  <si>
    <t>01:25:46</t>
  </si>
  <si>
    <t>“马丁，麻烦你把灯打开”，这个“了”好像不太好哈。嗯，“麻烦你把灯打开，可以吗？”，嗯。或者这个“了”可能是一个口语，麻烦你把灯打开了？</t>
  </si>
  <si>
    <t>01:26:01</t>
  </si>
  <si>
    <t>改了，老师。</t>
  </si>
  <si>
    <t>嗯，可能这个好的，可能是个啦，可能更好。</t>
  </si>
  <si>
    <t>01:26:05</t>
  </si>
  <si>
    <t>“麻烦老板“，哈哈哈，胡思乐，你是不是想让我，哈哈哈。</t>
  </si>
  <si>
    <t>01:26:12</t>
  </si>
  <si>
    <t>你快把灯打开吧。”嗯，好，不错啊。</t>
  </si>
  <si>
    <t>01:26:34</t>
  </si>
  <si>
    <t>呵呵呵，好。我想这个大家说的都没有问题。但是，我想问一下大家，这个和别人说话的时候，比如说妈妈说，嗯，教室里或者老师说教室里太黑了，这个时候你会让老师把灯打开吗？或者让同学，呵呵，这个时候，对，这个时候你会怎么说啊？</t>
  </si>
  <si>
    <t>01:27:04</t>
  </si>
  <si>
    <t>比如说妈妈在房间里说，唉呀，儿子，咱们的房子太黑了。这个时候你会说，对，妈妈，你把灯打开，哈哈，你有，你，对，哈哈，大家的句子没问题啊。所以这个时候，嗯，应该怎么说？嘿嘿，你们想想。哈哈哈。</t>
  </si>
  <si>
    <t>01:27:22</t>
  </si>
  <si>
    <t>我去把窗户打开，我去把灯打开。</t>
  </si>
  <si>
    <t>01:27:26</t>
  </si>
  <si>
    <t>对，我觉得这个时候可能最好的是“我什么什么”，你觉得是不是？对不对？哈哈哈哈。</t>
  </si>
  <si>
    <t>01:27:34</t>
  </si>
  <si>
    <t>对，所以大家的句子没问题，语法没问题，但是我觉得这个地方很逗，所以我觉得最好的是太好了，我去把灯打开，对不对啊？</t>
    <phoneticPr fontId="2" type="noConversion"/>
  </si>
  <si>
    <t>01:27:45</t>
  </si>
  <si>
    <t>像胡思乐的这个，你看说“麻烦老师”，哈哈，写成老板，把灯打开。如果真的是老板，他说教室里，咱们的房间里太黑了。然后胡思乐说，老板，麻烦你把灯打开，噢，对吧？老板就把你踢出去了，哈哈。对对，孔维桢说的你就走人了，哈哈哈，对吧？对。</t>
  </si>
  <si>
    <t>01:28:13</t>
  </si>
  <si>
    <t>所以语法没问题啊。语法没问题哈，是，哈哈哈，大家的。对，所以我觉得最好的可能是什么啊？</t>
  </si>
  <si>
    <t>01:28:24</t>
  </si>
  <si>
    <t>对，哈哈哈，大鹏还说“我不知道开关在哪，请你自己把灯打开。”，哈哈哈。对吗？哈哈。</t>
  </si>
  <si>
    <t>01:28:32</t>
  </si>
  <si>
    <t>那我觉得可以，是我觉得不太黑。没关系，我们就黑着上课吧，哈哈哈，对不对啊？</t>
  </si>
  <si>
    <t>01:28:43</t>
  </si>
  <si>
    <t>很好玩，很好玩啊。对对对，所以我觉得大家的这个特别有意思，当然说的都没问题，哈哈哈。</t>
  </si>
  <si>
    <t>01:28:51</t>
  </si>
  <si>
    <t>好，所以看看这几个可以说什么啊？这是我们给大家的照片，对不对？你们说一句话就可以了啊。</t>
  </si>
  <si>
    <t>01:29:02</t>
  </si>
  <si>
    <t>比如说这是胡思乐打扫的房间，我们可以和胡思乐说什么呢？嗯，你把房间打扫得</t>
  </si>
  <si>
    <t>01:29:11</t>
  </si>
  <si>
    <t>很好，很干净。</t>
  </si>
  <si>
    <t>01:29:17</t>
  </si>
  <si>
    <t>打扫的真干净，所以你应该每天把房间打扫成这个样子，对不对？</t>
  </si>
  <si>
    <t>01:29:25</t>
  </si>
  <si>
    <t>好，这个，呵呵呵，我们可以说什么？他们怎么样？</t>
  </si>
  <si>
    <t>01:29:31</t>
  </si>
  <si>
    <t>他们把桌布铺在桌子上。</t>
  </si>
  <si>
    <t>01:29:40</t>
  </si>
  <si>
    <t>铺在桌子上。唉，你们知道他们在做什么吗？你看很多人都在一个时间铺桌布，你们觉得他们在做什么呢？他们为什么要这样？</t>
  </si>
  <si>
    <t>01:29:55</t>
  </si>
  <si>
    <t>在准备。</t>
  </si>
  <si>
    <t>01:29:56</t>
  </si>
  <si>
    <t>那他们为什么都铺？你看你看，他们是一样的，他们做的是一样的。你看你看你看。</t>
  </si>
  <si>
    <t>01:30:03</t>
  </si>
  <si>
    <t>他们在比赛，老师。</t>
  </si>
  <si>
    <t>01:30:04</t>
  </si>
  <si>
    <t>对。这个我们找这张照片的时候，我们就觉得特别好玩。这个是很多的服务员，他们要比赛谁铺桌布，谁摆这个盘子做的最好。所以是服务员大比赛，嘿嘿，所以做的是这样子的啊。</t>
  </si>
  <si>
    <t>01:30:22</t>
  </si>
  <si>
    <t>好，再看这幅图，上次我们也练习了。</t>
    <phoneticPr fontId="2" type="noConversion"/>
  </si>
  <si>
    <t>我们可以说什么呢？孩子们怎么样？</t>
    <phoneticPr fontId="2" type="noConversion"/>
  </si>
  <si>
    <t>01:30:30</t>
  </si>
  <si>
    <t>孩子们把花儿送给老师</t>
  </si>
  <si>
    <t>01:30:39</t>
  </si>
  <si>
    <t>很好。送给老师了可以。</t>
    <phoneticPr fontId="2" type="noConversion"/>
  </si>
  <si>
    <t>就是如果还没有的，你可以说他们想把花送给老师，也可以。</t>
    <phoneticPr fontId="2" type="noConversion"/>
  </si>
  <si>
    <t>01:30:50</t>
  </si>
  <si>
    <t>好，这课书还有一个非常简单的这样的一个句子，我们知道就好了，我们读一读。这个。好，第一个来</t>
  </si>
  <si>
    <t>01:30:59</t>
  </si>
  <si>
    <t>“作业交给老师了。”</t>
  </si>
  <si>
    <t>01:31:06</t>
  </si>
  <si>
    <t>好，还有一个。</t>
  </si>
  <si>
    <t>01:31:07</t>
  </si>
  <si>
    <t>“沙拉拌好了没有？”</t>
  </si>
  <si>
    <t>01:31:13</t>
  </si>
  <si>
    <t>好。第三个。</t>
  </si>
  <si>
    <t>01:31:16</t>
  </si>
  <si>
    <t>“这些水果洗得很干净。”</t>
  </si>
  <si>
    <t>01:31:20</t>
  </si>
  <si>
    <t>大家知道汉语中有一个句子叫什么句？你看他这写的叫什么句？被动句。所以如果这句话我们还可以说，作业怎么样？有人会这个被字句吗啊？你可以说作业被我交给老师了。好，可以说这样的句子。作业被我交给老师了。但是这个里面你看没有一个“被我”，所以这样的句子就叫做没有这个mark的这样子的被动句啊。</t>
  </si>
  <si>
    <t>01:32:01</t>
  </si>
  <si>
    <t>所以一般我们认为前面他们想说一个东西，想说的是什么呢？作业。作业怎么样？作业交给老师了。沙拉怎么样呢？沙拉拌好了没有？水果怎么样呢？水果洗得很干净，所以这样的句子我觉得大家明白，差不多就可以了。</t>
  </si>
  <si>
    <t>01:32:23</t>
  </si>
  <si>
    <t>好，嗯，给大家看一下。嗯，大家的说的这个把字句特别有意思，大家在这个作业的里面说到了很多的把字句，我们随便看啊。</t>
    <phoneticPr fontId="2" type="noConversion"/>
  </si>
  <si>
    <t>01:32:39</t>
  </si>
  <si>
    <t>好有两个同学教的太晚了，娜娜下次要早一点交。嗯，还有几个同学没有交，要早一点交给我们。嗯，看看是你们的作业的问题，是这个平台的问题还是什么问题啊。</t>
  </si>
  <si>
    <t>01:32:57</t>
  </si>
  <si>
    <t>好，那我们，好，比如说我们来找一个，随便找一个安亿的来看一看，好，好安亿我记得是写的。</t>
  </si>
  <si>
    <t>01:33:07</t>
  </si>
  <si>
    <t>有的同学是写的，有的同学是说的哈，有的同学是又写又说，哈哈。</t>
  </si>
  <si>
    <t>01:33:15</t>
  </si>
  <si>
    <t>我们来看看安亿的这个。好，我们读一下安亿的这个，“每天早上”一起来把这个放大一点来。</t>
  </si>
  <si>
    <t>01:33:25</t>
  </si>
  <si>
    <t>“每天早上，我先把手机关闹钟和看短信。”</t>
  </si>
  <si>
    <t>01:33:33</t>
  </si>
  <si>
    <t>好，来看看这个啊。好，看看这个应该怎么说？大家可不可以改一改这个？</t>
  </si>
  <si>
    <t>01:33:42</t>
  </si>
  <si>
    <t>好，你看老师在这里改了，你看可以怎么说？“我先把”一起来、</t>
  </si>
  <si>
    <t>01:33:47</t>
  </si>
  <si>
    <t>“我先把手机闹钟关掉。”</t>
  </si>
  <si>
    <t>01:33:53</t>
  </si>
  <si>
    <t>关掉，如果你不想用掉，你还可以用什么呢？把手机闹钟关了，对不对？你看关了，然后怎么样？</t>
  </si>
  <si>
    <t>01:34:05</t>
  </si>
  <si>
    <t>“然后看短信。”</t>
  </si>
  <si>
    <t>01:34:08</t>
  </si>
  <si>
    <t>这是不是也是你们说的对不对啊？好，所以我们拿安亿这个可以改一改错。</t>
  </si>
  <si>
    <t>01:34:14</t>
  </si>
  <si>
    <t>第二个是对的，来一起来读，"把窗户…“</t>
    <phoneticPr fontId="2" type="noConversion"/>
  </si>
  <si>
    <t>01:34:21</t>
  </si>
  <si>
    <t>“把窗户打开”</t>
  </si>
  <si>
    <t>01:34:22</t>
  </si>
  <si>
    <t>很好，还有</t>
  </si>
  <si>
    <t>01:34:26</t>
  </si>
  <si>
    <t>“把灯打开。”</t>
  </si>
  <si>
    <t>01:34:29</t>
  </si>
  <si>
    <t>非常好，这一个大家看一看。</t>
  </si>
  <si>
    <t>01:34:32</t>
  </si>
  <si>
    <t>“把空调把调关”</t>
  </si>
  <si>
    <t>01:34:38</t>
  </si>
  <si>
    <t>应该怎么样？把空调关上或者关了都可以，因为在动词的后面一定要有一个别的，关了、关上、关掉都可以。</t>
    <phoneticPr fontId="2" type="noConversion"/>
  </si>
  <si>
    <t>01:34:51</t>
  </si>
  <si>
    <t>好，“然后”看看这个。</t>
  </si>
  <si>
    <t>01:34:55</t>
  </si>
  <si>
    <t>“然后把电脑开voov。”</t>
  </si>
  <si>
    <t>01:35:00</t>
  </si>
  <si>
    <t>这个应该怎么说？大家可以改一下。</t>
  </si>
  <si>
    <t>01:35:05</t>
  </si>
  <si>
    <t>“然后把电脑上的voov打开。”</t>
  </si>
  <si>
    <t>01:35:09</t>
  </si>
  <si>
    <t>你看改了一个voov打开，所以把什么什么打开。</t>
    <phoneticPr fontId="2" type="noConversion"/>
  </si>
  <si>
    <t>好，你看后面就对了，来，一起来看。</t>
    <phoneticPr fontId="2" type="noConversion"/>
  </si>
  <si>
    <t>01:35:22</t>
  </si>
  <si>
    <t>把摄像头打开。</t>
  </si>
  <si>
    <t>01:35:25</t>
  </si>
  <si>
    <t>好的.</t>
  </si>
  <si>
    <t>把麦克风打开</t>
  </si>
  <si>
    <t>01:35:30</t>
  </si>
  <si>
    <t>01:35:31</t>
  </si>
  <si>
    <t>“把...”，好，这个对不对？</t>
  </si>
  <si>
    <t>01:35:41</t>
  </si>
  <si>
    <t>对。这个就不用把字句了，这个就写“听写”，或者你这个把用什么？用“用”对不对？你看说用笔听写句子和写生词，应该是用笔听写句子和生词。</t>
  </si>
  <si>
    <t>01:35:59</t>
  </si>
  <si>
    <t>好，最后的一个。嗯，怎么样。“把听写”，这应该是听写句子，“把听写的句子和生词发给老师。”</t>
  </si>
  <si>
    <t>01:36:16</t>
  </si>
  <si>
    <t>应该是把听写的句子和生词发给老师，所以小老师在这里帮大家改了。还有在大家的这个小的这个里面，也帮大家这个告诉大家每一个人有什么错误了，</t>
  </si>
  <si>
    <t>01:36:32</t>
  </si>
  <si>
    <t>好，我们再来看一看，唉，等一下我们再找一位同学的来。</t>
  </si>
  <si>
    <t>01:36:40</t>
  </si>
  <si>
    <t>嗯，好，所以大家还是要早一点预习是最好的，这样老师就能帮你们看完。你看这个十五号，对吧？哈哈哈，不可能，早上的时候来看哈。</t>
    <phoneticPr fontId="2" type="noConversion"/>
  </si>
  <si>
    <t>01:36:55</t>
  </si>
  <si>
    <t>好，来看一下秋怀的吧。</t>
    <phoneticPr fontId="2" type="noConversion"/>
  </si>
  <si>
    <t>嗯，好，我记得秋怀的说了，很长的，特别好，秋怀的那个好。嗯，正好大家可以看看邱怀的这个字写的特别的清楚。</t>
    <phoneticPr fontId="2" type="noConversion"/>
  </si>
  <si>
    <t>好好，我们来听一下秋怀的这个。</t>
    <phoneticPr fontId="2" type="noConversion"/>
  </si>
  <si>
    <t>邓秋怀音频</t>
  </si>
  <si>
    <t>01:37:16</t>
  </si>
  <si>
    <t>我每天早上先把电脑打开。</t>
  </si>
  <si>
    <t>01:37:21</t>
  </si>
  <si>
    <t>好，先。什么？哼哼，大家一起来，先把他说什么，先把。</t>
  </si>
  <si>
    <t>01:37:26</t>
  </si>
  <si>
    <t>电脑打开。</t>
  </si>
  <si>
    <t>01:37:28</t>
  </si>
  <si>
    <t>好，我们慢慢听着音量。</t>
  </si>
  <si>
    <t>01:37:32</t>
  </si>
  <si>
    <t>然后就要洗脸、刷牙，回来的时候就把灯和腾讯会议打开，然后把摄像头和麦克风都打开，把今天的两节课学完了，就要把早饭准备好。</t>
  </si>
  <si>
    <t>01:38:03</t>
  </si>
  <si>
    <t>嗯，非常好，你看是不是把早饭准备好。</t>
  </si>
  <si>
    <t>01:38:07</t>
  </si>
  <si>
    <t>准备好了就把早饭去完，然后再把今天的最后两节课学完了，就把腾讯会议关上，再把电脑和灯也关上，然后把午饭吃完。</t>
  </si>
  <si>
    <t>01:38:37</t>
  </si>
  <si>
    <t>嗯，这个地方一般其实就是把午饭吃了就可以了。</t>
  </si>
  <si>
    <t>吃完的时候可能是你自己没吃完，然后妈妈说把午饭吃完，对不对？这个时候我们用“完”。所以常常后面就说把午饭吃了，把早饭吃了。</t>
  </si>
  <si>
    <t>01:38:57</t>
  </si>
  <si>
    <t>下午我先把预习作业预习好，然后把今天的作业也做好。</t>
  </si>
  <si>
    <t>01:39:11</t>
  </si>
  <si>
    <t>嗯，你看秋怀说的是下午哈。所以，嘿嘿，大家也注意了，也是下午做好、预习好。</t>
    <phoneticPr fontId="2" type="noConversion"/>
  </si>
  <si>
    <t>01:39:18</t>
  </si>
  <si>
    <t>再把明天的生词预习，然后学习完了就把房子收拾收拾，然后把晚饭准备好，等家人下班回家的时候就把晚饭吃完，这是我每天的生活。</t>
  </si>
  <si>
    <t>01:39:56</t>
  </si>
  <si>
    <t>嗯，怎么样？你们觉得秋怀说的怎么样？特别好吧？对，我觉得特别好，而且我很，对，很流利，有一点点小小语音的，已经在这个小群里练习了。其他的说的都特别好，而且我特别感动的。</t>
  </si>
  <si>
    <t>01:40:13</t>
  </si>
  <si>
    <t>01:40:29</t>
  </si>
  <si>
    <t>好，所以今天的有一个作业是什么呢？哈哈哈，今天的我们的口语可以稍微休息一下，但是要请大家有一张照片给我们。</t>
    <phoneticPr fontId="2" type="noConversion"/>
  </si>
  <si>
    <t>01:40:46</t>
  </si>
  <si>
    <t>照片是什么呢？是你请你今天帮妈妈做一件事情，做饭或者打扫房间或者什么的。嗯，都可以，哈哈哈哈，对，我们帮家人做一件事情，然后我们拍一张照片放到我们的这个今天的这个作业的里面。</t>
  </si>
  <si>
    <t>01:41:08</t>
  </si>
  <si>
    <t>今天的口语我们今天练的还挺多的，还有昨天大家说的真的很多，今天我们口语休息好不好？但是大家要拍一张帮助家人做家务的照片，哈哈哈哈。</t>
    <phoneticPr fontId="2" type="noConversion"/>
  </si>
  <si>
    <t>01:41:23</t>
  </si>
  <si>
    <t>好的，那哈哈哈，今天的课就到这里，哈哈哈哈，大家觉得这个作业怎么样？哈哈，对，哈哈哈，好不好啊？哈哈哈，好的。嗯。</t>
  </si>
  <si>
    <t>01:41:40</t>
  </si>
  <si>
    <t>01:41:55</t>
  </si>
  <si>
    <t>好的。那今天的课就到这里，明天再见。</t>
  </si>
  <si>
    <t>01:42:03</t>
  </si>
  <si>
    <t>再见，老师。</t>
  </si>
  <si>
    <t>01:42:07</t>
  </si>
  <si>
    <t>辛苦啦。</t>
  </si>
  <si>
    <t>01:42:08</t>
  </si>
  <si>
    <t>好，哈哈哈，好好，下次胡思乐到我家来帮忙打扫卫生。</t>
    <phoneticPr fontId="2" type="noConversion"/>
  </si>
  <si>
    <t>01:42:16</t>
  </si>
  <si>
    <t>当然了，老师。</t>
  </si>
  <si>
    <t>01:42:19</t>
  </si>
  <si>
    <t>好的好的。嗯，恩和的小宝宝还生着病，真是她有点那个着急了，玫画也是的。</t>
  </si>
  <si>
    <t>01:42:27</t>
  </si>
  <si>
    <t>嗯好，再见。</t>
  </si>
  <si>
    <t>（老师，我的机票也确定了。）</t>
    <phoneticPr fontId="2" type="noConversion"/>
  </si>
  <si>
    <t>06:21</t>
  </si>
  <si>
    <r>
      <t>（表情符号</t>
    </r>
    <r>
      <rPr>
        <sz val="11"/>
        <color theme="1"/>
        <rFont val="Segoe UI Symbol"/>
        <family val="2"/>
      </rPr>
      <t>😂</t>
    </r>
    <r>
      <rPr>
        <sz val="11"/>
        <color theme="1"/>
        <rFont val="等线"/>
        <family val="2"/>
        <charset val="134"/>
      </rPr>
      <t>）</t>
    </r>
    <phoneticPr fontId="2" type="noConversion"/>
  </si>
  <si>
    <t>25:52</t>
  </si>
  <si>
    <t>（妹妹，妻子）</t>
    <phoneticPr fontId="2" type="noConversion"/>
  </si>
  <si>
    <t>38:33</t>
  </si>
  <si>
    <t>（疫情结束了）</t>
    <phoneticPr fontId="2" type="noConversion"/>
  </si>
  <si>
    <t>01:09:42</t>
  </si>
  <si>
    <t>（炸鸡块）</t>
    <phoneticPr fontId="2" type="noConversion"/>
  </si>
  <si>
    <r>
      <t>（表情符号</t>
    </r>
    <r>
      <rPr>
        <sz val="11"/>
        <color theme="1"/>
        <rFont val="Segoe UI Symbol"/>
        <family val="2"/>
      </rPr>
      <t>🎇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Segoe UI Symbol"/>
        <family val="2"/>
      </rPr>
      <t>👍</t>
    </r>
    <r>
      <rPr>
        <sz val="11"/>
        <color theme="1"/>
        <rFont val="等线"/>
        <family val="2"/>
        <charset val="134"/>
      </rPr>
      <t>）</t>
    </r>
    <phoneticPr fontId="2" type="noConversion"/>
  </si>
  <si>
    <t>（很辛苦，很努力的好学生）</t>
    <phoneticPr fontId="2" type="noConversion"/>
  </si>
  <si>
    <t>01:39:57</t>
  </si>
  <si>
    <t>01:39:58</t>
    <phoneticPr fontId="2" type="noConversion"/>
  </si>
  <si>
    <t>哈哈哈，“很努力的学生”。就是你看那每天他给家人把饭准备好，等着家人来了以后，对吧？吃饭是不是多好的孩子？所以特别好，特别好，秋怀说的这个。</t>
    <phoneticPr fontId="2" type="noConversion"/>
  </si>
  <si>
    <t>（8天）</t>
    <phoneticPr fontId="2" type="noConversion"/>
  </si>
  <si>
    <t>03:03</t>
  </si>
  <si>
    <t>（看来做法频道是一样的，厉害）</t>
    <phoneticPr fontId="2" type="noConversion"/>
  </si>
  <si>
    <t>（合影照片吗）</t>
    <phoneticPr fontId="2" type="noConversion"/>
  </si>
  <si>
    <t>好，那今天的课就到这里，希望我们都能给家人多帮一些忙，是不是啊？合影可以啊，没问题，都可以啊，哈哈哈，就是让我看看你们在家里是不是能帮忙就好。</t>
    <phoneticPr fontId="2" type="noConversion"/>
  </si>
  <si>
    <t>01:41:49</t>
    <phoneticPr fontId="2" type="noConversion"/>
  </si>
  <si>
    <t>01:41:48</t>
    <phoneticPr fontId="2" type="noConversion"/>
  </si>
  <si>
    <t>合影可以啊，没问题，都可以啊，哈哈哈，就是让我看看你们在家里是不是能帮忙就好。</t>
    <phoneticPr fontId="2" type="noConversion"/>
  </si>
  <si>
    <t>03:44</t>
  </si>
  <si>
    <t>56:18</t>
    <phoneticPr fontId="2" type="noConversion"/>
  </si>
  <si>
    <t>分类</t>
    <phoneticPr fontId="2" type="noConversion"/>
  </si>
  <si>
    <t>编码</t>
    <phoneticPr fontId="2" type="noConversion"/>
  </si>
  <si>
    <t>教师言语</t>
    <phoneticPr fontId="2" type="noConversion"/>
  </si>
  <si>
    <t>间接影响</t>
    <phoneticPr fontId="2" type="noConversion"/>
  </si>
  <si>
    <t>1接受情感</t>
    <phoneticPr fontId="2" type="noConversion"/>
  </si>
  <si>
    <t>2鼓励表扬</t>
    <phoneticPr fontId="2" type="noConversion"/>
  </si>
  <si>
    <t>3采纳意见</t>
    <phoneticPr fontId="2" type="noConversion"/>
  </si>
  <si>
    <t>4开放性问题</t>
    <phoneticPr fontId="2" type="noConversion"/>
  </si>
  <si>
    <t>5封闭性问题</t>
    <phoneticPr fontId="2" type="noConversion"/>
  </si>
  <si>
    <t>直接影响</t>
    <phoneticPr fontId="2" type="noConversion"/>
  </si>
  <si>
    <t>6讲授</t>
    <phoneticPr fontId="2" type="noConversion"/>
  </si>
  <si>
    <t>7指示</t>
    <phoneticPr fontId="2" type="noConversion"/>
  </si>
  <si>
    <t>8批评</t>
    <phoneticPr fontId="2" type="noConversion"/>
  </si>
  <si>
    <t>学生行为</t>
    <phoneticPr fontId="2" type="noConversion"/>
  </si>
  <si>
    <t>9被动应答</t>
    <phoneticPr fontId="2" type="noConversion"/>
  </si>
  <si>
    <t>10主动应答</t>
    <phoneticPr fontId="2" type="noConversion"/>
  </si>
  <si>
    <t>11主动提问</t>
    <phoneticPr fontId="2" type="noConversion"/>
  </si>
  <si>
    <t>12与同伴讨论</t>
    <phoneticPr fontId="2" type="noConversion"/>
  </si>
  <si>
    <t>沉寂</t>
    <phoneticPr fontId="2" type="noConversion"/>
  </si>
  <si>
    <t>13无助于教学的混乱</t>
    <phoneticPr fontId="2" type="noConversion"/>
  </si>
  <si>
    <t>14思考</t>
    <phoneticPr fontId="2" type="noConversion"/>
  </si>
  <si>
    <t>15做练习</t>
    <phoneticPr fontId="2" type="noConversion"/>
  </si>
  <si>
    <t>技术</t>
    <phoneticPr fontId="2" type="noConversion"/>
  </si>
  <si>
    <t>16教师操纵技术</t>
    <phoneticPr fontId="2" type="noConversion"/>
  </si>
  <si>
    <t>17学生操纵技术</t>
    <phoneticPr fontId="2" type="noConversion"/>
  </si>
  <si>
    <t>18技术作用于学生</t>
    <phoneticPr fontId="2" type="noConversion"/>
  </si>
  <si>
    <t>0技术问题</t>
    <phoneticPr fontId="2" type="noConversion"/>
  </si>
  <si>
    <t>统计1</t>
    <phoneticPr fontId="2" type="noConversion"/>
  </si>
  <si>
    <t>占比1</t>
    <phoneticPr fontId="2" type="noConversion"/>
  </si>
  <si>
    <t>统计2</t>
    <phoneticPr fontId="2" type="noConversion"/>
  </si>
  <si>
    <t>占比2</t>
    <phoneticPr fontId="2" type="noConversion"/>
  </si>
  <si>
    <t>标注总计：919</t>
    <phoneticPr fontId="2" type="noConversion"/>
  </si>
  <si>
    <t>单项指标标注</t>
    <phoneticPr fontId="2" type="noConversion"/>
  </si>
  <si>
    <t>统计</t>
    <phoneticPr fontId="2" type="noConversion"/>
  </si>
  <si>
    <t>占比</t>
    <phoneticPr fontId="2" type="noConversion"/>
  </si>
  <si>
    <t>双重指标</t>
    <phoneticPr fontId="2" type="noConversion"/>
  </si>
  <si>
    <t>（6，7）</t>
    <phoneticPr fontId="2" type="noConversion"/>
  </si>
  <si>
    <t>（16，18）</t>
    <phoneticPr fontId="2" type="noConversion"/>
  </si>
  <si>
    <t>（9，18）</t>
    <phoneticPr fontId="2" type="noConversion"/>
  </si>
  <si>
    <t>（10，17）</t>
    <phoneticPr fontId="2" type="noConversion"/>
  </si>
  <si>
    <t>（7，16）</t>
    <phoneticPr fontId="2" type="noConversion"/>
  </si>
  <si>
    <t>（3，16）</t>
    <phoneticPr fontId="2" type="noConversion"/>
  </si>
  <si>
    <t>（6，16）</t>
    <phoneticPr fontId="2" type="noConversion"/>
  </si>
  <si>
    <t>（2，16）</t>
    <phoneticPr fontId="2" type="noConversion"/>
  </si>
  <si>
    <t>（9，17）</t>
    <phoneticPr fontId="2" type="noConversion"/>
  </si>
  <si>
    <t>（11，17）</t>
    <phoneticPr fontId="2" type="noConversion"/>
  </si>
  <si>
    <t>教授＋指示</t>
    <phoneticPr fontId="2" type="noConversion"/>
  </si>
  <si>
    <t>学生观看教师展示的视频/图片/收听音频</t>
    <phoneticPr fontId="2" type="noConversion"/>
  </si>
  <si>
    <t>学生看图/视频＋应答</t>
    <phoneticPr fontId="2" type="noConversion"/>
  </si>
  <si>
    <t>学生通过聊天框表达自己的看法</t>
    <phoneticPr fontId="2" type="noConversion"/>
  </si>
  <si>
    <t>教师指示+播放音频/视频/图片</t>
    <phoneticPr fontId="2" type="noConversion"/>
  </si>
  <si>
    <t>通过聊天框回答教师</t>
    <phoneticPr fontId="2" type="noConversion"/>
  </si>
  <si>
    <t>通过聊天框主动提问</t>
    <phoneticPr fontId="2" type="noConversion"/>
  </si>
  <si>
    <t>在操控技术是采纳学生意见</t>
    <phoneticPr fontId="2" type="noConversion"/>
  </si>
  <si>
    <t>在讲收时操纵技术</t>
    <phoneticPr fontId="2" type="noConversion"/>
  </si>
  <si>
    <t>在操纵技术时表扬学生</t>
    <phoneticPr fontId="2" type="noConversion"/>
  </si>
  <si>
    <t>环节</t>
    <phoneticPr fontId="2" type="noConversion"/>
  </si>
  <si>
    <t>行为</t>
    <phoneticPr fontId="2" type="noConversion"/>
  </si>
  <si>
    <r>
      <t>20复习</t>
    </r>
    <r>
      <rPr>
        <sz val="11"/>
        <color theme="8"/>
        <rFont val="等线"/>
        <family val="3"/>
        <charset val="134"/>
        <scheme val="minor"/>
      </rPr>
      <t>299</t>
    </r>
    <phoneticPr fontId="2" type="noConversion"/>
  </si>
  <si>
    <t>标注总计：1069</t>
    <phoneticPr fontId="2" type="noConversion"/>
  </si>
  <si>
    <r>
      <t>22巩固新内容</t>
    </r>
    <r>
      <rPr>
        <sz val="11"/>
        <color theme="8"/>
        <rFont val="等线"/>
        <family val="3"/>
        <charset val="134"/>
        <scheme val="minor"/>
      </rPr>
      <t>2</t>
    </r>
    <phoneticPr fontId="2" type="noConversion"/>
  </si>
  <si>
    <r>
      <t>23布置作业</t>
    </r>
    <r>
      <rPr>
        <sz val="11"/>
        <color theme="8"/>
        <rFont val="等线"/>
        <family val="3"/>
        <charset val="134"/>
        <scheme val="minor"/>
      </rPr>
      <t>3</t>
    </r>
    <phoneticPr fontId="2" type="noConversion"/>
  </si>
  <si>
    <r>
      <t>19组织教学</t>
    </r>
    <r>
      <rPr>
        <sz val="11"/>
        <color theme="8"/>
        <rFont val="等线"/>
        <family val="3"/>
        <charset val="134"/>
        <scheme val="minor"/>
      </rPr>
      <t>62</t>
    </r>
    <phoneticPr fontId="2" type="noConversion"/>
  </si>
  <si>
    <r>
      <t>21讲练新内容</t>
    </r>
    <r>
      <rPr>
        <sz val="11"/>
        <color theme="8"/>
        <rFont val="等线"/>
        <family val="3"/>
        <charset val="134"/>
        <scheme val="minor"/>
      </rPr>
      <t>554</t>
    </r>
    <phoneticPr fontId="2" type="noConversion"/>
  </si>
  <si>
    <t>变量</t>
    <phoneticPr fontId="2" type="noConversion"/>
  </si>
  <si>
    <t>教师言语比例</t>
    <phoneticPr fontId="2" type="noConversion"/>
  </si>
  <si>
    <t>学生言语比例</t>
    <phoneticPr fontId="2" type="noConversion"/>
  </si>
  <si>
    <t>教师间接影响和直接影响比例</t>
    <phoneticPr fontId="2" type="noConversion"/>
  </si>
  <si>
    <t>教师积极影响与消极影响比例</t>
    <phoneticPr fontId="2" type="noConversion"/>
  </si>
  <si>
    <t>沉寂比例</t>
    <phoneticPr fontId="2" type="noConversion"/>
  </si>
  <si>
    <t>沉寂中学生做练习的比例</t>
    <phoneticPr fontId="2" type="noConversion"/>
  </si>
  <si>
    <t>沉寂中学生思考问题</t>
    <phoneticPr fontId="2" type="noConversion"/>
  </si>
  <si>
    <t>教师提问比例</t>
    <phoneticPr fontId="2" type="noConversion"/>
  </si>
  <si>
    <t>提问开放性问题比例</t>
    <phoneticPr fontId="2" type="noConversion"/>
  </si>
  <si>
    <t>提问封闭问题比例</t>
    <phoneticPr fontId="2" type="noConversion"/>
  </si>
  <si>
    <t>技术使用比例</t>
    <phoneticPr fontId="2" type="noConversion"/>
  </si>
  <si>
    <t>技术使用中学生操作技术</t>
    <phoneticPr fontId="2" type="noConversion"/>
  </si>
  <si>
    <t>学生讨论比例</t>
    <phoneticPr fontId="2" type="noConversion"/>
  </si>
  <si>
    <r>
      <t>学生有效行为比例</t>
    </r>
    <r>
      <rPr>
        <sz val="11"/>
        <color rgb="FFFF0000"/>
        <rFont val="等线"/>
        <family val="3"/>
        <charset val="134"/>
        <scheme val="minor"/>
      </rPr>
      <t>（9、10、11、12、14、15、17、18列次数/总次数</t>
    </r>
    <phoneticPr fontId="2" type="noConversion"/>
  </si>
  <si>
    <t>比例</t>
    <phoneticPr fontId="2" type="noConversion"/>
  </si>
  <si>
    <t>环节</t>
    <phoneticPr fontId="10" type="noConversion"/>
  </si>
  <si>
    <t>统计</t>
    <phoneticPr fontId="10" type="noConversion"/>
  </si>
  <si>
    <t>占比</t>
    <phoneticPr fontId="10" type="noConversion"/>
  </si>
  <si>
    <t>19组织教学</t>
    <phoneticPr fontId="10" type="noConversion"/>
  </si>
  <si>
    <t>20复习</t>
    <phoneticPr fontId="10" type="noConversion"/>
  </si>
  <si>
    <t>21讲练新内容</t>
    <phoneticPr fontId="10" type="noConversion"/>
  </si>
  <si>
    <t>22巩固新内容</t>
    <phoneticPr fontId="10" type="noConversion"/>
  </si>
  <si>
    <t>23布置作业</t>
    <phoneticPr fontId="10" type="noConversion"/>
  </si>
  <si>
    <t>总计</t>
    <phoneticPr fontId="10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</si>
  <si>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</si>
  <si>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</si>
  <si>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</si>
  <si>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</si>
  <si>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</si>
  <si>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</si>
  <si>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</si>
  <si>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</si>
  <si>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</si>
  <si>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</si>
  <si>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</si>
  <si>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</si>
  <si>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</si>
  <si>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</si>
  <si>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</si>
  <si>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</si>
  <si>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</si>
  <si>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</si>
  <si>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</si>
  <si>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['5'</t>
  </si>
  <si>
    <t xml:space="preserve"> '0'</t>
  </si>
  <si>
    <t xml:space="preserve"> '1'</t>
  </si>
  <si>
    <t xml:space="preserve"> '2'</t>
  </si>
  <si>
    <t xml:space="preserve"> '6'</t>
  </si>
  <si>
    <t xml:space="preserve"> '0']</t>
  </si>
  <si>
    <t>['0'</t>
  </si>
  <si>
    <t xml:space="preserve"> '8'</t>
  </si>
  <si>
    <t xml:space="preserve"> '9'</t>
  </si>
  <si>
    <t xml:space="preserve"> '5'</t>
  </si>
  <si>
    <t>['1'</t>
  </si>
  <si>
    <t xml:space="preserve"> '4'</t>
  </si>
  <si>
    <t xml:space="preserve"> '3'</t>
  </si>
  <si>
    <t xml:space="preserve"> '18'</t>
  </si>
  <si>
    <t xml:space="preserve"> '19'</t>
  </si>
  <si>
    <t xml:space="preserve"> '24'</t>
  </si>
  <si>
    <t xml:space="preserve"> '15'</t>
  </si>
  <si>
    <t xml:space="preserve"> '2']</t>
  </si>
  <si>
    <t xml:space="preserve"> '60'</t>
  </si>
  <si>
    <t xml:space="preserve"> '22'</t>
  </si>
  <si>
    <t>['2'</t>
  </si>
  <si>
    <t xml:space="preserve"> '10'</t>
  </si>
  <si>
    <t xml:space="preserve"> '51'</t>
  </si>
  <si>
    <t xml:space="preserve"> '49'</t>
  </si>
  <si>
    <t xml:space="preserve"> '101'</t>
  </si>
  <si>
    <t xml:space="preserve"> '10']</t>
  </si>
  <si>
    <t xml:space="preserve"> '14'</t>
  </si>
  <si>
    <t xml:space="preserve"> '4']</t>
  </si>
  <si>
    <t xml:space="preserve"> '26'</t>
  </si>
  <si>
    <t xml:space="preserve"> '72'</t>
  </si>
  <si>
    <t xml:space="preserve"> '99'</t>
  </si>
  <si>
    <t xml:space="preserve"> '36'</t>
  </si>
  <si>
    <t xml:space="preserve"> '50'</t>
  </si>
  <si>
    <t xml:space="preserve"> '40'</t>
  </si>
  <si>
    <t xml:space="preserve"> '7'</t>
  </si>
  <si>
    <t>行为转移</t>
    <phoneticPr fontId="2" type="noConversion"/>
  </si>
  <si>
    <t>环节转移</t>
    <phoneticPr fontId="2" type="noConversion"/>
  </si>
  <si>
    <t>19→20→21→20→19→21→19→21→20→23→19</t>
    <phoneticPr fontId="2" type="noConversion"/>
  </si>
  <si>
    <t>4th:下课</t>
    <phoneticPr fontId="2" type="noConversion"/>
  </si>
  <si>
    <t>3rd:课间休息</t>
    <phoneticPr fontId="2" type="noConversion"/>
  </si>
  <si>
    <t>2nd:寒暄学生上课情况</t>
    <phoneticPr fontId="2" type="noConversion"/>
  </si>
  <si>
    <t>1st:开课</t>
    <phoneticPr fontId="2" type="noConversion"/>
  </si>
  <si>
    <t>无关</t>
    <phoneticPr fontId="2" type="noConversion"/>
  </si>
  <si>
    <t>0无关</t>
    <phoneticPr fontId="2" type="noConversion"/>
  </si>
  <si>
    <r>
      <t>课堂利用率</t>
    </r>
    <r>
      <rPr>
        <sz val="11"/>
        <color rgb="FFFF0000"/>
        <rFont val="等线"/>
        <family val="3"/>
        <charset val="134"/>
        <scheme val="minor"/>
      </rPr>
      <t>（沉寂+无关次数/总次数）</t>
    </r>
    <phoneticPr fontId="2" type="noConversion"/>
  </si>
  <si>
    <t>其他</t>
    <phoneticPr fontId="2" type="noConversion"/>
  </si>
  <si>
    <t>注释</t>
    <phoneticPr fontId="2" type="noConversion"/>
  </si>
  <si>
    <t>教师播放的音频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</si>
</sst>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" xfId="0" applyNumberFormat="1" applyBorder="1" applyAlignment="1">
      <alignment vertical="center"/>
    </xf>
    <xf numFmtId="10" fontId="0" fillId="0" borderId="2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</cellXfs>
  <cellStyles count="1">
    <cellStyle name="常规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1E9539-648B-4BFC-AE90-379EA1FC76D8}" autoFormatId="16" applyNumberFormats="0" applyBorderFormats="0" applyFontFormats="0" applyPatternFormats="0" applyAlignmentFormats="0" applyWidthHeightFormats="0">
  <queryTableRefresh nextId="20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C363D-C4EC-4BBE-90CE-43CA5A8623CC}" name="L20_2" displayName="L20_2" ref="B2:T21" tableType="queryTable" totalsRowShown="0">
  <autoFilter ref="B2:T21" xr:uid="{1CCC363D-C4EC-4BBE-90CE-43CA5A8623CC}"/>
  <tableColumns count="19">
    <tableColumn id="1" xr3:uid="{0B089433-7393-446E-AD48-C1C821A840A4}" uniqueName="1" name="Column1" queryTableFieldId="1" dataDxfId="18"/>
    <tableColumn id="2" xr3:uid="{47A64E60-901B-4154-9FB8-562BF3DA4B5F}" uniqueName="2" name="Column2" queryTableFieldId="2" dataDxfId="17"/>
    <tableColumn id="3" xr3:uid="{DE1CB30C-804F-46C0-8BAA-04A9C7DFE834}" uniqueName="3" name="Column3" queryTableFieldId="3" dataDxfId="16"/>
    <tableColumn id="4" xr3:uid="{43E6B9F5-1E95-4766-8178-0D558C1430B0}" uniqueName="4" name="Column4" queryTableFieldId="4" dataDxfId="15"/>
    <tableColumn id="5" xr3:uid="{08CA6647-FFD2-4FF2-8B21-DD4726BE1567}" uniqueName="5" name="Column5" queryTableFieldId="5" dataDxfId="14"/>
    <tableColumn id="6" xr3:uid="{10D17518-AB40-4DE6-BD6A-2F04EDF98E82}" uniqueName="6" name="Column6" queryTableFieldId="6" dataDxfId="13"/>
    <tableColumn id="7" xr3:uid="{537C694E-2ED2-4A82-86AD-12BA62D0CD78}" uniqueName="7" name="Column7" queryTableFieldId="7" dataDxfId="12"/>
    <tableColumn id="8" xr3:uid="{3B0B4F6C-3BFB-45CC-B3EA-966450845F66}" uniqueName="8" name="Column8" queryTableFieldId="8" dataDxfId="11"/>
    <tableColumn id="9" xr3:uid="{32616844-799B-4DC0-9DDC-89DD644B844F}" uniqueName="9" name="Column9" queryTableFieldId="9" dataDxfId="10"/>
    <tableColumn id="10" xr3:uid="{1E669437-05D5-4728-B327-695585D8068D}" uniqueName="10" name="Column10" queryTableFieldId="10" dataDxfId="9"/>
    <tableColumn id="11" xr3:uid="{8DBDC091-6D4B-4693-85DF-4865DF14BD53}" uniqueName="11" name="Column11" queryTableFieldId="11" dataDxfId="8"/>
    <tableColumn id="12" xr3:uid="{F6646161-ED47-411E-825F-4266C15958B5}" uniqueName="12" name="Column12" queryTableFieldId="12" dataDxfId="7"/>
    <tableColumn id="13" xr3:uid="{3BD3A54E-7282-4DE9-BC9C-CE0B9CE6BF13}" uniqueName="13" name="Column13" queryTableFieldId="13" dataDxfId="6"/>
    <tableColumn id="14" xr3:uid="{43940A20-3D21-428B-AAA8-54D927936D69}" uniqueName="14" name="Column14" queryTableFieldId="14" dataDxfId="5"/>
    <tableColumn id="15" xr3:uid="{E4FB16E2-A8DD-4601-809A-B2630FB2F3C0}" uniqueName="15" name="Column15" queryTableFieldId="15" dataDxfId="4"/>
    <tableColumn id="16" xr3:uid="{A412BC7F-E729-4D29-B4D4-616CE78C6843}" uniqueName="16" name="Column16" queryTableFieldId="16" dataDxfId="3"/>
    <tableColumn id="17" xr3:uid="{3D07152B-2E9F-4217-BC77-A0BD294F1E4E}" uniqueName="17" name="Column17" queryTableFieldId="17" dataDxfId="2"/>
    <tableColumn id="18" xr3:uid="{A63F9281-5D2D-45C9-87CD-60FD60451681}" uniqueName="18" name="Column18" queryTableFieldId="18" dataDxfId="1"/>
    <tableColumn id="19" xr3:uid="{9F8EB4C0-07DD-4AF1-A96F-005D00A8E7B6}" uniqueName="19" name="Column19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D6A6-5DC0-408C-A150-B4773E0FF807}">
  <sheetPr filterMode="1"/>
  <dimension ref="A1:G921"/>
  <sheetViews>
    <sheetView zoomScale="78" workbookViewId="0">
      <selection activeCell="B903" sqref="B903"/>
    </sheetView>
  </sheetViews>
  <sheetFormatPr defaultRowHeight="14" x14ac:dyDescent="0.3"/>
  <cols>
    <col min="4" max="4" width="38.58203125" customWidth="1"/>
  </cols>
  <sheetData>
    <row r="1" spans="1:7" x14ac:dyDescent="0.3">
      <c r="A1" s="1" t="s">
        <v>0</v>
      </c>
      <c r="B1" s="1" t="s">
        <v>1</v>
      </c>
      <c r="C1" s="2" t="s">
        <v>2</v>
      </c>
      <c r="D1" s="3" t="s">
        <v>3</v>
      </c>
      <c r="E1" s="18" t="s">
        <v>1759</v>
      </c>
      <c r="F1" s="18"/>
      <c r="G1" s="5" t="s">
        <v>1758</v>
      </c>
    </row>
    <row r="2" spans="1:7" ht="42" hidden="1" x14ac:dyDescent="0.3">
      <c r="A2" s="1">
        <v>1</v>
      </c>
      <c r="B2" s="1" t="s">
        <v>4</v>
      </c>
      <c r="C2" s="2" t="s">
        <v>5</v>
      </c>
      <c r="D2" s="3" t="s">
        <v>6</v>
      </c>
      <c r="E2">
        <v>1</v>
      </c>
      <c r="G2">
        <v>19</v>
      </c>
    </row>
    <row r="3" spans="1:7" hidden="1" x14ac:dyDescent="0.3">
      <c r="A3" s="1">
        <v>2</v>
      </c>
      <c r="B3" s="1" t="s">
        <v>7</v>
      </c>
      <c r="C3" s="2" t="s">
        <v>8</v>
      </c>
      <c r="D3" s="3" t="s">
        <v>9</v>
      </c>
      <c r="E3">
        <v>10</v>
      </c>
      <c r="G3">
        <v>19</v>
      </c>
    </row>
    <row r="4" spans="1:7" hidden="1" x14ac:dyDescent="0.3">
      <c r="A4" s="1">
        <v>3</v>
      </c>
      <c r="B4" s="1" t="s">
        <v>4</v>
      </c>
      <c r="C4" s="2" t="s">
        <v>10</v>
      </c>
      <c r="D4" s="3" t="s">
        <v>11</v>
      </c>
      <c r="E4">
        <v>1</v>
      </c>
      <c r="G4">
        <v>19</v>
      </c>
    </row>
    <row r="5" spans="1:7" hidden="1" x14ac:dyDescent="0.3">
      <c r="A5" s="1">
        <v>4</v>
      </c>
      <c r="B5" s="1" t="s">
        <v>4</v>
      </c>
      <c r="C5" s="2" t="s">
        <v>12</v>
      </c>
      <c r="D5" s="3" t="s">
        <v>13</v>
      </c>
      <c r="E5">
        <v>1</v>
      </c>
      <c r="G5">
        <v>19</v>
      </c>
    </row>
    <row r="6" spans="1:7" ht="84" hidden="1" x14ac:dyDescent="0.3">
      <c r="A6" s="1">
        <v>5</v>
      </c>
      <c r="B6" s="1" t="s">
        <v>4</v>
      </c>
      <c r="C6" s="2" t="s">
        <v>14</v>
      </c>
      <c r="D6" s="3" t="s">
        <v>15</v>
      </c>
      <c r="E6">
        <v>7</v>
      </c>
      <c r="G6">
        <v>19</v>
      </c>
    </row>
    <row r="7" spans="1:7" hidden="1" x14ac:dyDescent="0.3">
      <c r="A7" s="1">
        <v>6</v>
      </c>
      <c r="B7" s="1" t="s">
        <v>16</v>
      </c>
      <c r="C7" s="2" t="s">
        <v>17</v>
      </c>
      <c r="D7" s="3" t="s">
        <v>18</v>
      </c>
      <c r="E7">
        <v>9</v>
      </c>
      <c r="G7">
        <v>19</v>
      </c>
    </row>
    <row r="8" spans="1:7" hidden="1" x14ac:dyDescent="0.3">
      <c r="A8" s="1">
        <v>7</v>
      </c>
      <c r="B8" s="1" t="s">
        <v>4</v>
      </c>
      <c r="C8" s="2" t="s">
        <v>19</v>
      </c>
      <c r="D8" s="3" t="s">
        <v>20</v>
      </c>
      <c r="E8">
        <v>3</v>
      </c>
      <c r="G8">
        <v>19</v>
      </c>
    </row>
    <row r="9" spans="1:7" hidden="1" x14ac:dyDescent="0.3">
      <c r="A9" s="1">
        <v>8</v>
      </c>
      <c r="B9" s="1" t="s">
        <v>21</v>
      </c>
      <c r="C9" s="2" t="s">
        <v>22</v>
      </c>
      <c r="D9" s="3" t="s">
        <v>23</v>
      </c>
      <c r="E9">
        <v>9</v>
      </c>
      <c r="G9">
        <v>19</v>
      </c>
    </row>
    <row r="10" spans="1:7" ht="28" hidden="1" x14ac:dyDescent="0.3">
      <c r="A10" s="1">
        <v>9</v>
      </c>
      <c r="B10" s="1" t="s">
        <v>4</v>
      </c>
      <c r="C10" s="2" t="s">
        <v>24</v>
      </c>
      <c r="D10" s="3" t="s">
        <v>25</v>
      </c>
      <c r="E10">
        <v>3</v>
      </c>
      <c r="G10">
        <v>19</v>
      </c>
    </row>
    <row r="11" spans="1:7" ht="56" hidden="1" x14ac:dyDescent="0.3">
      <c r="A11" s="1">
        <v>10</v>
      </c>
      <c r="B11" s="1" t="s">
        <v>4</v>
      </c>
      <c r="C11" s="2" t="s">
        <v>26</v>
      </c>
      <c r="D11" s="3" t="s">
        <v>27</v>
      </c>
      <c r="E11">
        <v>1</v>
      </c>
      <c r="G11">
        <v>19</v>
      </c>
    </row>
    <row r="12" spans="1:7" hidden="1" x14ac:dyDescent="0.3">
      <c r="A12" s="1">
        <v>11</v>
      </c>
      <c r="B12" s="1" t="s">
        <v>28</v>
      </c>
      <c r="C12" s="2" t="s">
        <v>29</v>
      </c>
      <c r="D12" s="3" t="s">
        <v>30</v>
      </c>
      <c r="E12">
        <v>10</v>
      </c>
      <c r="G12">
        <v>19</v>
      </c>
    </row>
    <row r="13" spans="1:7" ht="98" hidden="1" x14ac:dyDescent="0.3">
      <c r="A13" s="1">
        <v>12</v>
      </c>
      <c r="B13" s="1" t="s">
        <v>4</v>
      </c>
      <c r="C13" s="2" t="s">
        <v>31</v>
      </c>
      <c r="D13" s="3" t="s">
        <v>32</v>
      </c>
      <c r="E13">
        <v>1</v>
      </c>
      <c r="G13">
        <v>19</v>
      </c>
    </row>
    <row r="14" spans="1:7" ht="42" hidden="1" x14ac:dyDescent="0.3">
      <c r="A14" s="1">
        <v>13</v>
      </c>
      <c r="B14" s="1" t="s">
        <v>4</v>
      </c>
      <c r="C14" s="2" t="s">
        <v>33</v>
      </c>
      <c r="D14" s="3" t="s">
        <v>34</v>
      </c>
      <c r="E14">
        <v>4</v>
      </c>
      <c r="G14">
        <v>19</v>
      </c>
    </row>
    <row r="15" spans="1:7" hidden="1" x14ac:dyDescent="0.3">
      <c r="A15" s="1">
        <v>14</v>
      </c>
      <c r="B15" s="1" t="s">
        <v>35</v>
      </c>
      <c r="C15" s="2" t="s">
        <v>36</v>
      </c>
      <c r="D15" s="3" t="s">
        <v>37</v>
      </c>
      <c r="E15">
        <v>9</v>
      </c>
      <c r="G15">
        <v>19</v>
      </c>
    </row>
    <row r="16" spans="1:7" hidden="1" x14ac:dyDescent="0.3">
      <c r="A16" s="1">
        <v>15</v>
      </c>
      <c r="B16" s="1" t="s">
        <v>4</v>
      </c>
      <c r="C16" s="2" t="s">
        <v>38</v>
      </c>
      <c r="D16" s="3" t="s">
        <v>39</v>
      </c>
      <c r="E16">
        <v>1</v>
      </c>
      <c r="G16">
        <v>19</v>
      </c>
    </row>
    <row r="17" spans="1:7" hidden="1" x14ac:dyDescent="0.3">
      <c r="A17" s="1">
        <v>16</v>
      </c>
      <c r="B17" s="1" t="s">
        <v>35</v>
      </c>
      <c r="C17" s="2" t="s">
        <v>40</v>
      </c>
      <c r="D17" s="3" t="s">
        <v>41</v>
      </c>
      <c r="E17">
        <v>9</v>
      </c>
      <c r="G17">
        <v>19</v>
      </c>
    </row>
    <row r="18" spans="1:7" hidden="1" x14ac:dyDescent="0.3">
      <c r="A18" s="1">
        <v>17</v>
      </c>
      <c r="B18" s="1" t="s">
        <v>4</v>
      </c>
      <c r="C18" s="2" t="s">
        <v>42</v>
      </c>
      <c r="D18" s="3" t="s">
        <v>43</v>
      </c>
      <c r="E18">
        <v>3</v>
      </c>
      <c r="G18">
        <v>19</v>
      </c>
    </row>
    <row r="19" spans="1:7" ht="84" hidden="1" x14ac:dyDescent="0.3">
      <c r="A19" s="1">
        <v>18</v>
      </c>
      <c r="B19" s="1" t="s">
        <v>4</v>
      </c>
      <c r="C19" s="2" t="s">
        <v>44</v>
      </c>
      <c r="D19" s="3" t="s">
        <v>45</v>
      </c>
      <c r="E19">
        <v>1</v>
      </c>
      <c r="G19">
        <v>19</v>
      </c>
    </row>
    <row r="20" spans="1:7" hidden="1" x14ac:dyDescent="0.3">
      <c r="A20" s="1">
        <v>19</v>
      </c>
      <c r="B20" s="1" t="s">
        <v>608</v>
      </c>
      <c r="C20" s="2" t="s">
        <v>1693</v>
      </c>
      <c r="D20" s="3" t="s">
        <v>1692</v>
      </c>
      <c r="E20">
        <v>10</v>
      </c>
      <c r="F20">
        <v>17</v>
      </c>
      <c r="G20">
        <v>19</v>
      </c>
    </row>
    <row r="21" spans="1:7" ht="42" hidden="1" x14ac:dyDescent="0.3">
      <c r="A21" s="1">
        <v>20</v>
      </c>
      <c r="B21" s="1" t="s">
        <v>4</v>
      </c>
      <c r="C21" s="2" t="s">
        <v>46</v>
      </c>
      <c r="D21" s="3" t="s">
        <v>47</v>
      </c>
      <c r="E21">
        <v>6</v>
      </c>
      <c r="G21">
        <v>19</v>
      </c>
    </row>
    <row r="22" spans="1:7" ht="28" hidden="1" x14ac:dyDescent="0.3">
      <c r="A22" s="1">
        <v>21</v>
      </c>
      <c r="B22" s="1" t="s">
        <v>4</v>
      </c>
      <c r="C22" s="2" t="s">
        <v>48</v>
      </c>
      <c r="D22" s="3" t="s">
        <v>49</v>
      </c>
      <c r="E22">
        <v>4</v>
      </c>
      <c r="G22">
        <v>19</v>
      </c>
    </row>
    <row r="23" spans="1:7" hidden="1" x14ac:dyDescent="0.3">
      <c r="A23" s="1">
        <v>22</v>
      </c>
      <c r="B23" s="1" t="s">
        <v>50</v>
      </c>
      <c r="C23" s="2" t="s">
        <v>51</v>
      </c>
      <c r="D23" s="3" t="s">
        <v>52</v>
      </c>
      <c r="E23">
        <v>9</v>
      </c>
      <c r="G23">
        <v>19</v>
      </c>
    </row>
    <row r="24" spans="1:7" ht="56" hidden="1" x14ac:dyDescent="0.3">
      <c r="A24" s="1">
        <v>23</v>
      </c>
      <c r="B24" s="1" t="s">
        <v>4</v>
      </c>
      <c r="C24" s="2" t="s">
        <v>53</v>
      </c>
      <c r="D24" s="3" t="s">
        <v>54</v>
      </c>
      <c r="E24">
        <v>3</v>
      </c>
      <c r="G24">
        <v>19</v>
      </c>
    </row>
    <row r="25" spans="1:7" hidden="1" x14ac:dyDescent="0.3">
      <c r="A25" s="1">
        <v>24</v>
      </c>
      <c r="B25" s="1" t="s">
        <v>1379</v>
      </c>
      <c r="C25" s="2" t="s">
        <v>1700</v>
      </c>
      <c r="D25" s="3" t="s">
        <v>1678</v>
      </c>
      <c r="E25">
        <v>10</v>
      </c>
      <c r="F25">
        <v>17</v>
      </c>
      <c r="G25">
        <v>19</v>
      </c>
    </row>
    <row r="26" spans="1:7" ht="28" hidden="1" x14ac:dyDescent="0.3">
      <c r="A26" s="1">
        <v>25</v>
      </c>
      <c r="B26" s="1" t="s">
        <v>4</v>
      </c>
      <c r="C26" s="2" t="s">
        <v>55</v>
      </c>
      <c r="D26" s="3" t="s">
        <v>56</v>
      </c>
      <c r="E26">
        <v>5</v>
      </c>
      <c r="G26">
        <v>19</v>
      </c>
    </row>
    <row r="27" spans="1:7" hidden="1" x14ac:dyDescent="0.3">
      <c r="A27" s="1">
        <v>26</v>
      </c>
      <c r="B27" s="1" t="s">
        <v>57</v>
      </c>
      <c r="C27" s="2" t="s">
        <v>58</v>
      </c>
      <c r="D27" s="3" t="s">
        <v>59</v>
      </c>
      <c r="E27">
        <v>9</v>
      </c>
      <c r="G27">
        <v>19</v>
      </c>
    </row>
    <row r="28" spans="1:7" ht="98" hidden="1" x14ac:dyDescent="0.3">
      <c r="A28" s="1">
        <v>27</v>
      </c>
      <c r="B28" s="1" t="s">
        <v>4</v>
      </c>
      <c r="C28" s="2" t="s">
        <v>60</v>
      </c>
      <c r="D28" s="3" t="s">
        <v>61</v>
      </c>
      <c r="E28">
        <v>1</v>
      </c>
      <c r="G28">
        <v>19</v>
      </c>
    </row>
    <row r="29" spans="1:7" ht="42" hidden="1" x14ac:dyDescent="0.3">
      <c r="A29" s="1">
        <v>28</v>
      </c>
      <c r="B29" s="1" t="s">
        <v>4</v>
      </c>
      <c r="C29" s="2" t="s">
        <v>62</v>
      </c>
      <c r="D29" s="3" t="s">
        <v>63</v>
      </c>
      <c r="E29">
        <v>7</v>
      </c>
      <c r="G29">
        <v>19</v>
      </c>
    </row>
    <row r="30" spans="1:7" ht="70" hidden="1" x14ac:dyDescent="0.3">
      <c r="A30" s="1">
        <v>29</v>
      </c>
      <c r="B30" s="1" t="s">
        <v>4</v>
      </c>
      <c r="C30" s="2" t="s">
        <v>64</v>
      </c>
      <c r="D30" s="3" t="s">
        <v>65</v>
      </c>
      <c r="E30">
        <v>6</v>
      </c>
      <c r="G30">
        <v>19</v>
      </c>
    </row>
    <row r="31" spans="1:7" ht="56" hidden="1" x14ac:dyDescent="0.3">
      <c r="A31" s="1">
        <v>30</v>
      </c>
      <c r="B31" s="1" t="s">
        <v>4</v>
      </c>
      <c r="C31" s="2" t="s">
        <v>66</v>
      </c>
      <c r="D31" s="3" t="s">
        <v>67</v>
      </c>
      <c r="E31">
        <v>6</v>
      </c>
      <c r="G31">
        <v>19</v>
      </c>
    </row>
    <row r="32" spans="1:7" ht="28" hidden="1" x14ac:dyDescent="0.3">
      <c r="A32" s="1">
        <v>31</v>
      </c>
      <c r="B32" s="1" t="s">
        <v>68</v>
      </c>
      <c r="C32" s="2" t="s">
        <v>69</v>
      </c>
      <c r="D32" s="3" t="s">
        <v>70</v>
      </c>
      <c r="E32">
        <v>7</v>
      </c>
      <c r="G32">
        <v>19</v>
      </c>
    </row>
    <row r="33" spans="1:7" ht="28" hidden="1" x14ac:dyDescent="0.3">
      <c r="A33" s="1">
        <v>32</v>
      </c>
      <c r="B33" s="1" t="s">
        <v>68</v>
      </c>
      <c r="C33" s="2">
        <v>0.22708333333333333</v>
      </c>
      <c r="D33" s="3" t="s">
        <v>71</v>
      </c>
      <c r="E33">
        <v>6</v>
      </c>
      <c r="F33">
        <v>7</v>
      </c>
      <c r="G33">
        <v>20</v>
      </c>
    </row>
    <row r="34" spans="1:7" hidden="1" x14ac:dyDescent="0.3">
      <c r="A34" s="1">
        <v>33</v>
      </c>
      <c r="B34" s="1" t="s">
        <v>72</v>
      </c>
      <c r="C34" s="2" t="s">
        <v>73</v>
      </c>
      <c r="D34" s="3" t="s">
        <v>74</v>
      </c>
      <c r="E34">
        <v>9</v>
      </c>
      <c r="G34">
        <v>20</v>
      </c>
    </row>
    <row r="35" spans="1:7" hidden="1" x14ac:dyDescent="0.3">
      <c r="A35" s="1">
        <v>34</v>
      </c>
      <c r="B35" s="1" t="s">
        <v>4</v>
      </c>
      <c r="C35" s="2" t="s">
        <v>75</v>
      </c>
      <c r="D35" s="3" t="s">
        <v>76</v>
      </c>
      <c r="E35">
        <v>2</v>
      </c>
      <c r="G35">
        <v>20</v>
      </c>
    </row>
    <row r="36" spans="1:7" ht="42" hidden="1" x14ac:dyDescent="0.3">
      <c r="A36" s="1">
        <v>35</v>
      </c>
      <c r="B36" s="1" t="s">
        <v>4</v>
      </c>
      <c r="C36" s="2" t="s">
        <v>77</v>
      </c>
      <c r="D36" s="3" t="s">
        <v>78</v>
      </c>
      <c r="E36">
        <v>6</v>
      </c>
      <c r="G36">
        <v>20</v>
      </c>
    </row>
    <row r="37" spans="1:7" ht="28" hidden="1" x14ac:dyDescent="0.3">
      <c r="A37" s="1">
        <v>36</v>
      </c>
      <c r="B37" s="1" t="s">
        <v>4</v>
      </c>
      <c r="C37" s="2" t="s">
        <v>77</v>
      </c>
      <c r="D37" s="3" t="s">
        <v>79</v>
      </c>
      <c r="E37">
        <v>5</v>
      </c>
      <c r="G37">
        <v>20</v>
      </c>
    </row>
    <row r="38" spans="1:7" hidden="1" x14ac:dyDescent="0.3">
      <c r="A38" s="1">
        <v>37</v>
      </c>
      <c r="B38" s="1" t="s">
        <v>72</v>
      </c>
      <c r="C38" s="2" t="s">
        <v>80</v>
      </c>
      <c r="D38" s="3" t="s">
        <v>81</v>
      </c>
      <c r="E38">
        <v>9</v>
      </c>
      <c r="G38">
        <v>20</v>
      </c>
    </row>
    <row r="39" spans="1:7" ht="42" hidden="1" x14ac:dyDescent="0.3">
      <c r="A39" s="1">
        <v>38</v>
      </c>
      <c r="B39" s="1" t="s">
        <v>4</v>
      </c>
      <c r="C39" s="2" t="s">
        <v>82</v>
      </c>
      <c r="D39" s="3" t="s">
        <v>83</v>
      </c>
      <c r="E39">
        <v>4</v>
      </c>
      <c r="G39">
        <v>20</v>
      </c>
    </row>
    <row r="40" spans="1:7" hidden="1" x14ac:dyDescent="0.3">
      <c r="A40" s="1">
        <v>39</v>
      </c>
      <c r="B40" s="1" t="s">
        <v>84</v>
      </c>
      <c r="C40" s="2" t="s">
        <v>85</v>
      </c>
      <c r="D40" s="3" t="s">
        <v>86</v>
      </c>
      <c r="E40">
        <v>9</v>
      </c>
      <c r="G40">
        <v>20</v>
      </c>
    </row>
    <row r="41" spans="1:7" hidden="1" x14ac:dyDescent="0.3">
      <c r="A41" s="1">
        <v>40</v>
      </c>
      <c r="B41" s="1" t="s">
        <v>4</v>
      </c>
      <c r="C41" s="2" t="s">
        <v>85</v>
      </c>
      <c r="D41" s="3" t="s">
        <v>87</v>
      </c>
      <c r="E41">
        <v>3</v>
      </c>
      <c r="G41">
        <v>20</v>
      </c>
    </row>
    <row r="42" spans="1:7" ht="56" hidden="1" x14ac:dyDescent="0.3">
      <c r="A42" s="1">
        <v>41</v>
      </c>
      <c r="B42" s="1" t="s">
        <v>4</v>
      </c>
      <c r="C42" s="2" t="s">
        <v>88</v>
      </c>
      <c r="D42" s="3" t="s">
        <v>89</v>
      </c>
      <c r="E42" s="1">
        <v>0</v>
      </c>
      <c r="G42">
        <v>20</v>
      </c>
    </row>
    <row r="43" spans="1:7" ht="16.5" hidden="1" x14ac:dyDescent="0.3">
      <c r="A43" s="1">
        <v>42</v>
      </c>
      <c r="B43" s="1" t="s">
        <v>337</v>
      </c>
      <c r="C43" s="2" t="s">
        <v>1679</v>
      </c>
      <c r="D43" s="3" t="s">
        <v>1680</v>
      </c>
      <c r="E43" s="1">
        <v>17</v>
      </c>
      <c r="G43">
        <v>20</v>
      </c>
    </row>
    <row r="44" spans="1:7" ht="28" hidden="1" x14ac:dyDescent="0.3">
      <c r="A44" s="1">
        <v>43</v>
      </c>
      <c r="B44" s="1" t="s">
        <v>4</v>
      </c>
      <c r="C44" s="2" t="s">
        <v>90</v>
      </c>
      <c r="D44" s="3" t="s">
        <v>91</v>
      </c>
      <c r="E44" s="1">
        <v>7</v>
      </c>
      <c r="G44">
        <v>20</v>
      </c>
    </row>
    <row r="45" spans="1:7" hidden="1" x14ac:dyDescent="0.3">
      <c r="A45" s="1">
        <v>44</v>
      </c>
      <c r="B45" s="1" t="s">
        <v>72</v>
      </c>
      <c r="C45" s="2" t="s">
        <v>92</v>
      </c>
      <c r="D45" s="3" t="s">
        <v>93</v>
      </c>
      <c r="E45" s="1">
        <v>9</v>
      </c>
      <c r="G45">
        <v>20</v>
      </c>
    </row>
    <row r="46" spans="1:7" hidden="1" x14ac:dyDescent="0.3">
      <c r="A46" s="1">
        <v>45</v>
      </c>
      <c r="B46" s="1" t="s">
        <v>4</v>
      </c>
      <c r="C46" s="2" t="s">
        <v>94</v>
      </c>
      <c r="D46" s="3" t="s">
        <v>95</v>
      </c>
      <c r="E46" s="1">
        <v>3</v>
      </c>
      <c r="G46">
        <v>20</v>
      </c>
    </row>
    <row r="47" spans="1:7" ht="28" hidden="1" x14ac:dyDescent="0.3">
      <c r="A47" s="1">
        <v>46</v>
      </c>
      <c r="B47" s="1" t="s">
        <v>4</v>
      </c>
      <c r="C47" s="2" t="s">
        <v>96</v>
      </c>
      <c r="D47" s="3" t="s">
        <v>97</v>
      </c>
      <c r="E47" s="1">
        <v>5</v>
      </c>
      <c r="G47">
        <v>20</v>
      </c>
    </row>
    <row r="48" spans="1:7" hidden="1" x14ac:dyDescent="0.3">
      <c r="A48" s="1">
        <v>47</v>
      </c>
      <c r="B48" s="1" t="s">
        <v>84</v>
      </c>
      <c r="C48" s="2" t="s">
        <v>98</v>
      </c>
      <c r="D48" s="3" t="s">
        <v>99</v>
      </c>
      <c r="E48" s="1">
        <v>9</v>
      </c>
      <c r="G48">
        <v>20</v>
      </c>
    </row>
    <row r="49" spans="1:7" hidden="1" x14ac:dyDescent="0.3">
      <c r="A49" s="1">
        <v>48</v>
      </c>
      <c r="B49" s="1" t="s">
        <v>4</v>
      </c>
      <c r="C49" s="2" t="s">
        <v>100</v>
      </c>
      <c r="D49" s="3" t="s">
        <v>101</v>
      </c>
      <c r="E49" s="1">
        <v>3</v>
      </c>
      <c r="G49">
        <v>20</v>
      </c>
    </row>
    <row r="50" spans="1:7" hidden="1" x14ac:dyDescent="0.3">
      <c r="A50" s="1">
        <v>49</v>
      </c>
      <c r="B50" s="1" t="s">
        <v>4</v>
      </c>
      <c r="C50" s="2" t="s">
        <v>100</v>
      </c>
      <c r="D50" s="3" t="s">
        <v>102</v>
      </c>
      <c r="E50" s="1">
        <v>4</v>
      </c>
      <c r="G50">
        <v>20</v>
      </c>
    </row>
    <row r="51" spans="1:7" hidden="1" x14ac:dyDescent="0.3">
      <c r="A51" s="1">
        <v>50</v>
      </c>
      <c r="B51" s="1" t="s">
        <v>50</v>
      </c>
      <c r="C51" s="2" t="s">
        <v>103</v>
      </c>
      <c r="D51" s="3" t="s">
        <v>104</v>
      </c>
      <c r="E51" s="1">
        <v>9</v>
      </c>
      <c r="G51">
        <v>20</v>
      </c>
    </row>
    <row r="52" spans="1:7" hidden="1" x14ac:dyDescent="0.3">
      <c r="A52" s="1">
        <v>51</v>
      </c>
      <c r="B52" s="1" t="s">
        <v>4</v>
      </c>
      <c r="C52" s="2" t="s">
        <v>105</v>
      </c>
      <c r="D52" s="3" t="s">
        <v>106</v>
      </c>
      <c r="E52" s="1">
        <v>3</v>
      </c>
      <c r="G52">
        <v>20</v>
      </c>
    </row>
    <row r="53" spans="1:7" hidden="1" x14ac:dyDescent="0.3">
      <c r="A53" s="1">
        <v>52</v>
      </c>
      <c r="B53" s="1" t="s">
        <v>84</v>
      </c>
      <c r="C53" s="2" t="s">
        <v>107</v>
      </c>
      <c r="D53" s="3" t="s">
        <v>108</v>
      </c>
      <c r="E53" s="1">
        <v>9</v>
      </c>
      <c r="G53">
        <v>20</v>
      </c>
    </row>
    <row r="54" spans="1:7" hidden="1" x14ac:dyDescent="0.3">
      <c r="A54" s="1">
        <v>53</v>
      </c>
      <c r="B54" s="1" t="s">
        <v>7</v>
      </c>
      <c r="C54" s="2" t="s">
        <v>109</v>
      </c>
      <c r="D54" s="3" t="s">
        <v>110</v>
      </c>
      <c r="E54" s="1">
        <v>9</v>
      </c>
      <c r="G54">
        <v>20</v>
      </c>
    </row>
    <row r="55" spans="1:7" hidden="1" x14ac:dyDescent="0.3">
      <c r="A55" s="1">
        <v>54</v>
      </c>
      <c r="B55" s="1" t="s">
        <v>4</v>
      </c>
      <c r="C55" s="2" t="s">
        <v>109</v>
      </c>
      <c r="D55" s="3" t="s">
        <v>111</v>
      </c>
      <c r="E55" s="1">
        <v>3</v>
      </c>
      <c r="G55">
        <v>20</v>
      </c>
    </row>
    <row r="56" spans="1:7" ht="28" hidden="1" x14ac:dyDescent="0.3">
      <c r="A56" s="1">
        <v>55</v>
      </c>
      <c r="B56" s="1" t="s">
        <v>4</v>
      </c>
      <c r="C56" s="2" t="s">
        <v>112</v>
      </c>
      <c r="D56" s="3" t="s">
        <v>113</v>
      </c>
      <c r="E56" s="1">
        <v>4</v>
      </c>
      <c r="G56">
        <v>20</v>
      </c>
    </row>
    <row r="57" spans="1:7" hidden="1" x14ac:dyDescent="0.3">
      <c r="A57" s="1">
        <v>56</v>
      </c>
      <c r="B57" s="1" t="s">
        <v>50</v>
      </c>
      <c r="C57" s="2" t="s">
        <v>114</v>
      </c>
      <c r="D57" s="3" t="s">
        <v>115</v>
      </c>
      <c r="E57" s="1">
        <v>9</v>
      </c>
      <c r="G57">
        <v>20</v>
      </c>
    </row>
    <row r="58" spans="1:7" hidden="1" x14ac:dyDescent="0.3">
      <c r="A58" s="1">
        <v>57</v>
      </c>
      <c r="B58" s="1" t="s">
        <v>4</v>
      </c>
      <c r="C58" s="2" t="s">
        <v>116</v>
      </c>
      <c r="D58" s="3" t="s">
        <v>117</v>
      </c>
      <c r="E58" s="1">
        <v>9</v>
      </c>
      <c r="G58">
        <v>20</v>
      </c>
    </row>
    <row r="59" spans="1:7" ht="28" hidden="1" x14ac:dyDescent="0.3">
      <c r="A59" s="1">
        <v>58</v>
      </c>
      <c r="B59" s="1" t="s">
        <v>4</v>
      </c>
      <c r="C59" s="2" t="s">
        <v>118</v>
      </c>
      <c r="D59" s="3" t="s">
        <v>119</v>
      </c>
      <c r="E59" s="1">
        <v>5</v>
      </c>
      <c r="G59">
        <v>20</v>
      </c>
    </row>
    <row r="60" spans="1:7" hidden="1" x14ac:dyDescent="0.3">
      <c r="A60" s="1">
        <v>59</v>
      </c>
      <c r="B60" s="1" t="s">
        <v>57</v>
      </c>
      <c r="C60" s="2" t="s">
        <v>120</v>
      </c>
      <c r="D60" s="3" t="s">
        <v>121</v>
      </c>
      <c r="E60" s="1">
        <v>9</v>
      </c>
      <c r="G60">
        <v>20</v>
      </c>
    </row>
    <row r="61" spans="1:7" ht="28" hidden="1" x14ac:dyDescent="0.3">
      <c r="A61" s="1">
        <v>60</v>
      </c>
      <c r="B61" s="1" t="s">
        <v>4</v>
      </c>
      <c r="C61" s="2" t="s">
        <v>122</v>
      </c>
      <c r="D61" s="3" t="s">
        <v>123</v>
      </c>
      <c r="E61" s="1">
        <v>3</v>
      </c>
      <c r="G61">
        <v>20</v>
      </c>
    </row>
    <row r="62" spans="1:7" ht="28" hidden="1" x14ac:dyDescent="0.3">
      <c r="A62" s="1">
        <v>61</v>
      </c>
      <c r="B62" s="1" t="s">
        <v>4</v>
      </c>
      <c r="C62" s="2" t="s">
        <v>124</v>
      </c>
      <c r="D62" s="3" t="s">
        <v>125</v>
      </c>
      <c r="E62" s="1">
        <v>4</v>
      </c>
      <c r="G62">
        <v>20</v>
      </c>
    </row>
    <row r="63" spans="1:7" hidden="1" x14ac:dyDescent="0.3">
      <c r="A63" s="1">
        <v>62</v>
      </c>
      <c r="B63" s="1" t="s">
        <v>4</v>
      </c>
      <c r="C63" s="2" t="s">
        <v>126</v>
      </c>
      <c r="D63" s="3" t="s">
        <v>127</v>
      </c>
      <c r="E63" s="1">
        <v>1</v>
      </c>
      <c r="G63">
        <v>20</v>
      </c>
    </row>
    <row r="64" spans="1:7" hidden="1" x14ac:dyDescent="0.3">
      <c r="A64" s="1">
        <v>63</v>
      </c>
      <c r="B64" s="1" t="s">
        <v>128</v>
      </c>
      <c r="C64" s="2" t="s">
        <v>129</v>
      </c>
      <c r="D64" s="3" t="s">
        <v>130</v>
      </c>
      <c r="E64" s="1">
        <v>9</v>
      </c>
      <c r="G64">
        <v>20</v>
      </c>
    </row>
    <row r="65" spans="1:7" hidden="1" x14ac:dyDescent="0.3">
      <c r="A65" s="1">
        <v>64</v>
      </c>
      <c r="B65" s="1" t="s">
        <v>4</v>
      </c>
      <c r="C65" s="2" t="s">
        <v>129</v>
      </c>
      <c r="D65" s="3" t="s">
        <v>131</v>
      </c>
      <c r="E65" s="1">
        <v>3</v>
      </c>
      <c r="G65">
        <v>20</v>
      </c>
    </row>
    <row r="66" spans="1:7" hidden="1" x14ac:dyDescent="0.3">
      <c r="A66" s="1">
        <v>65</v>
      </c>
      <c r="B66" s="1" t="s">
        <v>128</v>
      </c>
      <c r="C66" s="2" t="s">
        <v>132</v>
      </c>
      <c r="D66" s="3" t="s">
        <v>133</v>
      </c>
      <c r="E66" s="1">
        <v>9</v>
      </c>
      <c r="G66">
        <v>20</v>
      </c>
    </row>
    <row r="67" spans="1:7" hidden="1" x14ac:dyDescent="0.3">
      <c r="A67" s="1">
        <v>66</v>
      </c>
      <c r="B67" s="1" t="s">
        <v>4</v>
      </c>
      <c r="C67" s="2" t="s">
        <v>134</v>
      </c>
      <c r="D67" s="3" t="s">
        <v>135</v>
      </c>
      <c r="E67" s="1">
        <v>4</v>
      </c>
      <c r="G67">
        <v>20</v>
      </c>
    </row>
    <row r="68" spans="1:7" ht="28" hidden="1" x14ac:dyDescent="0.3">
      <c r="A68" s="1">
        <v>67</v>
      </c>
      <c r="B68" s="1" t="s">
        <v>128</v>
      </c>
      <c r="C68" s="2" t="s">
        <v>136</v>
      </c>
      <c r="D68" s="3" t="s">
        <v>137</v>
      </c>
      <c r="E68" s="1">
        <v>9</v>
      </c>
      <c r="G68">
        <v>20</v>
      </c>
    </row>
    <row r="69" spans="1:7" ht="56" hidden="1" x14ac:dyDescent="0.3">
      <c r="A69" s="1">
        <v>68</v>
      </c>
      <c r="B69" s="1" t="s">
        <v>4</v>
      </c>
      <c r="C69" s="2" t="s">
        <v>138</v>
      </c>
      <c r="D69" s="3" t="s">
        <v>139</v>
      </c>
      <c r="E69" s="1">
        <v>3</v>
      </c>
      <c r="G69">
        <v>20</v>
      </c>
    </row>
    <row r="70" spans="1:7" ht="42" hidden="1" x14ac:dyDescent="0.3">
      <c r="A70" s="1">
        <v>69</v>
      </c>
      <c r="B70" s="1" t="s">
        <v>4</v>
      </c>
      <c r="C70" s="2" t="s">
        <v>140</v>
      </c>
      <c r="D70" s="3" t="s">
        <v>141</v>
      </c>
      <c r="E70" s="1">
        <v>6</v>
      </c>
      <c r="G70">
        <v>20</v>
      </c>
    </row>
    <row r="71" spans="1:7" ht="84" hidden="1" x14ac:dyDescent="0.3">
      <c r="A71" s="1">
        <v>70</v>
      </c>
      <c r="B71" s="1" t="s">
        <v>4</v>
      </c>
      <c r="C71" s="2" t="s">
        <v>142</v>
      </c>
      <c r="D71" s="3" t="s">
        <v>143</v>
      </c>
      <c r="E71" s="1">
        <v>6</v>
      </c>
      <c r="G71">
        <v>20</v>
      </c>
    </row>
    <row r="72" spans="1:7" ht="28" hidden="1" x14ac:dyDescent="0.3">
      <c r="A72" s="1">
        <v>71</v>
      </c>
      <c r="B72" s="1" t="s">
        <v>4</v>
      </c>
      <c r="C72" s="2" t="s">
        <v>144</v>
      </c>
      <c r="D72" s="3" t="s">
        <v>145</v>
      </c>
      <c r="E72" s="1">
        <v>5</v>
      </c>
      <c r="G72">
        <v>20</v>
      </c>
    </row>
    <row r="73" spans="1:7" hidden="1" x14ac:dyDescent="0.3">
      <c r="A73" s="1">
        <v>72</v>
      </c>
      <c r="B73" s="1" t="s">
        <v>72</v>
      </c>
      <c r="C73" s="2" t="s">
        <v>146</v>
      </c>
      <c r="D73" s="3" t="s">
        <v>147</v>
      </c>
      <c r="E73" s="1">
        <v>9</v>
      </c>
      <c r="G73">
        <v>20</v>
      </c>
    </row>
    <row r="74" spans="1:7" hidden="1" x14ac:dyDescent="0.3">
      <c r="A74" s="1">
        <v>73</v>
      </c>
      <c r="B74" s="1" t="s">
        <v>4</v>
      </c>
      <c r="C74" s="2" t="s">
        <v>148</v>
      </c>
      <c r="D74" s="3" t="s">
        <v>149</v>
      </c>
      <c r="E74" s="1">
        <v>3</v>
      </c>
      <c r="G74">
        <v>20</v>
      </c>
    </row>
    <row r="75" spans="1:7" ht="28" hidden="1" x14ac:dyDescent="0.3">
      <c r="A75" s="1">
        <v>74</v>
      </c>
      <c r="B75" s="1" t="s">
        <v>4</v>
      </c>
      <c r="C75" s="2" t="s">
        <v>150</v>
      </c>
      <c r="D75" s="3" t="s">
        <v>151</v>
      </c>
      <c r="E75" s="1">
        <v>5</v>
      </c>
      <c r="G75">
        <v>20</v>
      </c>
    </row>
    <row r="76" spans="1:7" hidden="1" x14ac:dyDescent="0.3">
      <c r="A76" s="1">
        <v>75</v>
      </c>
      <c r="B76" s="1" t="s">
        <v>152</v>
      </c>
      <c r="C76" s="2" t="s">
        <v>153</v>
      </c>
      <c r="D76" s="3" t="s">
        <v>154</v>
      </c>
      <c r="E76" s="1">
        <v>9</v>
      </c>
      <c r="G76">
        <v>20</v>
      </c>
    </row>
    <row r="77" spans="1:7" hidden="1" x14ac:dyDescent="0.3">
      <c r="A77" s="1">
        <v>76</v>
      </c>
      <c r="B77" s="1" t="s">
        <v>4</v>
      </c>
      <c r="C77" s="2" t="s">
        <v>155</v>
      </c>
      <c r="D77" s="3" t="s">
        <v>156</v>
      </c>
      <c r="E77" s="1">
        <v>5</v>
      </c>
      <c r="G77">
        <v>20</v>
      </c>
    </row>
    <row r="78" spans="1:7" hidden="1" x14ac:dyDescent="0.3">
      <c r="A78" s="1">
        <v>77</v>
      </c>
      <c r="B78" s="1" t="s">
        <v>50</v>
      </c>
      <c r="C78" s="2" t="s">
        <v>157</v>
      </c>
      <c r="D78" s="3" t="s">
        <v>158</v>
      </c>
      <c r="E78" s="1">
        <v>9</v>
      </c>
      <c r="G78">
        <v>20</v>
      </c>
    </row>
    <row r="79" spans="1:7" hidden="1" x14ac:dyDescent="0.3">
      <c r="A79" s="1">
        <v>78</v>
      </c>
      <c r="B79" s="1" t="s">
        <v>4</v>
      </c>
      <c r="C79" s="2" t="s">
        <v>159</v>
      </c>
      <c r="D79" s="3" t="s">
        <v>160</v>
      </c>
      <c r="E79" s="1">
        <v>3</v>
      </c>
      <c r="G79">
        <v>20</v>
      </c>
    </row>
    <row r="80" spans="1:7" hidden="1" x14ac:dyDescent="0.3">
      <c r="A80" s="1">
        <v>79</v>
      </c>
      <c r="B80" s="1" t="s">
        <v>128</v>
      </c>
      <c r="C80" s="2" t="s">
        <v>161</v>
      </c>
      <c r="D80" s="3" t="s">
        <v>162</v>
      </c>
      <c r="E80" s="1">
        <v>9</v>
      </c>
      <c r="G80">
        <v>20</v>
      </c>
    </row>
    <row r="81" spans="1:7" ht="28" hidden="1" x14ac:dyDescent="0.3">
      <c r="A81" s="1">
        <v>80</v>
      </c>
      <c r="B81" s="1" t="s">
        <v>4</v>
      </c>
      <c r="C81" s="2" t="s">
        <v>163</v>
      </c>
      <c r="D81" s="3" t="s">
        <v>164</v>
      </c>
      <c r="E81" s="1">
        <v>3</v>
      </c>
      <c r="G81">
        <v>20</v>
      </c>
    </row>
    <row r="82" spans="1:7" ht="28" hidden="1" x14ac:dyDescent="0.3">
      <c r="A82" s="1">
        <v>81</v>
      </c>
      <c r="B82" s="1" t="s">
        <v>4</v>
      </c>
      <c r="C82" s="2" t="s">
        <v>165</v>
      </c>
      <c r="D82" s="3" t="s">
        <v>166</v>
      </c>
      <c r="E82" s="1">
        <v>6</v>
      </c>
      <c r="G82">
        <v>20</v>
      </c>
    </row>
    <row r="83" spans="1:7" hidden="1" x14ac:dyDescent="0.3">
      <c r="A83" s="1">
        <v>82</v>
      </c>
      <c r="B83" s="1" t="s">
        <v>152</v>
      </c>
      <c r="C83" s="2" t="s">
        <v>167</v>
      </c>
      <c r="D83" s="3" t="s">
        <v>168</v>
      </c>
      <c r="E83" s="1">
        <v>9</v>
      </c>
      <c r="G83">
        <v>20</v>
      </c>
    </row>
    <row r="84" spans="1:7" hidden="1" x14ac:dyDescent="0.3">
      <c r="A84" s="1">
        <v>83</v>
      </c>
      <c r="B84" s="1" t="s">
        <v>4</v>
      </c>
      <c r="C84" s="2" t="s">
        <v>169</v>
      </c>
      <c r="D84" s="3" t="s">
        <v>170</v>
      </c>
      <c r="E84" s="1">
        <v>3</v>
      </c>
      <c r="G84">
        <v>20</v>
      </c>
    </row>
    <row r="85" spans="1:7" ht="28" hidden="1" x14ac:dyDescent="0.3">
      <c r="A85" s="1">
        <v>84</v>
      </c>
      <c r="B85" s="1" t="s">
        <v>4</v>
      </c>
      <c r="C85" s="2" t="s">
        <v>171</v>
      </c>
      <c r="D85" s="3" t="s">
        <v>172</v>
      </c>
      <c r="E85" s="1">
        <v>6</v>
      </c>
      <c r="F85">
        <v>7</v>
      </c>
      <c r="G85">
        <v>20</v>
      </c>
    </row>
    <row r="86" spans="1:7" hidden="1" x14ac:dyDescent="0.3">
      <c r="A86" s="1">
        <v>85</v>
      </c>
      <c r="B86" s="1" t="s">
        <v>152</v>
      </c>
      <c r="C86" s="2" t="s">
        <v>173</v>
      </c>
      <c r="D86" s="3" t="s">
        <v>174</v>
      </c>
      <c r="E86" s="1">
        <v>9</v>
      </c>
      <c r="G86">
        <v>20</v>
      </c>
    </row>
    <row r="87" spans="1:7" hidden="1" x14ac:dyDescent="0.3">
      <c r="A87" s="1">
        <v>86</v>
      </c>
      <c r="B87" s="1" t="s">
        <v>4</v>
      </c>
      <c r="C87" s="2" t="s">
        <v>175</v>
      </c>
      <c r="D87" s="3" t="s">
        <v>176</v>
      </c>
      <c r="E87" s="1">
        <v>3</v>
      </c>
      <c r="G87">
        <v>20</v>
      </c>
    </row>
    <row r="88" spans="1:7" hidden="1" x14ac:dyDescent="0.3">
      <c r="A88" s="1">
        <v>87</v>
      </c>
      <c r="B88" s="1" t="s">
        <v>35</v>
      </c>
      <c r="C88" s="2" t="s">
        <v>177</v>
      </c>
      <c r="D88" s="3" t="s">
        <v>178</v>
      </c>
      <c r="E88" s="1">
        <v>9</v>
      </c>
      <c r="G88">
        <v>20</v>
      </c>
    </row>
    <row r="89" spans="1:7" ht="28" hidden="1" x14ac:dyDescent="0.3">
      <c r="A89" s="1">
        <v>88</v>
      </c>
      <c r="B89" s="1" t="s">
        <v>4</v>
      </c>
      <c r="C89" s="2" t="s">
        <v>179</v>
      </c>
      <c r="D89" s="3" t="s">
        <v>180</v>
      </c>
      <c r="E89" s="1">
        <v>3</v>
      </c>
      <c r="G89">
        <v>20</v>
      </c>
    </row>
    <row r="90" spans="1:7" hidden="1" x14ac:dyDescent="0.3">
      <c r="A90" s="1">
        <v>89</v>
      </c>
      <c r="B90" s="1" t="s">
        <v>152</v>
      </c>
      <c r="C90" s="2" t="s">
        <v>181</v>
      </c>
      <c r="D90" s="3" t="s">
        <v>182</v>
      </c>
      <c r="E90" s="1">
        <v>9</v>
      </c>
      <c r="G90">
        <v>20</v>
      </c>
    </row>
    <row r="91" spans="1:7" ht="28" hidden="1" x14ac:dyDescent="0.3">
      <c r="A91" s="1">
        <v>90</v>
      </c>
      <c r="B91" s="1" t="s">
        <v>4</v>
      </c>
      <c r="C91" s="2" t="s">
        <v>183</v>
      </c>
      <c r="D91" s="3" t="s">
        <v>184</v>
      </c>
      <c r="E91" s="1">
        <v>6</v>
      </c>
      <c r="G91">
        <v>20</v>
      </c>
    </row>
    <row r="92" spans="1:7" ht="42" hidden="1" x14ac:dyDescent="0.3">
      <c r="A92" s="1">
        <v>91</v>
      </c>
      <c r="B92" s="1" t="s">
        <v>4</v>
      </c>
      <c r="C92" s="2" t="s">
        <v>185</v>
      </c>
      <c r="D92" s="3" t="s">
        <v>186</v>
      </c>
      <c r="E92" s="1">
        <v>7</v>
      </c>
      <c r="G92">
        <v>20</v>
      </c>
    </row>
    <row r="93" spans="1:7" ht="42" hidden="1" x14ac:dyDescent="0.3">
      <c r="A93" s="1">
        <v>92</v>
      </c>
      <c r="B93" s="1" t="s">
        <v>4</v>
      </c>
      <c r="C93" s="2" t="s">
        <v>187</v>
      </c>
      <c r="D93" s="3" t="s">
        <v>188</v>
      </c>
      <c r="E93" s="1">
        <v>6</v>
      </c>
      <c r="G93">
        <v>20</v>
      </c>
    </row>
    <row r="94" spans="1:7" hidden="1" x14ac:dyDescent="0.3">
      <c r="A94" s="1">
        <v>93</v>
      </c>
      <c r="B94" s="1" t="s">
        <v>128</v>
      </c>
      <c r="C94" s="2" t="s">
        <v>189</v>
      </c>
      <c r="D94" s="3" t="s">
        <v>190</v>
      </c>
      <c r="E94" s="1">
        <v>10</v>
      </c>
      <c r="G94">
        <v>20</v>
      </c>
    </row>
    <row r="95" spans="1:7" hidden="1" x14ac:dyDescent="0.3">
      <c r="A95" s="1">
        <v>94</v>
      </c>
      <c r="B95" s="1" t="s">
        <v>4</v>
      </c>
      <c r="C95" s="2" t="s">
        <v>191</v>
      </c>
      <c r="D95" s="3" t="s">
        <v>192</v>
      </c>
      <c r="E95" s="1">
        <v>5</v>
      </c>
      <c r="G95">
        <v>20</v>
      </c>
    </row>
    <row r="96" spans="1:7" ht="28" hidden="1" x14ac:dyDescent="0.3">
      <c r="A96" s="1">
        <v>95</v>
      </c>
      <c r="B96" s="1" t="s">
        <v>4</v>
      </c>
      <c r="C96" s="2" t="s">
        <v>193</v>
      </c>
      <c r="D96" s="3" t="s">
        <v>194</v>
      </c>
      <c r="E96" s="1">
        <v>5</v>
      </c>
      <c r="G96">
        <v>20</v>
      </c>
    </row>
    <row r="97" spans="1:7" hidden="1" x14ac:dyDescent="0.3">
      <c r="A97" s="1">
        <v>96</v>
      </c>
      <c r="B97" s="1" t="s">
        <v>152</v>
      </c>
      <c r="C97" s="2" t="s">
        <v>195</v>
      </c>
      <c r="D97" s="3" t="s">
        <v>196</v>
      </c>
      <c r="E97" s="1">
        <v>9</v>
      </c>
      <c r="G97">
        <v>20</v>
      </c>
    </row>
    <row r="98" spans="1:7" ht="28" hidden="1" x14ac:dyDescent="0.3">
      <c r="A98" s="1">
        <v>97</v>
      </c>
      <c r="B98" s="1" t="s">
        <v>4</v>
      </c>
      <c r="C98" s="2" t="s">
        <v>195</v>
      </c>
      <c r="D98" s="3" t="s">
        <v>197</v>
      </c>
      <c r="E98" s="1">
        <v>2</v>
      </c>
      <c r="G98">
        <v>20</v>
      </c>
    </row>
    <row r="99" spans="1:7" hidden="1" x14ac:dyDescent="0.3">
      <c r="A99" s="1">
        <v>98</v>
      </c>
      <c r="B99" s="1" t="s">
        <v>4</v>
      </c>
      <c r="C99" s="2" t="s">
        <v>198</v>
      </c>
      <c r="D99" s="3" t="s">
        <v>199</v>
      </c>
      <c r="E99" s="1">
        <v>5</v>
      </c>
      <c r="G99">
        <v>20</v>
      </c>
    </row>
    <row r="100" spans="1:7" hidden="1" x14ac:dyDescent="0.3">
      <c r="A100" s="1">
        <v>99</v>
      </c>
      <c r="B100" s="1" t="s">
        <v>152</v>
      </c>
      <c r="C100" s="2" t="s">
        <v>200</v>
      </c>
      <c r="D100" s="3" t="s">
        <v>201</v>
      </c>
      <c r="E100" s="1">
        <v>9</v>
      </c>
      <c r="G100">
        <v>20</v>
      </c>
    </row>
    <row r="101" spans="1:7" hidden="1" x14ac:dyDescent="0.3">
      <c r="A101" s="1">
        <v>100</v>
      </c>
      <c r="B101" s="1" t="s">
        <v>4</v>
      </c>
      <c r="C101" s="2" t="s">
        <v>202</v>
      </c>
      <c r="D101" s="3" t="s">
        <v>203</v>
      </c>
      <c r="E101" s="1">
        <v>3</v>
      </c>
      <c r="G101">
        <v>20</v>
      </c>
    </row>
    <row r="102" spans="1:7" ht="28" hidden="1" x14ac:dyDescent="0.3">
      <c r="A102" s="1">
        <v>101</v>
      </c>
      <c r="B102" s="1" t="s">
        <v>4</v>
      </c>
      <c r="C102" s="2" t="s">
        <v>202</v>
      </c>
      <c r="D102" s="3" t="s">
        <v>204</v>
      </c>
      <c r="E102" s="1">
        <v>6</v>
      </c>
      <c r="G102">
        <v>20</v>
      </c>
    </row>
    <row r="103" spans="1:7" ht="56" hidden="1" x14ac:dyDescent="0.3">
      <c r="A103" s="1">
        <v>102</v>
      </c>
      <c r="B103" s="1" t="s">
        <v>4</v>
      </c>
      <c r="C103" s="2" t="s">
        <v>205</v>
      </c>
      <c r="D103" s="3" t="s">
        <v>206</v>
      </c>
      <c r="E103">
        <v>0</v>
      </c>
      <c r="G103">
        <v>20</v>
      </c>
    </row>
    <row r="104" spans="1:7" hidden="1" x14ac:dyDescent="0.3">
      <c r="A104" s="1">
        <v>103</v>
      </c>
      <c r="B104" s="1" t="s">
        <v>4</v>
      </c>
      <c r="C104" s="2" t="s">
        <v>207</v>
      </c>
      <c r="D104" s="3" t="s">
        <v>208</v>
      </c>
      <c r="E104">
        <v>7</v>
      </c>
      <c r="G104">
        <v>20</v>
      </c>
    </row>
    <row r="105" spans="1:7" ht="28" hidden="1" x14ac:dyDescent="0.3">
      <c r="A105" s="1">
        <v>104</v>
      </c>
      <c r="B105" s="1" t="s">
        <v>4</v>
      </c>
      <c r="C105" s="2" t="s">
        <v>209</v>
      </c>
      <c r="D105" s="3" t="s">
        <v>210</v>
      </c>
      <c r="E105">
        <v>0</v>
      </c>
      <c r="G105">
        <v>20</v>
      </c>
    </row>
    <row r="106" spans="1:7" ht="42" hidden="1" x14ac:dyDescent="0.3">
      <c r="A106" s="1">
        <v>105</v>
      </c>
      <c r="B106" s="1" t="s">
        <v>4</v>
      </c>
      <c r="C106" s="2" t="s">
        <v>211</v>
      </c>
      <c r="D106" s="3" t="s">
        <v>212</v>
      </c>
      <c r="E106">
        <v>6</v>
      </c>
      <c r="F106">
        <v>7</v>
      </c>
      <c r="G106">
        <v>20</v>
      </c>
    </row>
    <row r="107" spans="1:7" hidden="1" x14ac:dyDescent="0.3">
      <c r="A107" s="1">
        <v>106</v>
      </c>
      <c r="B107" s="1" t="s">
        <v>72</v>
      </c>
      <c r="C107" s="2" t="s">
        <v>213</v>
      </c>
      <c r="D107" s="3" t="s">
        <v>214</v>
      </c>
      <c r="E107">
        <v>9</v>
      </c>
      <c r="G107">
        <v>20</v>
      </c>
    </row>
    <row r="108" spans="1:7" hidden="1" x14ac:dyDescent="0.3">
      <c r="A108" s="1">
        <v>107</v>
      </c>
      <c r="B108" s="1" t="s">
        <v>4</v>
      </c>
      <c r="C108" s="2" t="s">
        <v>215</v>
      </c>
      <c r="D108" s="3" t="s">
        <v>216</v>
      </c>
      <c r="E108">
        <v>6</v>
      </c>
      <c r="F108">
        <v>7</v>
      </c>
      <c r="G108">
        <v>20</v>
      </c>
    </row>
    <row r="109" spans="1:7" ht="70" hidden="1" x14ac:dyDescent="0.3">
      <c r="A109" s="1">
        <v>108</v>
      </c>
      <c r="B109" s="1" t="s">
        <v>72</v>
      </c>
      <c r="C109" s="2" t="s">
        <v>217</v>
      </c>
      <c r="D109" s="3" t="s">
        <v>218</v>
      </c>
      <c r="E109">
        <v>9</v>
      </c>
      <c r="G109">
        <v>20</v>
      </c>
    </row>
    <row r="110" spans="1:7" hidden="1" x14ac:dyDescent="0.3">
      <c r="A110" s="1">
        <v>109</v>
      </c>
      <c r="B110" s="1" t="s">
        <v>4</v>
      </c>
      <c r="C110" s="2" t="s">
        <v>219</v>
      </c>
      <c r="D110" s="3" t="s">
        <v>220</v>
      </c>
      <c r="E110">
        <v>2</v>
      </c>
      <c r="G110">
        <v>20</v>
      </c>
    </row>
    <row r="111" spans="1:7" ht="28" hidden="1" x14ac:dyDescent="0.3">
      <c r="A111" s="1">
        <v>110</v>
      </c>
      <c r="B111" s="1" t="s">
        <v>72</v>
      </c>
      <c r="C111" s="2" t="s">
        <v>219</v>
      </c>
      <c r="D111" s="3" t="s">
        <v>221</v>
      </c>
      <c r="E111">
        <v>9</v>
      </c>
      <c r="G111">
        <v>20</v>
      </c>
    </row>
    <row r="112" spans="1:7" hidden="1" x14ac:dyDescent="0.3">
      <c r="A112" s="1">
        <v>111</v>
      </c>
      <c r="B112" s="1" t="s">
        <v>4</v>
      </c>
      <c r="C112" s="2" t="s">
        <v>222</v>
      </c>
      <c r="D112" s="3" t="s">
        <v>223</v>
      </c>
      <c r="E112">
        <v>2</v>
      </c>
      <c r="G112">
        <v>20</v>
      </c>
    </row>
    <row r="113" spans="1:7" ht="28" hidden="1" x14ac:dyDescent="0.3">
      <c r="A113" s="1">
        <v>112</v>
      </c>
      <c r="B113" s="1" t="s">
        <v>72</v>
      </c>
      <c r="C113" s="2" t="s">
        <v>224</v>
      </c>
      <c r="D113" s="3" t="s">
        <v>225</v>
      </c>
      <c r="E113">
        <v>9</v>
      </c>
      <c r="G113">
        <v>20</v>
      </c>
    </row>
    <row r="114" spans="1:7" hidden="1" x14ac:dyDescent="0.3">
      <c r="A114" s="1">
        <v>113</v>
      </c>
      <c r="B114" s="1" t="s">
        <v>4</v>
      </c>
      <c r="C114" s="2" t="s">
        <v>226</v>
      </c>
      <c r="D114" s="3" t="s">
        <v>227</v>
      </c>
      <c r="E114">
        <v>2</v>
      </c>
      <c r="G114">
        <v>20</v>
      </c>
    </row>
    <row r="115" spans="1:7" ht="28" hidden="1" x14ac:dyDescent="0.3">
      <c r="A115" s="1">
        <v>114</v>
      </c>
      <c r="B115" s="1" t="s">
        <v>72</v>
      </c>
      <c r="C115" s="2" t="s">
        <v>228</v>
      </c>
      <c r="D115" s="3" t="s">
        <v>229</v>
      </c>
      <c r="E115">
        <v>9</v>
      </c>
      <c r="G115">
        <v>20</v>
      </c>
    </row>
    <row r="116" spans="1:7" hidden="1" x14ac:dyDescent="0.3">
      <c r="A116" s="1">
        <v>115</v>
      </c>
      <c r="B116" s="1" t="s">
        <v>4</v>
      </c>
      <c r="C116" s="2" t="s">
        <v>230</v>
      </c>
      <c r="D116" s="3" t="s">
        <v>231</v>
      </c>
      <c r="E116">
        <v>2</v>
      </c>
      <c r="G116">
        <v>20</v>
      </c>
    </row>
    <row r="117" spans="1:7" ht="42" hidden="1" x14ac:dyDescent="0.3">
      <c r="A117" s="1">
        <v>116</v>
      </c>
      <c r="B117" s="1" t="s">
        <v>72</v>
      </c>
      <c r="C117" s="2" t="s">
        <v>232</v>
      </c>
      <c r="D117" s="3" t="s">
        <v>233</v>
      </c>
      <c r="E117">
        <v>9</v>
      </c>
      <c r="G117">
        <v>20</v>
      </c>
    </row>
    <row r="118" spans="1:7" hidden="1" x14ac:dyDescent="0.3">
      <c r="A118" s="1">
        <v>117</v>
      </c>
      <c r="B118" s="1" t="s">
        <v>4</v>
      </c>
      <c r="C118" s="2" t="s">
        <v>234</v>
      </c>
      <c r="D118" s="3" t="s">
        <v>235</v>
      </c>
      <c r="E118">
        <v>6</v>
      </c>
      <c r="G118">
        <v>20</v>
      </c>
    </row>
    <row r="119" spans="1:7" hidden="1" x14ac:dyDescent="0.3">
      <c r="A119" s="1">
        <v>118</v>
      </c>
      <c r="B119" s="1" t="s">
        <v>4</v>
      </c>
      <c r="C119" s="2" t="s">
        <v>234</v>
      </c>
      <c r="D119" s="3" t="s">
        <v>236</v>
      </c>
      <c r="E119">
        <v>7</v>
      </c>
      <c r="G119">
        <v>20</v>
      </c>
    </row>
    <row r="120" spans="1:7" hidden="1" x14ac:dyDescent="0.3">
      <c r="A120" s="1">
        <v>119</v>
      </c>
      <c r="B120" s="1" t="s">
        <v>68</v>
      </c>
      <c r="C120" s="2" t="s">
        <v>234</v>
      </c>
      <c r="D120" s="3" t="s">
        <v>237</v>
      </c>
      <c r="E120">
        <v>6</v>
      </c>
      <c r="F120">
        <v>7</v>
      </c>
      <c r="G120">
        <v>20</v>
      </c>
    </row>
    <row r="121" spans="1:7" hidden="1" x14ac:dyDescent="0.3">
      <c r="A121" s="1">
        <v>120</v>
      </c>
      <c r="B121" s="1" t="s">
        <v>72</v>
      </c>
      <c r="C121" s="2" t="s">
        <v>238</v>
      </c>
      <c r="D121" s="3" t="s">
        <v>239</v>
      </c>
      <c r="E121">
        <v>9</v>
      </c>
      <c r="G121">
        <v>20</v>
      </c>
    </row>
    <row r="122" spans="1:7" ht="56" hidden="1" x14ac:dyDescent="0.3">
      <c r="A122" s="1">
        <v>121</v>
      </c>
      <c r="B122" s="1" t="s">
        <v>4</v>
      </c>
      <c r="C122" s="2" t="s">
        <v>240</v>
      </c>
      <c r="D122" s="3" t="s">
        <v>241</v>
      </c>
      <c r="E122">
        <v>6</v>
      </c>
      <c r="G122">
        <v>20</v>
      </c>
    </row>
    <row r="123" spans="1:7" hidden="1" x14ac:dyDescent="0.3">
      <c r="A123" s="1">
        <v>122</v>
      </c>
      <c r="B123" s="1" t="s">
        <v>4</v>
      </c>
      <c r="C123" s="2" t="s">
        <v>242</v>
      </c>
      <c r="D123" s="3" t="s">
        <v>243</v>
      </c>
      <c r="E123">
        <v>6</v>
      </c>
      <c r="F123">
        <v>7</v>
      </c>
      <c r="G123">
        <v>20</v>
      </c>
    </row>
    <row r="124" spans="1:7" hidden="1" x14ac:dyDescent="0.3">
      <c r="A124" s="1">
        <v>123</v>
      </c>
      <c r="B124" s="1" t="s">
        <v>72</v>
      </c>
      <c r="C124" s="2" t="s">
        <v>244</v>
      </c>
      <c r="D124" s="3" t="s">
        <v>245</v>
      </c>
      <c r="E124">
        <v>9</v>
      </c>
      <c r="G124">
        <v>20</v>
      </c>
    </row>
    <row r="125" spans="1:7" hidden="1" x14ac:dyDescent="0.3">
      <c r="A125" s="1">
        <v>124</v>
      </c>
      <c r="B125" s="1" t="s">
        <v>4</v>
      </c>
      <c r="C125" s="2" t="s">
        <v>246</v>
      </c>
      <c r="D125" s="3" t="s">
        <v>247</v>
      </c>
      <c r="E125">
        <v>6</v>
      </c>
      <c r="G125">
        <v>20</v>
      </c>
    </row>
    <row r="126" spans="1:7" hidden="1" x14ac:dyDescent="0.3">
      <c r="A126" s="1">
        <v>125</v>
      </c>
      <c r="B126" s="1" t="s">
        <v>4</v>
      </c>
      <c r="C126" s="2" t="s">
        <v>246</v>
      </c>
      <c r="D126" s="3" t="s">
        <v>248</v>
      </c>
      <c r="E126">
        <v>6</v>
      </c>
      <c r="F126">
        <v>7</v>
      </c>
      <c r="G126">
        <v>20</v>
      </c>
    </row>
    <row r="127" spans="1:7" hidden="1" x14ac:dyDescent="0.3">
      <c r="A127" s="1">
        <v>126</v>
      </c>
      <c r="B127" s="1" t="s">
        <v>72</v>
      </c>
      <c r="C127" s="2" t="s">
        <v>249</v>
      </c>
      <c r="D127" s="3" t="s">
        <v>250</v>
      </c>
      <c r="E127">
        <v>9</v>
      </c>
      <c r="G127">
        <v>20</v>
      </c>
    </row>
    <row r="128" spans="1:7" ht="42" hidden="1" x14ac:dyDescent="0.3">
      <c r="A128" s="1">
        <v>127</v>
      </c>
      <c r="B128" s="1" t="s">
        <v>4</v>
      </c>
      <c r="C128" s="2" t="s">
        <v>251</v>
      </c>
      <c r="D128" s="3" t="s">
        <v>252</v>
      </c>
      <c r="E128">
        <v>6</v>
      </c>
      <c r="G128">
        <v>20</v>
      </c>
    </row>
    <row r="129" spans="1:7" hidden="1" x14ac:dyDescent="0.3">
      <c r="A129" s="1">
        <v>128</v>
      </c>
      <c r="B129" s="1" t="s">
        <v>4</v>
      </c>
      <c r="C129" s="2" t="s">
        <v>253</v>
      </c>
      <c r="D129" s="3" t="s">
        <v>254</v>
      </c>
      <c r="E129">
        <v>6</v>
      </c>
      <c r="F129">
        <v>7</v>
      </c>
      <c r="G129">
        <v>20</v>
      </c>
    </row>
    <row r="130" spans="1:7" hidden="1" x14ac:dyDescent="0.3">
      <c r="A130" s="1">
        <v>129</v>
      </c>
      <c r="B130" s="1" t="s">
        <v>72</v>
      </c>
      <c r="C130" s="2" t="s">
        <v>255</v>
      </c>
      <c r="D130" s="3" t="s">
        <v>256</v>
      </c>
      <c r="E130">
        <v>9</v>
      </c>
      <c r="G130">
        <v>20</v>
      </c>
    </row>
    <row r="131" spans="1:7" ht="70" hidden="1" x14ac:dyDescent="0.3">
      <c r="A131" s="1">
        <v>130</v>
      </c>
      <c r="B131" s="1" t="s">
        <v>4</v>
      </c>
      <c r="C131" s="2" t="s">
        <v>257</v>
      </c>
      <c r="D131" s="3" t="s">
        <v>258</v>
      </c>
      <c r="E131">
        <v>6</v>
      </c>
      <c r="G131">
        <v>20</v>
      </c>
    </row>
    <row r="132" spans="1:7" hidden="1" x14ac:dyDescent="0.3">
      <c r="A132" s="1">
        <v>131</v>
      </c>
      <c r="B132" s="1" t="s">
        <v>4</v>
      </c>
      <c r="C132" s="2" t="s">
        <v>259</v>
      </c>
      <c r="D132" s="3" t="s">
        <v>260</v>
      </c>
      <c r="E132">
        <v>6</v>
      </c>
      <c r="F132">
        <v>7</v>
      </c>
      <c r="G132">
        <v>20</v>
      </c>
    </row>
    <row r="133" spans="1:7" hidden="1" x14ac:dyDescent="0.3">
      <c r="A133" s="1">
        <v>132</v>
      </c>
      <c r="B133" s="1" t="s">
        <v>72</v>
      </c>
      <c r="C133" s="2" t="s">
        <v>261</v>
      </c>
      <c r="D133" s="3" t="s">
        <v>262</v>
      </c>
      <c r="E133">
        <v>9</v>
      </c>
      <c r="G133">
        <v>20</v>
      </c>
    </row>
    <row r="134" spans="1:7" hidden="1" x14ac:dyDescent="0.3">
      <c r="A134" s="1">
        <v>133</v>
      </c>
      <c r="B134" s="1" t="s">
        <v>4</v>
      </c>
      <c r="C134" s="2" t="s">
        <v>263</v>
      </c>
      <c r="D134" s="3" t="s">
        <v>264</v>
      </c>
      <c r="E134">
        <v>6</v>
      </c>
      <c r="G134">
        <v>20</v>
      </c>
    </row>
    <row r="135" spans="1:7" ht="84" hidden="1" x14ac:dyDescent="0.3">
      <c r="A135" s="1">
        <v>134</v>
      </c>
      <c r="B135" s="1" t="s">
        <v>4</v>
      </c>
      <c r="C135" s="2" t="s">
        <v>265</v>
      </c>
      <c r="D135" s="3" t="s">
        <v>266</v>
      </c>
      <c r="E135">
        <v>6</v>
      </c>
      <c r="G135">
        <v>20</v>
      </c>
    </row>
    <row r="136" spans="1:7" ht="56" hidden="1" x14ac:dyDescent="0.3">
      <c r="A136" s="1">
        <v>135</v>
      </c>
      <c r="B136" s="1" t="s">
        <v>4</v>
      </c>
      <c r="C136" s="2" t="s">
        <v>267</v>
      </c>
      <c r="D136" s="3" t="s">
        <v>268</v>
      </c>
      <c r="E136">
        <v>6</v>
      </c>
      <c r="F136">
        <v>7</v>
      </c>
      <c r="G136">
        <v>20</v>
      </c>
    </row>
    <row r="137" spans="1:7" hidden="1" x14ac:dyDescent="0.3">
      <c r="A137" s="1">
        <v>136</v>
      </c>
      <c r="B137" s="1" t="s">
        <v>72</v>
      </c>
      <c r="C137" s="2" t="s">
        <v>269</v>
      </c>
      <c r="D137" s="3" t="s">
        <v>270</v>
      </c>
      <c r="E137">
        <v>9</v>
      </c>
      <c r="G137">
        <v>20</v>
      </c>
    </row>
    <row r="138" spans="1:7" hidden="1" x14ac:dyDescent="0.3">
      <c r="A138" s="1">
        <v>137</v>
      </c>
      <c r="B138" s="1" t="s">
        <v>4</v>
      </c>
      <c r="C138" s="2" t="s">
        <v>271</v>
      </c>
      <c r="D138" s="3" t="s">
        <v>272</v>
      </c>
      <c r="E138">
        <v>6</v>
      </c>
      <c r="G138">
        <v>20</v>
      </c>
    </row>
    <row r="139" spans="1:7" ht="28" hidden="1" x14ac:dyDescent="0.3">
      <c r="A139" s="1">
        <v>138</v>
      </c>
      <c r="B139" s="1" t="s">
        <v>4</v>
      </c>
      <c r="C139" s="2" t="s">
        <v>271</v>
      </c>
      <c r="D139" s="3" t="s">
        <v>273</v>
      </c>
      <c r="E139">
        <v>6</v>
      </c>
      <c r="F139">
        <v>7</v>
      </c>
      <c r="G139">
        <v>20</v>
      </c>
    </row>
    <row r="140" spans="1:7" hidden="1" x14ac:dyDescent="0.3">
      <c r="A140" s="1">
        <v>139</v>
      </c>
      <c r="B140" s="1" t="s">
        <v>72</v>
      </c>
      <c r="C140" s="2" t="s">
        <v>274</v>
      </c>
      <c r="D140" s="3" t="s">
        <v>275</v>
      </c>
      <c r="E140">
        <v>9</v>
      </c>
      <c r="G140">
        <v>20</v>
      </c>
    </row>
    <row r="141" spans="1:7" ht="28" hidden="1" x14ac:dyDescent="0.3">
      <c r="A141" s="1">
        <v>140</v>
      </c>
      <c r="B141" s="1" t="s">
        <v>4</v>
      </c>
      <c r="C141" s="2" t="s">
        <v>276</v>
      </c>
      <c r="D141" s="3" t="s">
        <v>277</v>
      </c>
      <c r="E141">
        <v>6</v>
      </c>
      <c r="G141">
        <v>20</v>
      </c>
    </row>
    <row r="142" spans="1:7" ht="42" hidden="1" x14ac:dyDescent="0.3">
      <c r="A142" s="1">
        <v>141</v>
      </c>
      <c r="B142" s="1" t="s">
        <v>4</v>
      </c>
      <c r="C142" s="2" t="s">
        <v>278</v>
      </c>
      <c r="D142" s="3" t="s">
        <v>279</v>
      </c>
      <c r="E142">
        <v>6</v>
      </c>
      <c r="F142">
        <v>7</v>
      </c>
      <c r="G142">
        <v>20</v>
      </c>
    </row>
    <row r="143" spans="1:7" hidden="1" x14ac:dyDescent="0.3">
      <c r="A143" s="1">
        <v>142</v>
      </c>
      <c r="B143" s="1" t="s">
        <v>72</v>
      </c>
      <c r="C143" s="2" t="s">
        <v>280</v>
      </c>
      <c r="D143" s="3" t="s">
        <v>281</v>
      </c>
      <c r="E143">
        <v>9</v>
      </c>
      <c r="G143">
        <v>20</v>
      </c>
    </row>
    <row r="144" spans="1:7" ht="42" hidden="1" x14ac:dyDescent="0.3">
      <c r="A144" s="1">
        <v>143</v>
      </c>
      <c r="B144" s="1" t="s">
        <v>4</v>
      </c>
      <c r="C144" s="2" t="s">
        <v>282</v>
      </c>
      <c r="D144" s="3" t="s">
        <v>283</v>
      </c>
      <c r="E144">
        <v>6</v>
      </c>
      <c r="G144">
        <v>20</v>
      </c>
    </row>
    <row r="145" spans="1:7" ht="28" hidden="1" x14ac:dyDescent="0.3">
      <c r="A145" s="1">
        <v>144</v>
      </c>
      <c r="B145" s="1" t="s">
        <v>4</v>
      </c>
      <c r="C145" s="2" t="s">
        <v>284</v>
      </c>
      <c r="D145" s="3" t="s">
        <v>285</v>
      </c>
      <c r="E145">
        <v>6</v>
      </c>
      <c r="G145">
        <v>20</v>
      </c>
    </row>
    <row r="146" spans="1:7" hidden="1" x14ac:dyDescent="0.3">
      <c r="A146" s="1">
        <v>145</v>
      </c>
      <c r="B146" s="1" t="s">
        <v>84</v>
      </c>
      <c r="C146" s="2" t="s">
        <v>286</v>
      </c>
      <c r="D146" s="3" t="s">
        <v>287</v>
      </c>
      <c r="E146">
        <v>10</v>
      </c>
      <c r="G146">
        <v>20</v>
      </c>
    </row>
    <row r="147" spans="1:7" hidden="1" x14ac:dyDescent="0.3">
      <c r="A147" s="1">
        <v>146</v>
      </c>
      <c r="B147" s="1" t="s">
        <v>4</v>
      </c>
      <c r="C147" s="2" t="s">
        <v>286</v>
      </c>
      <c r="D147" s="3" t="s">
        <v>288</v>
      </c>
      <c r="E147">
        <v>1</v>
      </c>
      <c r="G147">
        <v>20</v>
      </c>
    </row>
    <row r="148" spans="1:7" ht="42" hidden="1" x14ac:dyDescent="0.3">
      <c r="A148" s="1">
        <v>147</v>
      </c>
      <c r="B148" s="1" t="s">
        <v>4</v>
      </c>
      <c r="C148" s="2" t="s">
        <v>289</v>
      </c>
      <c r="D148" s="3" t="s">
        <v>290</v>
      </c>
      <c r="E148">
        <v>6</v>
      </c>
      <c r="F148">
        <v>7</v>
      </c>
      <c r="G148">
        <v>20</v>
      </c>
    </row>
    <row r="149" spans="1:7" hidden="1" x14ac:dyDescent="0.3">
      <c r="A149" s="1">
        <v>148</v>
      </c>
      <c r="B149" s="1" t="s">
        <v>84</v>
      </c>
      <c r="C149" s="2" t="s">
        <v>291</v>
      </c>
      <c r="D149" s="3" t="s">
        <v>292</v>
      </c>
      <c r="E149">
        <v>9</v>
      </c>
      <c r="G149">
        <v>20</v>
      </c>
    </row>
    <row r="150" spans="1:7" ht="42" hidden="1" x14ac:dyDescent="0.3">
      <c r="A150" s="1">
        <v>149</v>
      </c>
      <c r="B150" s="1" t="s">
        <v>4</v>
      </c>
      <c r="C150" s="2" t="s">
        <v>293</v>
      </c>
      <c r="D150" s="3" t="s">
        <v>294</v>
      </c>
      <c r="E150">
        <v>6</v>
      </c>
      <c r="G150">
        <v>20</v>
      </c>
    </row>
    <row r="151" spans="1:7" hidden="1" x14ac:dyDescent="0.3">
      <c r="A151" s="1">
        <v>150</v>
      </c>
      <c r="B151" s="1" t="s">
        <v>4</v>
      </c>
      <c r="C151" s="2" t="s">
        <v>295</v>
      </c>
      <c r="D151" s="3" t="s">
        <v>296</v>
      </c>
      <c r="E151">
        <v>4</v>
      </c>
      <c r="G151">
        <v>20</v>
      </c>
    </row>
    <row r="152" spans="1:7" hidden="1" x14ac:dyDescent="0.3">
      <c r="A152" s="1">
        <v>151</v>
      </c>
      <c r="B152" s="1" t="s">
        <v>50</v>
      </c>
      <c r="C152" s="2" t="s">
        <v>297</v>
      </c>
      <c r="D152" s="3" t="s">
        <v>298</v>
      </c>
      <c r="E152">
        <v>9</v>
      </c>
      <c r="G152">
        <v>20</v>
      </c>
    </row>
    <row r="153" spans="1:7" hidden="1" x14ac:dyDescent="0.3">
      <c r="A153" s="1">
        <v>152</v>
      </c>
      <c r="B153" s="1" t="s">
        <v>4</v>
      </c>
      <c r="C153" s="2" t="s">
        <v>299</v>
      </c>
      <c r="D153" s="3" t="s">
        <v>300</v>
      </c>
      <c r="E153">
        <v>1</v>
      </c>
      <c r="G153">
        <v>20</v>
      </c>
    </row>
    <row r="154" spans="1:7" ht="98" hidden="1" x14ac:dyDescent="0.3">
      <c r="A154" s="1">
        <v>153</v>
      </c>
      <c r="B154" s="1" t="s">
        <v>4</v>
      </c>
      <c r="C154" s="2" t="s">
        <v>299</v>
      </c>
      <c r="D154" s="3" t="s">
        <v>301</v>
      </c>
      <c r="E154">
        <v>6</v>
      </c>
      <c r="G154">
        <v>20</v>
      </c>
    </row>
    <row r="155" spans="1:7" ht="28" hidden="1" x14ac:dyDescent="0.3">
      <c r="A155" s="1">
        <v>154</v>
      </c>
      <c r="B155" s="1" t="s">
        <v>4</v>
      </c>
      <c r="C155" s="2" t="s">
        <v>302</v>
      </c>
      <c r="D155" s="3" t="s">
        <v>303</v>
      </c>
      <c r="E155">
        <v>6</v>
      </c>
      <c r="F155">
        <v>7</v>
      </c>
      <c r="G155">
        <v>20</v>
      </c>
    </row>
    <row r="156" spans="1:7" hidden="1" x14ac:dyDescent="0.3">
      <c r="A156" s="1">
        <v>155</v>
      </c>
      <c r="B156" s="1" t="s">
        <v>72</v>
      </c>
      <c r="C156" s="2" t="s">
        <v>304</v>
      </c>
      <c r="D156" s="3" t="s">
        <v>305</v>
      </c>
      <c r="E156">
        <v>9</v>
      </c>
      <c r="G156">
        <v>20</v>
      </c>
    </row>
    <row r="157" spans="1:7" hidden="1" x14ac:dyDescent="0.3">
      <c r="A157" s="1">
        <v>156</v>
      </c>
      <c r="B157" s="1" t="s">
        <v>4</v>
      </c>
      <c r="C157" s="2" t="s">
        <v>306</v>
      </c>
      <c r="D157" s="3" t="s">
        <v>307</v>
      </c>
      <c r="E157">
        <v>6</v>
      </c>
      <c r="F157">
        <v>7</v>
      </c>
      <c r="G157">
        <v>20</v>
      </c>
    </row>
    <row r="158" spans="1:7" hidden="1" x14ac:dyDescent="0.3">
      <c r="A158" s="1">
        <v>157</v>
      </c>
      <c r="B158" s="1" t="s">
        <v>72</v>
      </c>
      <c r="C158" s="2" t="s">
        <v>308</v>
      </c>
      <c r="D158" s="3" t="s">
        <v>309</v>
      </c>
      <c r="E158">
        <v>9</v>
      </c>
      <c r="G158">
        <v>20</v>
      </c>
    </row>
    <row r="159" spans="1:7" hidden="1" x14ac:dyDescent="0.3">
      <c r="A159" s="1">
        <v>158</v>
      </c>
      <c r="B159" s="1" t="s">
        <v>4</v>
      </c>
      <c r="C159" s="2" t="s">
        <v>310</v>
      </c>
      <c r="D159" s="3" t="s">
        <v>311</v>
      </c>
      <c r="E159">
        <v>6</v>
      </c>
      <c r="F159">
        <v>7</v>
      </c>
      <c r="G159">
        <v>20</v>
      </c>
    </row>
    <row r="160" spans="1:7" hidden="1" x14ac:dyDescent="0.3">
      <c r="A160" s="1">
        <v>159</v>
      </c>
      <c r="B160" s="1" t="s">
        <v>72</v>
      </c>
      <c r="C160" s="2" t="s">
        <v>312</v>
      </c>
      <c r="D160" s="3" t="s">
        <v>74</v>
      </c>
      <c r="E160">
        <v>9</v>
      </c>
      <c r="G160">
        <v>20</v>
      </c>
    </row>
    <row r="161" spans="1:7" ht="28" hidden="1" x14ac:dyDescent="0.3">
      <c r="A161" s="1">
        <v>160</v>
      </c>
      <c r="B161" s="1" t="s">
        <v>4</v>
      </c>
      <c r="C161" s="2" t="s">
        <v>313</v>
      </c>
      <c r="D161" s="3" t="s">
        <v>314</v>
      </c>
      <c r="E161">
        <v>6</v>
      </c>
      <c r="G161">
        <v>20</v>
      </c>
    </row>
    <row r="162" spans="1:7" ht="28" hidden="1" x14ac:dyDescent="0.3">
      <c r="A162" s="1">
        <v>161</v>
      </c>
      <c r="B162" s="1" t="s">
        <v>4</v>
      </c>
      <c r="C162" s="2" t="s">
        <v>315</v>
      </c>
      <c r="D162" s="3" t="s">
        <v>316</v>
      </c>
      <c r="E162">
        <v>6</v>
      </c>
      <c r="F162">
        <v>7</v>
      </c>
      <c r="G162">
        <v>20</v>
      </c>
    </row>
    <row r="163" spans="1:7" hidden="1" x14ac:dyDescent="0.3">
      <c r="A163" s="1">
        <v>162</v>
      </c>
      <c r="B163" s="1" t="s">
        <v>72</v>
      </c>
      <c r="C163" s="2" t="s">
        <v>317</v>
      </c>
      <c r="D163" s="3" t="s">
        <v>318</v>
      </c>
      <c r="E163">
        <v>9</v>
      </c>
      <c r="G163">
        <v>20</v>
      </c>
    </row>
    <row r="164" spans="1:7" hidden="1" x14ac:dyDescent="0.3">
      <c r="A164" s="1">
        <v>163</v>
      </c>
      <c r="B164" s="1" t="s">
        <v>4</v>
      </c>
      <c r="C164" s="2" t="s">
        <v>319</v>
      </c>
      <c r="D164" s="3" t="s">
        <v>223</v>
      </c>
      <c r="E164">
        <v>2</v>
      </c>
      <c r="G164">
        <v>20</v>
      </c>
    </row>
    <row r="165" spans="1:7" hidden="1" x14ac:dyDescent="0.3">
      <c r="A165" s="1">
        <v>164</v>
      </c>
      <c r="B165" s="1" t="s">
        <v>72</v>
      </c>
      <c r="C165" s="2" t="s">
        <v>319</v>
      </c>
      <c r="D165" s="3" t="s">
        <v>320</v>
      </c>
      <c r="E165">
        <v>9</v>
      </c>
      <c r="G165">
        <v>20</v>
      </c>
    </row>
    <row r="166" spans="1:7" hidden="1" x14ac:dyDescent="0.3">
      <c r="A166" s="1">
        <v>165</v>
      </c>
      <c r="B166" s="1" t="s">
        <v>4</v>
      </c>
      <c r="C166" s="2" t="s">
        <v>321</v>
      </c>
      <c r="D166" s="3" t="s">
        <v>322</v>
      </c>
      <c r="E166">
        <v>2</v>
      </c>
      <c r="G166">
        <v>20</v>
      </c>
    </row>
    <row r="167" spans="1:7" hidden="1" x14ac:dyDescent="0.3">
      <c r="A167" s="1">
        <v>166</v>
      </c>
      <c r="B167" s="1" t="s">
        <v>72</v>
      </c>
      <c r="C167" s="2" t="s">
        <v>321</v>
      </c>
      <c r="D167" s="3" t="s">
        <v>323</v>
      </c>
      <c r="E167">
        <v>9</v>
      </c>
      <c r="G167">
        <v>20</v>
      </c>
    </row>
    <row r="168" spans="1:7" hidden="1" x14ac:dyDescent="0.3">
      <c r="A168" s="1">
        <v>167</v>
      </c>
      <c r="B168" s="1" t="s">
        <v>4</v>
      </c>
      <c r="C168" s="2" t="s">
        <v>324</v>
      </c>
      <c r="D168" s="3" t="s">
        <v>325</v>
      </c>
      <c r="E168">
        <v>6</v>
      </c>
      <c r="G168">
        <v>20</v>
      </c>
    </row>
    <row r="169" spans="1:7" hidden="1" x14ac:dyDescent="0.3">
      <c r="A169" s="1">
        <v>168</v>
      </c>
      <c r="B169" s="1" t="s">
        <v>72</v>
      </c>
      <c r="C169" s="2" t="s">
        <v>326</v>
      </c>
      <c r="D169" s="3" t="s">
        <v>327</v>
      </c>
      <c r="E169">
        <v>9</v>
      </c>
      <c r="G169">
        <v>20</v>
      </c>
    </row>
    <row r="170" spans="1:7" hidden="1" x14ac:dyDescent="0.3">
      <c r="A170" s="1">
        <v>169</v>
      </c>
      <c r="B170" s="1" t="s">
        <v>4</v>
      </c>
      <c r="C170" s="2" t="s">
        <v>328</v>
      </c>
      <c r="D170" s="3" t="s">
        <v>223</v>
      </c>
      <c r="E170">
        <v>2</v>
      </c>
      <c r="G170">
        <v>20</v>
      </c>
    </row>
    <row r="171" spans="1:7" hidden="1" x14ac:dyDescent="0.3">
      <c r="A171" s="1">
        <v>170</v>
      </c>
      <c r="B171" s="1" t="s">
        <v>72</v>
      </c>
      <c r="C171" s="2" t="s">
        <v>329</v>
      </c>
      <c r="D171" s="3" t="s">
        <v>330</v>
      </c>
      <c r="E171">
        <v>9</v>
      </c>
      <c r="G171">
        <v>20</v>
      </c>
    </row>
    <row r="172" spans="1:7" hidden="1" x14ac:dyDescent="0.3">
      <c r="A172" s="1">
        <v>171</v>
      </c>
      <c r="B172" s="1" t="s">
        <v>4</v>
      </c>
      <c r="C172" s="2" t="s">
        <v>331</v>
      </c>
      <c r="D172" s="3" t="s">
        <v>332</v>
      </c>
      <c r="E172">
        <v>6</v>
      </c>
      <c r="G172">
        <v>21</v>
      </c>
    </row>
    <row r="173" spans="1:7" ht="42" hidden="1" x14ac:dyDescent="0.3">
      <c r="A173" s="1">
        <v>172</v>
      </c>
      <c r="B173" s="1" t="s">
        <v>4</v>
      </c>
      <c r="C173" s="2" t="s">
        <v>333</v>
      </c>
      <c r="D173" s="3" t="s">
        <v>334</v>
      </c>
      <c r="E173">
        <v>7</v>
      </c>
      <c r="G173">
        <v>21</v>
      </c>
    </row>
    <row r="174" spans="1:7" ht="56" hidden="1" x14ac:dyDescent="0.3">
      <c r="A174" s="1">
        <v>173</v>
      </c>
      <c r="B174" s="1" t="s">
        <v>4</v>
      </c>
      <c r="C174" s="2" t="s">
        <v>335</v>
      </c>
      <c r="D174" s="3" t="s">
        <v>336</v>
      </c>
      <c r="E174">
        <v>7</v>
      </c>
      <c r="F174">
        <v>16</v>
      </c>
      <c r="G174">
        <v>21</v>
      </c>
    </row>
    <row r="175" spans="1:7" hidden="1" x14ac:dyDescent="0.3">
      <c r="A175" s="1">
        <v>174</v>
      </c>
      <c r="B175" s="1" t="s">
        <v>337</v>
      </c>
      <c r="C175" s="2" t="s">
        <v>338</v>
      </c>
      <c r="D175" s="3" t="s">
        <v>339</v>
      </c>
      <c r="E175">
        <v>14</v>
      </c>
      <c r="G175">
        <v>21</v>
      </c>
    </row>
    <row r="176" spans="1:7" hidden="1" x14ac:dyDescent="0.3">
      <c r="A176" s="1">
        <v>175</v>
      </c>
      <c r="B176" s="1" t="s">
        <v>57</v>
      </c>
      <c r="C176" s="2" t="s">
        <v>340</v>
      </c>
      <c r="D176" s="3" t="s">
        <v>341</v>
      </c>
      <c r="E176">
        <v>10</v>
      </c>
      <c r="G176">
        <v>21</v>
      </c>
    </row>
    <row r="177" spans="1:7" ht="70" hidden="1" x14ac:dyDescent="0.3">
      <c r="A177" s="1">
        <v>176</v>
      </c>
      <c r="B177" s="1" t="s">
        <v>4</v>
      </c>
      <c r="C177" s="2" t="s">
        <v>340</v>
      </c>
      <c r="D177" s="3" t="s">
        <v>342</v>
      </c>
      <c r="E177">
        <v>6</v>
      </c>
      <c r="G177">
        <v>21</v>
      </c>
    </row>
    <row r="178" spans="1:7" hidden="1" x14ac:dyDescent="0.3">
      <c r="A178" s="1">
        <v>177</v>
      </c>
      <c r="B178" s="1" t="s">
        <v>4</v>
      </c>
      <c r="C178" s="2" t="s">
        <v>343</v>
      </c>
      <c r="D178" s="3" t="s">
        <v>344</v>
      </c>
      <c r="E178">
        <v>3</v>
      </c>
      <c r="G178">
        <v>21</v>
      </c>
    </row>
    <row r="179" spans="1:7" ht="28" hidden="1" x14ac:dyDescent="0.3">
      <c r="A179" s="1">
        <v>178</v>
      </c>
      <c r="B179" s="1" t="s">
        <v>4</v>
      </c>
      <c r="C179" s="2" t="s">
        <v>345</v>
      </c>
      <c r="D179" s="3" t="s">
        <v>346</v>
      </c>
      <c r="E179">
        <v>7</v>
      </c>
      <c r="G179">
        <v>21</v>
      </c>
    </row>
    <row r="180" spans="1:7" hidden="1" x14ac:dyDescent="0.3">
      <c r="A180" s="1">
        <v>179</v>
      </c>
      <c r="B180" s="1" t="s">
        <v>84</v>
      </c>
      <c r="C180" s="2" t="s">
        <v>347</v>
      </c>
      <c r="D180" s="3" t="s">
        <v>348</v>
      </c>
      <c r="E180">
        <v>9</v>
      </c>
      <c r="G180">
        <v>21</v>
      </c>
    </row>
    <row r="181" spans="1:7" hidden="1" x14ac:dyDescent="0.3">
      <c r="A181" s="1">
        <v>180</v>
      </c>
      <c r="B181" s="1" t="s">
        <v>4</v>
      </c>
      <c r="C181" s="2" t="s">
        <v>349</v>
      </c>
      <c r="D181" s="3" t="s">
        <v>350</v>
      </c>
      <c r="E181">
        <v>6</v>
      </c>
      <c r="G181">
        <v>21</v>
      </c>
    </row>
    <row r="182" spans="1:7" hidden="1" x14ac:dyDescent="0.3">
      <c r="A182" s="1">
        <v>181</v>
      </c>
      <c r="B182" s="1" t="s">
        <v>4</v>
      </c>
      <c r="C182" s="2" t="s">
        <v>351</v>
      </c>
      <c r="D182" s="3" t="s">
        <v>352</v>
      </c>
      <c r="E182">
        <v>9</v>
      </c>
      <c r="G182">
        <v>21</v>
      </c>
    </row>
    <row r="183" spans="1:7" ht="28" hidden="1" x14ac:dyDescent="0.3">
      <c r="A183" s="1">
        <v>182</v>
      </c>
      <c r="B183" s="1" t="s">
        <v>4</v>
      </c>
      <c r="C183" s="2" t="s">
        <v>353</v>
      </c>
      <c r="D183" s="3" t="s">
        <v>354</v>
      </c>
      <c r="E183">
        <v>3</v>
      </c>
      <c r="F183">
        <v>16</v>
      </c>
      <c r="G183">
        <v>21</v>
      </c>
    </row>
    <row r="184" spans="1:7" hidden="1" x14ac:dyDescent="0.3">
      <c r="A184" s="1">
        <v>183</v>
      </c>
      <c r="B184" s="1" t="s">
        <v>84</v>
      </c>
      <c r="C184" s="2" t="s">
        <v>355</v>
      </c>
      <c r="D184" s="3" t="s">
        <v>356</v>
      </c>
      <c r="E184">
        <v>9</v>
      </c>
      <c r="G184">
        <v>21</v>
      </c>
    </row>
    <row r="185" spans="1:7" ht="28" hidden="1" x14ac:dyDescent="0.3">
      <c r="A185" s="1">
        <v>184</v>
      </c>
      <c r="B185" s="1" t="s">
        <v>4</v>
      </c>
      <c r="C185" s="2" t="s">
        <v>355</v>
      </c>
      <c r="D185" s="3" t="s">
        <v>357</v>
      </c>
      <c r="E185">
        <v>6</v>
      </c>
      <c r="F185">
        <v>16</v>
      </c>
      <c r="G185">
        <v>21</v>
      </c>
    </row>
    <row r="186" spans="1:7" hidden="1" x14ac:dyDescent="0.3">
      <c r="A186" s="1">
        <v>185</v>
      </c>
      <c r="B186" s="1" t="s">
        <v>4</v>
      </c>
      <c r="C186" s="2" t="s">
        <v>358</v>
      </c>
      <c r="D186" s="3" t="s">
        <v>359</v>
      </c>
      <c r="E186">
        <v>7</v>
      </c>
      <c r="G186">
        <v>21</v>
      </c>
    </row>
    <row r="187" spans="1:7" hidden="1" x14ac:dyDescent="0.3">
      <c r="A187" s="1">
        <v>186</v>
      </c>
      <c r="B187" s="1" t="s">
        <v>84</v>
      </c>
      <c r="C187" s="2" t="s">
        <v>360</v>
      </c>
      <c r="D187" s="3" t="s">
        <v>361</v>
      </c>
      <c r="E187">
        <v>9</v>
      </c>
      <c r="G187">
        <v>21</v>
      </c>
    </row>
    <row r="188" spans="1:7" ht="28" hidden="1" x14ac:dyDescent="0.3">
      <c r="A188" s="1">
        <v>187</v>
      </c>
      <c r="B188" s="1" t="s">
        <v>4</v>
      </c>
      <c r="C188" s="2" t="s">
        <v>362</v>
      </c>
      <c r="D188" s="3" t="s">
        <v>363</v>
      </c>
      <c r="E188">
        <v>3</v>
      </c>
      <c r="F188">
        <v>16</v>
      </c>
      <c r="G188">
        <v>21</v>
      </c>
    </row>
    <row r="189" spans="1:7" hidden="1" x14ac:dyDescent="0.3">
      <c r="A189" s="1">
        <v>188</v>
      </c>
      <c r="B189" s="1" t="s">
        <v>84</v>
      </c>
      <c r="C189" s="2" t="s">
        <v>364</v>
      </c>
      <c r="D189" s="3" t="s">
        <v>365</v>
      </c>
      <c r="E189">
        <v>9</v>
      </c>
      <c r="G189">
        <v>21</v>
      </c>
    </row>
    <row r="190" spans="1:7" hidden="1" x14ac:dyDescent="0.3">
      <c r="A190" s="1">
        <v>189</v>
      </c>
      <c r="B190" s="1" t="s">
        <v>4</v>
      </c>
      <c r="C190" s="2" t="s">
        <v>366</v>
      </c>
      <c r="D190" s="3" t="s">
        <v>367</v>
      </c>
      <c r="E190">
        <v>7</v>
      </c>
      <c r="F190">
        <v>16</v>
      </c>
      <c r="G190">
        <v>21</v>
      </c>
    </row>
    <row r="191" spans="1:7" hidden="1" x14ac:dyDescent="0.3">
      <c r="A191" s="1">
        <v>190</v>
      </c>
      <c r="B191" s="1" t="s">
        <v>84</v>
      </c>
      <c r="C191" s="2" t="s">
        <v>366</v>
      </c>
      <c r="D191" s="3" t="s">
        <v>368</v>
      </c>
      <c r="E191">
        <v>9</v>
      </c>
      <c r="G191">
        <v>21</v>
      </c>
    </row>
    <row r="192" spans="1:7" ht="28" hidden="1" x14ac:dyDescent="0.3">
      <c r="A192" s="1">
        <v>191</v>
      </c>
      <c r="B192" s="1" t="s">
        <v>4</v>
      </c>
      <c r="C192" s="2" t="s">
        <v>369</v>
      </c>
      <c r="D192" s="3" t="s">
        <v>370</v>
      </c>
      <c r="E192">
        <v>6</v>
      </c>
      <c r="G192">
        <v>21</v>
      </c>
    </row>
    <row r="193" spans="1:7" hidden="1" x14ac:dyDescent="0.3">
      <c r="A193" s="1">
        <v>192</v>
      </c>
      <c r="B193" s="1" t="s">
        <v>4</v>
      </c>
      <c r="C193" s="2" t="s">
        <v>371</v>
      </c>
      <c r="D193" s="3" t="s">
        <v>372</v>
      </c>
      <c r="E193">
        <v>6</v>
      </c>
      <c r="G193">
        <v>21</v>
      </c>
    </row>
    <row r="194" spans="1:7" hidden="1" x14ac:dyDescent="0.3">
      <c r="A194" s="1">
        <v>193</v>
      </c>
      <c r="B194" s="1" t="s">
        <v>84</v>
      </c>
      <c r="C194" s="2" t="s">
        <v>373</v>
      </c>
      <c r="D194" s="3" t="s">
        <v>196</v>
      </c>
      <c r="E194">
        <v>9</v>
      </c>
      <c r="G194">
        <v>21</v>
      </c>
    </row>
    <row r="195" spans="1:7" ht="28" hidden="1" x14ac:dyDescent="0.3">
      <c r="A195" s="1">
        <v>194</v>
      </c>
      <c r="B195" s="1" t="s">
        <v>4</v>
      </c>
      <c r="C195" s="2" t="s">
        <v>374</v>
      </c>
      <c r="D195" s="3" t="s">
        <v>375</v>
      </c>
      <c r="E195">
        <v>3</v>
      </c>
      <c r="F195">
        <v>16</v>
      </c>
      <c r="G195">
        <v>21</v>
      </c>
    </row>
    <row r="196" spans="1:7" hidden="1" x14ac:dyDescent="0.3">
      <c r="A196" s="1">
        <v>195</v>
      </c>
      <c r="B196" s="1" t="s">
        <v>84</v>
      </c>
      <c r="C196" s="2" t="s">
        <v>376</v>
      </c>
      <c r="D196" s="3" t="s">
        <v>377</v>
      </c>
      <c r="E196">
        <v>9</v>
      </c>
      <c r="G196">
        <v>21</v>
      </c>
    </row>
    <row r="197" spans="1:7" hidden="1" x14ac:dyDescent="0.3">
      <c r="A197" s="1">
        <v>196</v>
      </c>
      <c r="B197" s="1" t="s">
        <v>4</v>
      </c>
      <c r="C197" s="2" t="s">
        <v>378</v>
      </c>
      <c r="D197" s="3" t="s">
        <v>379</v>
      </c>
      <c r="E197">
        <v>3</v>
      </c>
      <c r="F197">
        <v>16</v>
      </c>
      <c r="G197">
        <v>21</v>
      </c>
    </row>
    <row r="198" spans="1:7" hidden="1" x14ac:dyDescent="0.3">
      <c r="A198" s="1">
        <v>197</v>
      </c>
      <c r="B198" s="1" t="s">
        <v>4</v>
      </c>
      <c r="C198" s="2" t="s">
        <v>380</v>
      </c>
      <c r="D198" s="3" t="s">
        <v>381</v>
      </c>
      <c r="E198">
        <v>7</v>
      </c>
      <c r="G198">
        <v>21</v>
      </c>
    </row>
    <row r="199" spans="1:7" hidden="1" x14ac:dyDescent="0.3">
      <c r="A199" s="1">
        <v>198</v>
      </c>
      <c r="B199" s="1" t="s">
        <v>84</v>
      </c>
      <c r="C199" s="2" t="s">
        <v>382</v>
      </c>
      <c r="D199" s="3" t="s">
        <v>383</v>
      </c>
      <c r="E199">
        <v>9</v>
      </c>
      <c r="G199">
        <v>21</v>
      </c>
    </row>
    <row r="200" spans="1:7" ht="28" hidden="1" x14ac:dyDescent="0.3">
      <c r="A200" s="1">
        <v>199</v>
      </c>
      <c r="B200" s="1" t="s">
        <v>4</v>
      </c>
      <c r="C200" s="2" t="s">
        <v>382</v>
      </c>
      <c r="D200" s="3" t="s">
        <v>384</v>
      </c>
      <c r="E200">
        <v>3</v>
      </c>
      <c r="F200">
        <v>16</v>
      </c>
      <c r="G200">
        <v>21</v>
      </c>
    </row>
    <row r="201" spans="1:7" hidden="1" x14ac:dyDescent="0.3">
      <c r="A201" s="1">
        <v>200</v>
      </c>
      <c r="B201" s="1" t="s">
        <v>4</v>
      </c>
      <c r="C201" s="2" t="s">
        <v>385</v>
      </c>
      <c r="D201" s="3" t="s">
        <v>386</v>
      </c>
      <c r="E201">
        <v>7</v>
      </c>
      <c r="G201">
        <v>21</v>
      </c>
    </row>
    <row r="202" spans="1:7" hidden="1" x14ac:dyDescent="0.3">
      <c r="A202" s="1">
        <v>201</v>
      </c>
      <c r="B202" s="1" t="s">
        <v>84</v>
      </c>
      <c r="C202" s="2" t="s">
        <v>385</v>
      </c>
      <c r="D202" s="3" t="s">
        <v>387</v>
      </c>
      <c r="E202">
        <v>9</v>
      </c>
      <c r="G202">
        <v>21</v>
      </c>
    </row>
    <row r="203" spans="1:7" ht="42" hidden="1" x14ac:dyDescent="0.3">
      <c r="A203" s="1">
        <v>202</v>
      </c>
      <c r="B203" s="1" t="s">
        <v>4</v>
      </c>
      <c r="C203" s="2" t="s">
        <v>388</v>
      </c>
      <c r="D203" s="3" t="s">
        <v>389</v>
      </c>
      <c r="E203">
        <v>7</v>
      </c>
      <c r="G203">
        <v>21</v>
      </c>
    </row>
    <row r="204" spans="1:7" hidden="1" x14ac:dyDescent="0.3">
      <c r="A204" s="1">
        <v>203</v>
      </c>
      <c r="B204" s="1" t="s">
        <v>84</v>
      </c>
      <c r="C204" s="2" t="s">
        <v>390</v>
      </c>
      <c r="D204" s="3" t="s">
        <v>391</v>
      </c>
      <c r="E204">
        <v>9</v>
      </c>
      <c r="G204">
        <v>21</v>
      </c>
    </row>
    <row r="205" spans="1:7" hidden="1" x14ac:dyDescent="0.3">
      <c r="A205" s="1">
        <v>204</v>
      </c>
      <c r="B205" s="1" t="s">
        <v>4</v>
      </c>
      <c r="C205" s="2" t="s">
        <v>392</v>
      </c>
      <c r="D205" s="3" t="s">
        <v>393</v>
      </c>
      <c r="E205">
        <v>3</v>
      </c>
      <c r="F205">
        <v>16</v>
      </c>
      <c r="G205">
        <v>21</v>
      </c>
    </row>
    <row r="206" spans="1:7" ht="28" hidden="1" x14ac:dyDescent="0.3">
      <c r="A206" s="1">
        <v>205</v>
      </c>
      <c r="B206" s="1" t="s">
        <v>4</v>
      </c>
      <c r="C206" s="2" t="s">
        <v>394</v>
      </c>
      <c r="D206" s="3" t="s">
        <v>395</v>
      </c>
      <c r="E206">
        <v>7</v>
      </c>
      <c r="G206">
        <v>21</v>
      </c>
    </row>
    <row r="207" spans="1:7" hidden="1" x14ac:dyDescent="0.3">
      <c r="A207" s="1">
        <v>206</v>
      </c>
      <c r="B207" s="1" t="s">
        <v>84</v>
      </c>
      <c r="C207" s="2" t="s">
        <v>396</v>
      </c>
      <c r="D207" s="3" t="s">
        <v>397</v>
      </c>
      <c r="E207">
        <v>9</v>
      </c>
      <c r="G207">
        <v>21</v>
      </c>
    </row>
    <row r="208" spans="1:7" ht="42" hidden="1" x14ac:dyDescent="0.3">
      <c r="A208" s="1">
        <v>207</v>
      </c>
      <c r="B208" s="1" t="s">
        <v>4</v>
      </c>
      <c r="C208" s="2" t="s">
        <v>398</v>
      </c>
      <c r="D208" s="3" t="s">
        <v>399</v>
      </c>
      <c r="E208">
        <v>3</v>
      </c>
      <c r="F208">
        <v>16</v>
      </c>
      <c r="G208">
        <v>21</v>
      </c>
    </row>
    <row r="209" spans="1:7" hidden="1" x14ac:dyDescent="0.3">
      <c r="A209" s="1">
        <v>208</v>
      </c>
      <c r="B209" s="1" t="s">
        <v>84</v>
      </c>
      <c r="C209" s="2" t="s">
        <v>400</v>
      </c>
      <c r="D209" s="3" t="s">
        <v>401</v>
      </c>
      <c r="E209">
        <v>9</v>
      </c>
      <c r="G209">
        <v>21</v>
      </c>
    </row>
    <row r="210" spans="1:7" hidden="1" x14ac:dyDescent="0.3">
      <c r="A210" s="1">
        <v>209</v>
      </c>
      <c r="B210" s="1" t="s">
        <v>4</v>
      </c>
      <c r="C210" s="2" t="s">
        <v>402</v>
      </c>
      <c r="D210" s="3" t="s">
        <v>403</v>
      </c>
      <c r="E210">
        <v>3</v>
      </c>
      <c r="G210">
        <v>21</v>
      </c>
    </row>
    <row r="211" spans="1:7" hidden="1" x14ac:dyDescent="0.3">
      <c r="A211" s="1">
        <v>210</v>
      </c>
      <c r="B211" s="1" t="s">
        <v>4</v>
      </c>
      <c r="C211" s="2" t="s">
        <v>404</v>
      </c>
      <c r="D211" s="3" t="s">
        <v>405</v>
      </c>
      <c r="E211">
        <v>3</v>
      </c>
      <c r="F211">
        <v>16</v>
      </c>
      <c r="G211">
        <v>21</v>
      </c>
    </row>
    <row r="212" spans="1:7" ht="28" hidden="1" x14ac:dyDescent="0.3">
      <c r="A212" s="1">
        <v>211</v>
      </c>
      <c r="B212" s="1" t="s">
        <v>4</v>
      </c>
      <c r="C212" s="2" t="s">
        <v>404</v>
      </c>
      <c r="D212" s="3" t="s">
        <v>406</v>
      </c>
      <c r="E212">
        <v>6</v>
      </c>
      <c r="F212">
        <v>7</v>
      </c>
      <c r="G212">
        <v>21</v>
      </c>
    </row>
    <row r="213" spans="1:7" hidden="1" x14ac:dyDescent="0.3">
      <c r="A213" s="1">
        <v>212</v>
      </c>
      <c r="B213" s="1" t="s">
        <v>72</v>
      </c>
      <c r="C213" s="2" t="s">
        <v>407</v>
      </c>
      <c r="D213" s="3" t="s">
        <v>408</v>
      </c>
      <c r="E213">
        <v>9</v>
      </c>
      <c r="G213">
        <v>21</v>
      </c>
    </row>
    <row r="214" spans="1:7" hidden="1" x14ac:dyDescent="0.3">
      <c r="A214" s="1">
        <v>213</v>
      </c>
      <c r="B214" s="1" t="s">
        <v>4</v>
      </c>
      <c r="C214" s="2" t="s">
        <v>409</v>
      </c>
      <c r="D214" s="3" t="s">
        <v>410</v>
      </c>
      <c r="E214">
        <v>6</v>
      </c>
      <c r="G214">
        <v>21</v>
      </c>
    </row>
    <row r="215" spans="1:7" hidden="1" x14ac:dyDescent="0.3">
      <c r="A215" s="1">
        <v>214</v>
      </c>
      <c r="B215" s="1" t="s">
        <v>72</v>
      </c>
      <c r="C215" s="2" t="s">
        <v>409</v>
      </c>
      <c r="D215" s="3" t="s">
        <v>411</v>
      </c>
      <c r="E215">
        <v>9</v>
      </c>
      <c r="G215">
        <v>21</v>
      </c>
    </row>
    <row r="216" spans="1:7" hidden="1" x14ac:dyDescent="0.3">
      <c r="A216" s="1">
        <v>215</v>
      </c>
      <c r="B216" s="1" t="s">
        <v>4</v>
      </c>
      <c r="C216" s="2" t="s">
        <v>409</v>
      </c>
      <c r="D216" s="3" t="s">
        <v>412</v>
      </c>
      <c r="E216">
        <v>6</v>
      </c>
      <c r="G216">
        <v>21</v>
      </c>
    </row>
    <row r="217" spans="1:7" hidden="1" x14ac:dyDescent="0.3">
      <c r="A217" s="1">
        <v>216</v>
      </c>
      <c r="B217" s="1" t="s">
        <v>72</v>
      </c>
      <c r="C217" s="2" t="s">
        <v>413</v>
      </c>
      <c r="D217" s="3" t="s">
        <v>412</v>
      </c>
      <c r="E217">
        <v>9</v>
      </c>
      <c r="G217">
        <v>21</v>
      </c>
    </row>
    <row r="218" spans="1:7" hidden="1" x14ac:dyDescent="0.3">
      <c r="A218" s="1">
        <v>217</v>
      </c>
      <c r="B218" s="1" t="s">
        <v>4</v>
      </c>
      <c r="C218" s="2" t="s">
        <v>414</v>
      </c>
      <c r="D218" s="3" t="s">
        <v>415</v>
      </c>
      <c r="E218">
        <v>6</v>
      </c>
      <c r="G218">
        <v>21</v>
      </c>
    </row>
    <row r="219" spans="1:7" hidden="1" x14ac:dyDescent="0.3">
      <c r="A219" s="1">
        <v>218</v>
      </c>
      <c r="B219" s="1" t="s">
        <v>72</v>
      </c>
      <c r="C219" s="2" t="s">
        <v>414</v>
      </c>
      <c r="D219" s="3" t="s">
        <v>416</v>
      </c>
      <c r="E219">
        <v>9</v>
      </c>
      <c r="G219">
        <v>21</v>
      </c>
    </row>
    <row r="220" spans="1:7" hidden="1" x14ac:dyDescent="0.3">
      <c r="A220" s="1">
        <v>219</v>
      </c>
      <c r="B220" s="1" t="s">
        <v>4</v>
      </c>
      <c r="C220" s="2" t="s">
        <v>414</v>
      </c>
      <c r="D220" s="3" t="s">
        <v>417</v>
      </c>
      <c r="E220">
        <v>6</v>
      </c>
      <c r="G220">
        <v>21</v>
      </c>
    </row>
    <row r="221" spans="1:7" hidden="1" x14ac:dyDescent="0.3">
      <c r="A221" s="1">
        <v>220</v>
      </c>
      <c r="B221" s="1" t="s">
        <v>72</v>
      </c>
      <c r="C221" s="2" t="s">
        <v>414</v>
      </c>
      <c r="D221" s="3" t="s">
        <v>418</v>
      </c>
      <c r="E221">
        <v>9</v>
      </c>
      <c r="G221">
        <v>21</v>
      </c>
    </row>
    <row r="222" spans="1:7" hidden="1" x14ac:dyDescent="0.3">
      <c r="A222" s="1">
        <v>221</v>
      </c>
      <c r="B222" s="1" t="s">
        <v>4</v>
      </c>
      <c r="C222" s="2" t="s">
        <v>419</v>
      </c>
      <c r="D222" s="3" t="s">
        <v>330</v>
      </c>
      <c r="E222">
        <v>6</v>
      </c>
      <c r="G222">
        <v>21</v>
      </c>
    </row>
    <row r="223" spans="1:7" hidden="1" x14ac:dyDescent="0.3">
      <c r="A223" s="1">
        <v>222</v>
      </c>
      <c r="B223" s="1" t="s">
        <v>72</v>
      </c>
      <c r="C223" s="2" t="s">
        <v>419</v>
      </c>
      <c r="D223" s="3" t="s">
        <v>330</v>
      </c>
      <c r="E223">
        <v>9</v>
      </c>
      <c r="G223">
        <v>21</v>
      </c>
    </row>
    <row r="224" spans="1:7" hidden="1" x14ac:dyDescent="0.3">
      <c r="A224" s="1">
        <v>223</v>
      </c>
      <c r="B224" s="1" t="s">
        <v>4</v>
      </c>
      <c r="C224" s="2" t="s">
        <v>419</v>
      </c>
      <c r="D224" s="3" t="s">
        <v>420</v>
      </c>
      <c r="E224">
        <v>6</v>
      </c>
      <c r="G224">
        <v>21</v>
      </c>
    </row>
    <row r="225" spans="1:7" hidden="1" x14ac:dyDescent="0.3">
      <c r="A225" s="1">
        <v>224</v>
      </c>
      <c r="B225" s="1" t="s">
        <v>72</v>
      </c>
      <c r="C225" s="2" t="s">
        <v>419</v>
      </c>
      <c r="D225" s="3" t="s">
        <v>420</v>
      </c>
      <c r="E225">
        <v>9</v>
      </c>
      <c r="G225">
        <v>21</v>
      </c>
    </row>
    <row r="226" spans="1:7" hidden="1" x14ac:dyDescent="0.3">
      <c r="A226" s="1">
        <v>225</v>
      </c>
      <c r="B226" s="1" t="s">
        <v>4</v>
      </c>
      <c r="C226" s="2" t="s">
        <v>421</v>
      </c>
      <c r="D226" s="3" t="s">
        <v>422</v>
      </c>
      <c r="E226">
        <v>6</v>
      </c>
      <c r="G226">
        <v>21</v>
      </c>
    </row>
    <row r="227" spans="1:7" hidden="1" x14ac:dyDescent="0.3">
      <c r="A227" s="1">
        <v>226</v>
      </c>
      <c r="B227" s="1" t="s">
        <v>72</v>
      </c>
      <c r="C227" s="2" t="s">
        <v>423</v>
      </c>
      <c r="D227" s="3" t="s">
        <v>422</v>
      </c>
      <c r="E227">
        <v>9</v>
      </c>
      <c r="G227">
        <v>21</v>
      </c>
    </row>
    <row r="228" spans="1:7" hidden="1" x14ac:dyDescent="0.3">
      <c r="A228" s="1">
        <v>227</v>
      </c>
      <c r="B228" s="1" t="s">
        <v>4</v>
      </c>
      <c r="C228" s="2" t="s">
        <v>424</v>
      </c>
      <c r="D228" s="3" t="s">
        <v>425</v>
      </c>
      <c r="E228">
        <v>6</v>
      </c>
      <c r="G228">
        <v>21</v>
      </c>
    </row>
    <row r="229" spans="1:7" hidden="1" x14ac:dyDescent="0.3">
      <c r="A229" s="1">
        <v>228</v>
      </c>
      <c r="B229" s="1" t="s">
        <v>72</v>
      </c>
      <c r="C229" s="2" t="s">
        <v>424</v>
      </c>
      <c r="D229" s="3" t="s">
        <v>425</v>
      </c>
      <c r="E229">
        <v>9</v>
      </c>
      <c r="G229">
        <v>21</v>
      </c>
    </row>
    <row r="230" spans="1:7" hidden="1" x14ac:dyDescent="0.3">
      <c r="A230" s="1">
        <v>229</v>
      </c>
      <c r="B230" s="1" t="s">
        <v>4</v>
      </c>
      <c r="C230" s="2" t="s">
        <v>424</v>
      </c>
      <c r="D230" s="3" t="s">
        <v>426</v>
      </c>
      <c r="E230">
        <v>6</v>
      </c>
      <c r="G230">
        <v>21</v>
      </c>
    </row>
    <row r="231" spans="1:7" hidden="1" x14ac:dyDescent="0.3">
      <c r="A231" s="1">
        <v>230</v>
      </c>
      <c r="B231" s="1" t="s">
        <v>72</v>
      </c>
      <c r="C231" s="2" t="s">
        <v>427</v>
      </c>
      <c r="D231" s="3" t="s">
        <v>426</v>
      </c>
      <c r="E231">
        <v>9</v>
      </c>
      <c r="G231">
        <v>21</v>
      </c>
    </row>
    <row r="232" spans="1:7" hidden="1" x14ac:dyDescent="0.3">
      <c r="A232" s="1">
        <v>231</v>
      </c>
      <c r="B232" s="1" t="s">
        <v>4</v>
      </c>
      <c r="C232" s="2" t="s">
        <v>428</v>
      </c>
      <c r="D232" s="3" t="s">
        <v>420</v>
      </c>
      <c r="E232">
        <v>6</v>
      </c>
      <c r="G232">
        <v>21</v>
      </c>
    </row>
    <row r="233" spans="1:7" hidden="1" x14ac:dyDescent="0.3">
      <c r="A233" s="1">
        <v>232</v>
      </c>
      <c r="B233" s="1" t="s">
        <v>72</v>
      </c>
      <c r="C233" s="2" t="s">
        <v>429</v>
      </c>
      <c r="D233" s="3" t="s">
        <v>420</v>
      </c>
      <c r="E233">
        <v>9</v>
      </c>
      <c r="G233">
        <v>21</v>
      </c>
    </row>
    <row r="234" spans="1:7" hidden="1" x14ac:dyDescent="0.3">
      <c r="A234" s="1">
        <v>233</v>
      </c>
      <c r="B234" s="1" t="s">
        <v>4</v>
      </c>
      <c r="C234" s="2" t="s">
        <v>430</v>
      </c>
      <c r="D234" s="3" t="s">
        <v>431</v>
      </c>
      <c r="E234">
        <v>6</v>
      </c>
      <c r="G234">
        <v>21</v>
      </c>
    </row>
    <row r="235" spans="1:7" ht="42" hidden="1" x14ac:dyDescent="0.3">
      <c r="A235" s="1">
        <v>234</v>
      </c>
      <c r="B235" s="1" t="s">
        <v>4</v>
      </c>
      <c r="C235" s="2" t="s">
        <v>432</v>
      </c>
      <c r="D235" s="3" t="s">
        <v>433</v>
      </c>
      <c r="E235">
        <v>7</v>
      </c>
      <c r="G235">
        <v>21</v>
      </c>
    </row>
    <row r="236" spans="1:7" hidden="1" x14ac:dyDescent="0.3">
      <c r="A236" s="1">
        <v>235</v>
      </c>
      <c r="B236" s="1" t="s">
        <v>337</v>
      </c>
      <c r="C236" s="2" t="s">
        <v>434</v>
      </c>
      <c r="D236" s="3" t="s">
        <v>339</v>
      </c>
      <c r="E236">
        <v>14</v>
      </c>
      <c r="G236">
        <v>21</v>
      </c>
    </row>
    <row r="237" spans="1:7" hidden="1" x14ac:dyDescent="0.3">
      <c r="A237" s="1">
        <v>236</v>
      </c>
      <c r="B237" s="1" t="s">
        <v>128</v>
      </c>
      <c r="C237" s="2" t="s">
        <v>435</v>
      </c>
      <c r="D237" s="3" t="s">
        <v>436</v>
      </c>
      <c r="E237">
        <v>9</v>
      </c>
      <c r="G237">
        <v>21</v>
      </c>
    </row>
    <row r="238" spans="1:7" hidden="1" x14ac:dyDescent="0.3">
      <c r="A238" s="1">
        <v>237</v>
      </c>
      <c r="B238" s="1" t="s">
        <v>84</v>
      </c>
      <c r="C238" s="2" t="s">
        <v>437</v>
      </c>
      <c r="D238" s="3" t="s">
        <v>438</v>
      </c>
      <c r="E238">
        <v>9</v>
      </c>
      <c r="G238">
        <v>21</v>
      </c>
    </row>
    <row r="239" spans="1:7" hidden="1" x14ac:dyDescent="0.3">
      <c r="A239" s="1">
        <v>238</v>
      </c>
      <c r="B239" s="1" t="s">
        <v>4</v>
      </c>
      <c r="C239" s="2" t="s">
        <v>439</v>
      </c>
      <c r="D239" s="3" t="s">
        <v>440</v>
      </c>
      <c r="E239">
        <v>3</v>
      </c>
      <c r="G239">
        <v>21</v>
      </c>
    </row>
    <row r="240" spans="1:7" ht="112" hidden="1" x14ac:dyDescent="0.3">
      <c r="A240" s="1">
        <v>239</v>
      </c>
      <c r="B240" s="1" t="s">
        <v>4</v>
      </c>
      <c r="C240" s="2" t="s">
        <v>439</v>
      </c>
      <c r="D240" s="3" t="s">
        <v>441</v>
      </c>
      <c r="E240">
        <v>6</v>
      </c>
      <c r="G240">
        <v>21</v>
      </c>
    </row>
    <row r="241" spans="1:7" hidden="1" x14ac:dyDescent="0.3">
      <c r="A241" s="1">
        <v>240</v>
      </c>
      <c r="B241" s="1" t="s">
        <v>1377</v>
      </c>
      <c r="C241" s="2" t="s">
        <v>1681</v>
      </c>
      <c r="D241" s="3" t="s">
        <v>1682</v>
      </c>
      <c r="E241">
        <v>9</v>
      </c>
      <c r="F241">
        <v>17</v>
      </c>
      <c r="G241">
        <v>21</v>
      </c>
    </row>
    <row r="242" spans="1:7" ht="98" hidden="1" x14ac:dyDescent="0.3">
      <c r="A242" s="1">
        <v>241</v>
      </c>
      <c r="B242" s="1" t="s">
        <v>4</v>
      </c>
      <c r="C242" s="2" t="s">
        <v>442</v>
      </c>
      <c r="D242" s="3" t="s">
        <v>443</v>
      </c>
      <c r="E242">
        <v>6</v>
      </c>
      <c r="G242">
        <v>21</v>
      </c>
    </row>
    <row r="243" spans="1:7" ht="28" hidden="1" x14ac:dyDescent="0.3">
      <c r="A243" s="1">
        <v>242</v>
      </c>
      <c r="B243" s="1" t="s">
        <v>4</v>
      </c>
      <c r="C243" s="2" t="s">
        <v>444</v>
      </c>
      <c r="D243" s="3" t="s">
        <v>445</v>
      </c>
      <c r="E243">
        <v>7</v>
      </c>
      <c r="G243">
        <v>21</v>
      </c>
    </row>
    <row r="244" spans="1:7" ht="28" hidden="1" x14ac:dyDescent="0.3">
      <c r="A244" s="1">
        <v>243</v>
      </c>
      <c r="B244" s="1" t="s">
        <v>4</v>
      </c>
      <c r="C244" s="2" t="s">
        <v>446</v>
      </c>
      <c r="D244" s="3" t="s">
        <v>447</v>
      </c>
      <c r="E244">
        <v>6</v>
      </c>
      <c r="F244">
        <v>7</v>
      </c>
      <c r="G244">
        <v>21</v>
      </c>
    </row>
    <row r="245" spans="1:7" hidden="1" x14ac:dyDescent="0.3">
      <c r="A245" s="1">
        <v>244</v>
      </c>
      <c r="B245" s="1" t="s">
        <v>72</v>
      </c>
      <c r="C245" s="2" t="s">
        <v>448</v>
      </c>
      <c r="D245" s="3" t="s">
        <v>449</v>
      </c>
      <c r="E245">
        <v>9</v>
      </c>
      <c r="G245">
        <v>21</v>
      </c>
    </row>
    <row r="246" spans="1:7" hidden="1" x14ac:dyDescent="0.3">
      <c r="A246" s="1">
        <v>245</v>
      </c>
      <c r="B246" s="1" t="s">
        <v>4</v>
      </c>
      <c r="C246" s="2" t="s">
        <v>450</v>
      </c>
      <c r="D246" s="3" t="s">
        <v>231</v>
      </c>
      <c r="E246">
        <v>2</v>
      </c>
      <c r="G246">
        <v>21</v>
      </c>
    </row>
    <row r="247" spans="1:7" hidden="1" x14ac:dyDescent="0.3">
      <c r="A247" s="1">
        <v>246</v>
      </c>
      <c r="B247" s="1" t="s">
        <v>72</v>
      </c>
      <c r="C247" s="2" t="s">
        <v>450</v>
      </c>
      <c r="D247" s="3" t="s">
        <v>412</v>
      </c>
      <c r="E247">
        <v>9</v>
      </c>
      <c r="G247">
        <v>21</v>
      </c>
    </row>
    <row r="248" spans="1:7" hidden="1" x14ac:dyDescent="0.3">
      <c r="A248" s="1">
        <v>247</v>
      </c>
      <c r="B248" s="1" t="s">
        <v>4</v>
      </c>
      <c r="C248" s="2" t="s">
        <v>451</v>
      </c>
      <c r="D248" s="3" t="s">
        <v>452</v>
      </c>
      <c r="E248">
        <v>2</v>
      </c>
      <c r="G248">
        <v>21</v>
      </c>
    </row>
    <row r="249" spans="1:7" hidden="1" x14ac:dyDescent="0.3">
      <c r="A249" s="1">
        <v>248</v>
      </c>
      <c r="B249" s="1" t="s">
        <v>72</v>
      </c>
      <c r="C249" s="2" t="s">
        <v>453</v>
      </c>
      <c r="D249" s="3" t="s">
        <v>454</v>
      </c>
      <c r="E249">
        <v>9</v>
      </c>
      <c r="G249">
        <v>21</v>
      </c>
    </row>
    <row r="250" spans="1:7" hidden="1" x14ac:dyDescent="0.3">
      <c r="A250" s="1">
        <v>249</v>
      </c>
      <c r="B250" s="1" t="s">
        <v>4</v>
      </c>
      <c r="C250" s="2" t="s">
        <v>455</v>
      </c>
      <c r="D250" s="3" t="s">
        <v>231</v>
      </c>
      <c r="E250">
        <v>2</v>
      </c>
      <c r="G250">
        <v>21</v>
      </c>
    </row>
    <row r="251" spans="1:7" hidden="1" x14ac:dyDescent="0.3">
      <c r="A251" s="1">
        <v>250</v>
      </c>
      <c r="B251" s="1" t="s">
        <v>72</v>
      </c>
      <c r="C251" s="2" t="s">
        <v>455</v>
      </c>
      <c r="D251" s="3" t="s">
        <v>456</v>
      </c>
      <c r="E251">
        <v>9</v>
      </c>
      <c r="G251">
        <v>21</v>
      </c>
    </row>
    <row r="252" spans="1:7" hidden="1" x14ac:dyDescent="0.3">
      <c r="A252" s="1">
        <v>251</v>
      </c>
      <c r="B252" s="1" t="s">
        <v>4</v>
      </c>
      <c r="C252" s="2" t="s">
        <v>457</v>
      </c>
      <c r="D252" s="3" t="s">
        <v>458</v>
      </c>
      <c r="E252">
        <v>2</v>
      </c>
      <c r="G252">
        <v>21</v>
      </c>
    </row>
    <row r="253" spans="1:7" hidden="1" x14ac:dyDescent="0.3">
      <c r="A253" s="1">
        <v>252</v>
      </c>
      <c r="B253" s="1" t="s">
        <v>72</v>
      </c>
      <c r="C253" s="2" t="s">
        <v>459</v>
      </c>
      <c r="D253" s="3" t="s">
        <v>460</v>
      </c>
      <c r="E253">
        <v>9</v>
      </c>
      <c r="G253">
        <v>21</v>
      </c>
    </row>
    <row r="254" spans="1:7" hidden="1" x14ac:dyDescent="0.3">
      <c r="A254" s="1">
        <v>253</v>
      </c>
      <c r="B254" s="1" t="s">
        <v>4</v>
      </c>
      <c r="C254" s="2" t="s">
        <v>461</v>
      </c>
      <c r="D254" s="3" t="s">
        <v>462</v>
      </c>
      <c r="E254">
        <v>2</v>
      </c>
      <c r="G254">
        <v>21</v>
      </c>
    </row>
    <row r="255" spans="1:7" hidden="1" x14ac:dyDescent="0.3">
      <c r="A255" s="1">
        <v>254</v>
      </c>
      <c r="B255" s="1" t="s">
        <v>72</v>
      </c>
      <c r="C255" s="2" t="s">
        <v>463</v>
      </c>
      <c r="D255" s="3" t="s">
        <v>420</v>
      </c>
      <c r="E255">
        <v>9</v>
      </c>
      <c r="G255">
        <v>21</v>
      </c>
    </row>
    <row r="256" spans="1:7" hidden="1" x14ac:dyDescent="0.3">
      <c r="A256" s="1">
        <v>255</v>
      </c>
      <c r="B256" s="1" t="s">
        <v>4</v>
      </c>
      <c r="C256" s="2" t="s">
        <v>464</v>
      </c>
      <c r="D256" s="3" t="s">
        <v>465</v>
      </c>
      <c r="E256">
        <v>2</v>
      </c>
      <c r="G256">
        <v>21</v>
      </c>
    </row>
    <row r="257" spans="1:7" ht="70" hidden="1" x14ac:dyDescent="0.3">
      <c r="A257" s="1">
        <v>256</v>
      </c>
      <c r="B257" s="1" t="s">
        <v>4</v>
      </c>
      <c r="C257" s="2" t="s">
        <v>466</v>
      </c>
      <c r="D257" s="3" t="s">
        <v>467</v>
      </c>
      <c r="E257">
        <v>6</v>
      </c>
      <c r="G257">
        <v>21</v>
      </c>
    </row>
    <row r="258" spans="1:7" ht="28" hidden="1" x14ac:dyDescent="0.3">
      <c r="A258" s="1">
        <v>257</v>
      </c>
      <c r="B258" s="1" t="s">
        <v>4</v>
      </c>
      <c r="C258" s="2" t="s">
        <v>468</v>
      </c>
      <c r="D258" s="3" t="s">
        <v>469</v>
      </c>
      <c r="E258">
        <v>7</v>
      </c>
      <c r="G258">
        <v>21</v>
      </c>
    </row>
    <row r="259" spans="1:7" ht="28" hidden="1" x14ac:dyDescent="0.3">
      <c r="A259" s="1">
        <v>258</v>
      </c>
      <c r="B259" s="1" t="s">
        <v>4</v>
      </c>
      <c r="C259" s="2" t="s">
        <v>470</v>
      </c>
      <c r="D259" s="3" t="s">
        <v>471</v>
      </c>
      <c r="E259">
        <v>6</v>
      </c>
      <c r="G259">
        <v>20</v>
      </c>
    </row>
    <row r="260" spans="1:7" ht="28" hidden="1" x14ac:dyDescent="0.3">
      <c r="A260" s="1">
        <v>259</v>
      </c>
      <c r="B260" s="1" t="s">
        <v>4</v>
      </c>
      <c r="C260" s="2" t="s">
        <v>470</v>
      </c>
      <c r="D260" s="3" t="s">
        <v>472</v>
      </c>
      <c r="E260">
        <v>6</v>
      </c>
      <c r="F260">
        <v>7</v>
      </c>
      <c r="G260">
        <v>20</v>
      </c>
    </row>
    <row r="261" spans="1:7" hidden="1" x14ac:dyDescent="0.3">
      <c r="A261" s="1">
        <v>260</v>
      </c>
      <c r="B261" s="1" t="s">
        <v>72</v>
      </c>
      <c r="C261" s="2" t="s">
        <v>473</v>
      </c>
      <c r="D261" s="3" t="s">
        <v>474</v>
      </c>
      <c r="E261">
        <v>9</v>
      </c>
      <c r="G261">
        <v>20</v>
      </c>
    </row>
    <row r="262" spans="1:7" ht="28" hidden="1" x14ac:dyDescent="0.3">
      <c r="A262" s="1">
        <v>261</v>
      </c>
      <c r="B262" s="1" t="s">
        <v>4</v>
      </c>
      <c r="C262" s="2" t="s">
        <v>475</v>
      </c>
      <c r="D262" s="3" t="s">
        <v>476</v>
      </c>
      <c r="E262">
        <v>4</v>
      </c>
      <c r="G262">
        <v>20</v>
      </c>
    </row>
    <row r="263" spans="1:7" ht="28" hidden="1" x14ac:dyDescent="0.3">
      <c r="A263" s="1">
        <v>262</v>
      </c>
      <c r="B263" s="1" t="s">
        <v>152</v>
      </c>
      <c r="C263" s="2" t="s">
        <v>477</v>
      </c>
      <c r="D263" s="3" t="s">
        <v>478</v>
      </c>
      <c r="E263">
        <v>9</v>
      </c>
      <c r="G263">
        <v>20</v>
      </c>
    </row>
    <row r="264" spans="1:7" hidden="1" x14ac:dyDescent="0.3">
      <c r="A264" s="1">
        <v>263</v>
      </c>
      <c r="B264" s="1" t="s">
        <v>4</v>
      </c>
      <c r="C264" s="2" t="s">
        <v>479</v>
      </c>
      <c r="D264" s="3" t="s">
        <v>480</v>
      </c>
      <c r="E264">
        <v>3</v>
      </c>
      <c r="G264">
        <v>20</v>
      </c>
    </row>
    <row r="265" spans="1:7" ht="84" hidden="1" x14ac:dyDescent="0.3">
      <c r="A265" s="1">
        <v>264</v>
      </c>
      <c r="B265" s="1" t="s">
        <v>4</v>
      </c>
      <c r="C265" s="2" t="s">
        <v>481</v>
      </c>
      <c r="D265" s="3" t="s">
        <v>482</v>
      </c>
      <c r="E265">
        <v>6</v>
      </c>
      <c r="G265">
        <v>20</v>
      </c>
    </row>
    <row r="266" spans="1:7" ht="56" hidden="1" x14ac:dyDescent="0.3">
      <c r="A266" s="1">
        <v>265</v>
      </c>
      <c r="B266" s="1" t="s">
        <v>4</v>
      </c>
      <c r="C266" s="2" t="s">
        <v>483</v>
      </c>
      <c r="D266" s="3" t="s">
        <v>484</v>
      </c>
      <c r="E266">
        <v>6</v>
      </c>
      <c r="F266">
        <v>7</v>
      </c>
      <c r="G266">
        <v>20</v>
      </c>
    </row>
    <row r="267" spans="1:7" hidden="1" x14ac:dyDescent="0.3">
      <c r="A267" s="1">
        <v>266</v>
      </c>
      <c r="B267" s="1" t="s">
        <v>72</v>
      </c>
      <c r="C267" s="2" t="s">
        <v>485</v>
      </c>
      <c r="D267" s="3" t="s">
        <v>486</v>
      </c>
      <c r="E267">
        <v>9</v>
      </c>
      <c r="G267">
        <v>20</v>
      </c>
    </row>
    <row r="268" spans="1:7" ht="28" hidden="1" x14ac:dyDescent="0.3">
      <c r="A268" s="1">
        <v>267</v>
      </c>
      <c r="B268" s="1" t="s">
        <v>4</v>
      </c>
      <c r="C268" s="2" t="s">
        <v>487</v>
      </c>
      <c r="D268" s="3" t="s">
        <v>488</v>
      </c>
      <c r="E268">
        <v>6</v>
      </c>
      <c r="G268">
        <v>20</v>
      </c>
    </row>
    <row r="269" spans="1:7" ht="28" hidden="1" x14ac:dyDescent="0.3">
      <c r="A269" s="1">
        <v>268</v>
      </c>
      <c r="B269" s="1" t="s">
        <v>4</v>
      </c>
      <c r="C269" s="2" t="s">
        <v>487</v>
      </c>
      <c r="D269" s="3" t="s">
        <v>489</v>
      </c>
      <c r="E269">
        <v>4</v>
      </c>
      <c r="G269">
        <v>20</v>
      </c>
    </row>
    <row r="270" spans="1:7" hidden="1" x14ac:dyDescent="0.3">
      <c r="A270" s="1">
        <v>269</v>
      </c>
      <c r="B270" s="1" t="s">
        <v>84</v>
      </c>
      <c r="C270" s="2" t="s">
        <v>490</v>
      </c>
      <c r="D270" s="3" t="s">
        <v>491</v>
      </c>
      <c r="E270">
        <v>9</v>
      </c>
      <c r="G270">
        <v>20</v>
      </c>
    </row>
    <row r="271" spans="1:7" ht="28" hidden="1" x14ac:dyDescent="0.3">
      <c r="A271" s="1">
        <v>270</v>
      </c>
      <c r="B271" s="1" t="s">
        <v>4</v>
      </c>
      <c r="C271" s="2" t="s">
        <v>492</v>
      </c>
      <c r="D271" s="3" t="s">
        <v>493</v>
      </c>
      <c r="E271">
        <v>4</v>
      </c>
      <c r="G271">
        <v>20</v>
      </c>
    </row>
    <row r="272" spans="1:7" hidden="1" x14ac:dyDescent="0.3">
      <c r="A272" s="1">
        <v>271</v>
      </c>
      <c r="B272" s="1" t="s">
        <v>494</v>
      </c>
      <c r="C272" s="2" t="s">
        <v>495</v>
      </c>
      <c r="D272" s="3" t="s">
        <v>496</v>
      </c>
      <c r="E272">
        <v>9</v>
      </c>
      <c r="G272">
        <v>20</v>
      </c>
    </row>
    <row r="273" spans="1:7" hidden="1" x14ac:dyDescent="0.3">
      <c r="A273" s="1">
        <v>272</v>
      </c>
      <c r="B273" s="1" t="s">
        <v>4</v>
      </c>
      <c r="C273" s="2" t="s">
        <v>495</v>
      </c>
      <c r="D273" s="3" t="s">
        <v>497</v>
      </c>
      <c r="E273">
        <v>3</v>
      </c>
      <c r="G273">
        <v>20</v>
      </c>
    </row>
    <row r="274" spans="1:7" hidden="1" x14ac:dyDescent="0.3">
      <c r="A274" s="1">
        <v>273</v>
      </c>
      <c r="B274" s="1" t="s">
        <v>4</v>
      </c>
      <c r="C274" s="2" t="s">
        <v>495</v>
      </c>
      <c r="D274" s="3" t="s">
        <v>498</v>
      </c>
      <c r="E274">
        <v>4</v>
      </c>
      <c r="G274">
        <v>20</v>
      </c>
    </row>
    <row r="275" spans="1:7" hidden="1" x14ac:dyDescent="0.3">
      <c r="A275" s="1">
        <v>274</v>
      </c>
      <c r="B275" s="1" t="s">
        <v>499</v>
      </c>
      <c r="C275" s="2" t="s">
        <v>500</v>
      </c>
      <c r="D275" s="3" t="s">
        <v>501</v>
      </c>
      <c r="E275">
        <v>9</v>
      </c>
      <c r="G275">
        <v>20</v>
      </c>
    </row>
    <row r="276" spans="1:7" hidden="1" x14ac:dyDescent="0.3">
      <c r="A276" s="1">
        <v>275</v>
      </c>
      <c r="B276" s="1" t="s">
        <v>4</v>
      </c>
      <c r="C276" s="2" t="s">
        <v>502</v>
      </c>
      <c r="D276" s="3" t="s">
        <v>503</v>
      </c>
      <c r="E276">
        <v>3</v>
      </c>
      <c r="G276">
        <v>20</v>
      </c>
    </row>
    <row r="277" spans="1:7" ht="98" hidden="1" x14ac:dyDescent="0.3">
      <c r="A277" s="1">
        <v>276</v>
      </c>
      <c r="B277" s="1" t="s">
        <v>4</v>
      </c>
      <c r="C277" s="2" t="s">
        <v>504</v>
      </c>
      <c r="D277" s="3" t="s">
        <v>505</v>
      </c>
      <c r="E277">
        <v>6</v>
      </c>
      <c r="G277">
        <v>20</v>
      </c>
    </row>
    <row r="278" spans="1:7" ht="84" hidden="1" x14ac:dyDescent="0.3">
      <c r="A278" s="1">
        <v>277</v>
      </c>
      <c r="B278" s="1" t="s">
        <v>4</v>
      </c>
      <c r="C278" s="2" t="s">
        <v>506</v>
      </c>
      <c r="D278" s="3" t="s">
        <v>507</v>
      </c>
      <c r="E278">
        <v>6</v>
      </c>
      <c r="G278">
        <v>20</v>
      </c>
    </row>
    <row r="279" spans="1:7" ht="28" hidden="1" x14ac:dyDescent="0.3">
      <c r="A279" s="1">
        <v>278</v>
      </c>
      <c r="B279" s="1" t="s">
        <v>4</v>
      </c>
      <c r="C279" s="2" t="s">
        <v>508</v>
      </c>
      <c r="D279" s="3" t="s">
        <v>509</v>
      </c>
      <c r="E279">
        <v>6</v>
      </c>
      <c r="F279">
        <v>7</v>
      </c>
      <c r="G279">
        <v>20</v>
      </c>
    </row>
    <row r="280" spans="1:7" hidden="1" x14ac:dyDescent="0.3">
      <c r="A280" s="1">
        <v>279</v>
      </c>
      <c r="B280" s="1" t="s">
        <v>72</v>
      </c>
      <c r="C280" s="2" t="s">
        <v>510</v>
      </c>
      <c r="D280" s="3" t="s">
        <v>511</v>
      </c>
      <c r="E280">
        <v>9</v>
      </c>
      <c r="G280">
        <v>20</v>
      </c>
    </row>
    <row r="281" spans="1:7" ht="28" hidden="1" x14ac:dyDescent="0.3">
      <c r="A281" s="1">
        <v>280</v>
      </c>
      <c r="B281" s="1" t="s">
        <v>4</v>
      </c>
      <c r="C281" s="2" t="s">
        <v>512</v>
      </c>
      <c r="D281" s="3" t="s">
        <v>513</v>
      </c>
      <c r="E281">
        <v>6</v>
      </c>
      <c r="G281">
        <v>20</v>
      </c>
    </row>
    <row r="282" spans="1:7" ht="42" hidden="1" x14ac:dyDescent="0.3">
      <c r="A282" s="1">
        <v>281</v>
      </c>
      <c r="B282" s="1" t="s">
        <v>4</v>
      </c>
      <c r="C282" s="2" t="s">
        <v>514</v>
      </c>
      <c r="D282" s="3" t="s">
        <v>515</v>
      </c>
      <c r="E282">
        <v>6</v>
      </c>
      <c r="F282">
        <v>7</v>
      </c>
      <c r="G282">
        <v>20</v>
      </c>
    </row>
    <row r="283" spans="1:7" hidden="1" x14ac:dyDescent="0.3">
      <c r="A283" s="1">
        <v>282</v>
      </c>
      <c r="B283" s="1" t="s">
        <v>152</v>
      </c>
      <c r="C283" s="2" t="s">
        <v>516</v>
      </c>
      <c r="D283" s="3" t="s">
        <v>517</v>
      </c>
      <c r="E283">
        <v>9</v>
      </c>
      <c r="G283">
        <v>20</v>
      </c>
    </row>
    <row r="284" spans="1:7" ht="28" hidden="1" x14ac:dyDescent="0.3">
      <c r="A284" s="1">
        <v>283</v>
      </c>
      <c r="B284" s="1" t="s">
        <v>4</v>
      </c>
      <c r="C284" s="2" t="s">
        <v>518</v>
      </c>
      <c r="D284" s="3" t="s">
        <v>519</v>
      </c>
      <c r="E284">
        <v>6</v>
      </c>
      <c r="F284">
        <v>7</v>
      </c>
      <c r="G284">
        <v>20</v>
      </c>
    </row>
    <row r="285" spans="1:7" hidden="1" x14ac:dyDescent="0.3">
      <c r="A285" s="1">
        <v>284</v>
      </c>
      <c r="B285" s="1" t="s">
        <v>520</v>
      </c>
      <c r="C285" s="2" t="s">
        <v>521</v>
      </c>
      <c r="D285" s="3" t="s">
        <v>522</v>
      </c>
      <c r="E285">
        <v>9</v>
      </c>
      <c r="G285">
        <v>20</v>
      </c>
    </row>
    <row r="286" spans="1:7" hidden="1" x14ac:dyDescent="0.3">
      <c r="A286" s="1">
        <v>285</v>
      </c>
      <c r="B286" s="1" t="s">
        <v>4</v>
      </c>
      <c r="C286" s="2" t="s">
        <v>523</v>
      </c>
      <c r="D286" s="3" t="s">
        <v>524</v>
      </c>
      <c r="E286">
        <v>3</v>
      </c>
      <c r="G286">
        <v>20</v>
      </c>
    </row>
    <row r="287" spans="1:7" hidden="1" x14ac:dyDescent="0.3">
      <c r="A287" s="1">
        <v>286</v>
      </c>
      <c r="B287" s="1" t="s">
        <v>4</v>
      </c>
      <c r="C287" s="2" t="s">
        <v>523</v>
      </c>
      <c r="D287" s="3" t="s">
        <v>525</v>
      </c>
      <c r="E287">
        <v>4</v>
      </c>
      <c r="G287">
        <v>20</v>
      </c>
    </row>
    <row r="288" spans="1:7" hidden="1" x14ac:dyDescent="0.3">
      <c r="A288" s="1">
        <v>287</v>
      </c>
      <c r="B288" s="1" t="s">
        <v>21</v>
      </c>
      <c r="C288" s="2" t="s">
        <v>526</v>
      </c>
      <c r="D288" s="3" t="s">
        <v>527</v>
      </c>
      <c r="E288">
        <v>9</v>
      </c>
      <c r="G288">
        <v>20</v>
      </c>
    </row>
    <row r="289" spans="1:7" hidden="1" x14ac:dyDescent="0.3">
      <c r="A289" s="1">
        <v>288</v>
      </c>
      <c r="B289" s="1" t="s">
        <v>4</v>
      </c>
      <c r="C289" s="2" t="s">
        <v>528</v>
      </c>
      <c r="D289" s="3" t="s">
        <v>529</v>
      </c>
      <c r="E289">
        <v>3</v>
      </c>
      <c r="G289">
        <v>20</v>
      </c>
    </row>
    <row r="290" spans="1:7" hidden="1" x14ac:dyDescent="0.3">
      <c r="A290" s="1">
        <v>289</v>
      </c>
      <c r="B290" s="1" t="s">
        <v>4</v>
      </c>
      <c r="C290" s="2" t="s">
        <v>528</v>
      </c>
      <c r="D290" s="3" t="s">
        <v>530</v>
      </c>
      <c r="E290">
        <v>7</v>
      </c>
      <c r="G290">
        <v>20</v>
      </c>
    </row>
    <row r="291" spans="1:7" ht="28" hidden="1" x14ac:dyDescent="0.3">
      <c r="A291" s="1">
        <v>290</v>
      </c>
      <c r="B291" s="1" t="s">
        <v>4</v>
      </c>
      <c r="C291" s="2" t="s">
        <v>531</v>
      </c>
      <c r="D291" s="3" t="s">
        <v>532</v>
      </c>
      <c r="E291">
        <v>4</v>
      </c>
      <c r="G291">
        <v>20</v>
      </c>
    </row>
    <row r="292" spans="1:7" hidden="1" x14ac:dyDescent="0.3">
      <c r="A292" s="1">
        <v>291</v>
      </c>
      <c r="B292" s="1" t="s">
        <v>533</v>
      </c>
      <c r="C292" s="2" t="s">
        <v>534</v>
      </c>
      <c r="D292" s="3" t="s">
        <v>535</v>
      </c>
      <c r="E292">
        <v>9</v>
      </c>
      <c r="G292">
        <v>20</v>
      </c>
    </row>
    <row r="293" spans="1:7" hidden="1" x14ac:dyDescent="0.3">
      <c r="A293" s="1">
        <v>292</v>
      </c>
      <c r="B293" s="1" t="s">
        <v>4</v>
      </c>
      <c r="C293" s="2" t="s">
        <v>536</v>
      </c>
      <c r="D293" s="3" t="s">
        <v>537</v>
      </c>
      <c r="E293">
        <v>5</v>
      </c>
      <c r="G293">
        <v>20</v>
      </c>
    </row>
    <row r="294" spans="1:7" hidden="1" x14ac:dyDescent="0.3">
      <c r="A294" s="1">
        <v>293</v>
      </c>
      <c r="B294" s="1" t="s">
        <v>533</v>
      </c>
      <c r="C294" s="2" t="s">
        <v>538</v>
      </c>
      <c r="D294" s="3" t="s">
        <v>539</v>
      </c>
      <c r="E294">
        <v>9</v>
      </c>
      <c r="G294">
        <v>20</v>
      </c>
    </row>
    <row r="295" spans="1:7" hidden="1" x14ac:dyDescent="0.3">
      <c r="A295" s="1">
        <v>294</v>
      </c>
      <c r="B295" s="1" t="s">
        <v>4</v>
      </c>
      <c r="C295" s="2" t="s">
        <v>540</v>
      </c>
      <c r="D295" s="3" t="s">
        <v>541</v>
      </c>
      <c r="E295">
        <v>3</v>
      </c>
      <c r="G295">
        <v>20</v>
      </c>
    </row>
    <row r="296" spans="1:7" ht="28" hidden="1" x14ac:dyDescent="0.3">
      <c r="A296" s="1">
        <v>295</v>
      </c>
      <c r="B296" s="1" t="s">
        <v>4</v>
      </c>
      <c r="C296" s="2" t="s">
        <v>542</v>
      </c>
      <c r="D296" s="3" t="s">
        <v>543</v>
      </c>
      <c r="E296">
        <v>4</v>
      </c>
      <c r="G296">
        <v>20</v>
      </c>
    </row>
    <row r="297" spans="1:7" hidden="1" x14ac:dyDescent="0.3">
      <c r="A297" s="1">
        <v>296</v>
      </c>
      <c r="B297" s="1" t="s">
        <v>494</v>
      </c>
      <c r="C297" s="2" t="s">
        <v>544</v>
      </c>
      <c r="D297" s="3" t="s">
        <v>545</v>
      </c>
      <c r="E297">
        <v>9</v>
      </c>
      <c r="G297">
        <v>20</v>
      </c>
    </row>
    <row r="298" spans="1:7" ht="56" hidden="1" x14ac:dyDescent="0.3">
      <c r="A298" s="1">
        <v>297</v>
      </c>
      <c r="B298" s="1" t="s">
        <v>4</v>
      </c>
      <c r="C298" s="2" t="s">
        <v>546</v>
      </c>
      <c r="D298" s="3" t="s">
        <v>547</v>
      </c>
      <c r="E298">
        <v>7</v>
      </c>
      <c r="G298">
        <v>20</v>
      </c>
    </row>
    <row r="299" spans="1:7" ht="42" hidden="1" x14ac:dyDescent="0.3">
      <c r="A299" s="1">
        <v>298</v>
      </c>
      <c r="B299" s="1" t="s">
        <v>4</v>
      </c>
      <c r="C299" s="2" t="s">
        <v>548</v>
      </c>
      <c r="D299" s="3" t="s">
        <v>549</v>
      </c>
      <c r="E299">
        <v>4</v>
      </c>
      <c r="G299">
        <v>20</v>
      </c>
    </row>
    <row r="300" spans="1:7" hidden="1" x14ac:dyDescent="0.3">
      <c r="A300" s="1">
        <v>299</v>
      </c>
      <c r="B300" s="1" t="s">
        <v>35</v>
      </c>
      <c r="C300" s="2" t="s">
        <v>550</v>
      </c>
      <c r="D300" s="3" t="s">
        <v>551</v>
      </c>
      <c r="E300">
        <v>9</v>
      </c>
      <c r="G300">
        <v>20</v>
      </c>
    </row>
    <row r="301" spans="1:7" hidden="1" x14ac:dyDescent="0.3">
      <c r="A301" s="1">
        <v>300</v>
      </c>
      <c r="B301" s="1" t="s">
        <v>4</v>
      </c>
      <c r="C301" s="2" t="s">
        <v>552</v>
      </c>
      <c r="D301" s="3" t="s">
        <v>553</v>
      </c>
      <c r="E301">
        <v>4</v>
      </c>
      <c r="G301">
        <v>20</v>
      </c>
    </row>
    <row r="302" spans="1:7" hidden="1" x14ac:dyDescent="0.3">
      <c r="A302" s="1">
        <v>301</v>
      </c>
      <c r="B302" s="1" t="s">
        <v>35</v>
      </c>
      <c r="C302" s="2" t="s">
        <v>554</v>
      </c>
      <c r="D302" s="3" t="s">
        <v>555</v>
      </c>
      <c r="E302">
        <v>9</v>
      </c>
      <c r="G302">
        <v>20</v>
      </c>
    </row>
    <row r="303" spans="1:7" ht="56" hidden="1" x14ac:dyDescent="0.3">
      <c r="A303" s="1">
        <v>302</v>
      </c>
      <c r="B303" s="1" t="s">
        <v>4</v>
      </c>
      <c r="C303" s="2" t="s">
        <v>556</v>
      </c>
      <c r="D303" s="3" t="s">
        <v>557</v>
      </c>
      <c r="E303">
        <v>7</v>
      </c>
      <c r="G303">
        <v>20</v>
      </c>
    </row>
    <row r="304" spans="1:7" hidden="1" x14ac:dyDescent="0.3">
      <c r="A304" s="1">
        <v>303</v>
      </c>
      <c r="B304" s="1" t="s">
        <v>4</v>
      </c>
      <c r="C304" s="2" t="s">
        <v>558</v>
      </c>
      <c r="D304" s="3" t="s">
        <v>559</v>
      </c>
      <c r="E304">
        <v>9</v>
      </c>
      <c r="G304">
        <v>20</v>
      </c>
    </row>
    <row r="305" spans="1:7" ht="56" hidden="1" x14ac:dyDescent="0.3">
      <c r="A305" s="1">
        <v>304</v>
      </c>
      <c r="B305" s="1" t="s">
        <v>4</v>
      </c>
      <c r="C305" s="2" t="s">
        <v>560</v>
      </c>
      <c r="D305" s="3" t="s">
        <v>561</v>
      </c>
      <c r="E305">
        <v>6</v>
      </c>
      <c r="G305">
        <v>20</v>
      </c>
    </row>
    <row r="306" spans="1:7" hidden="1" x14ac:dyDescent="0.3">
      <c r="A306" s="1">
        <v>305</v>
      </c>
      <c r="B306" s="1" t="s">
        <v>337</v>
      </c>
      <c r="C306" s="2" t="s">
        <v>562</v>
      </c>
      <c r="D306" s="3" t="s">
        <v>339</v>
      </c>
      <c r="E306">
        <v>14</v>
      </c>
      <c r="G306">
        <v>20</v>
      </c>
    </row>
    <row r="307" spans="1:7" ht="70" hidden="1" x14ac:dyDescent="0.3">
      <c r="A307" s="1">
        <v>306</v>
      </c>
      <c r="B307" s="1" t="s">
        <v>4</v>
      </c>
      <c r="C307" s="2" t="s">
        <v>563</v>
      </c>
      <c r="D307" s="3" t="s">
        <v>564</v>
      </c>
      <c r="E307">
        <v>6</v>
      </c>
      <c r="F307">
        <v>7</v>
      </c>
      <c r="G307">
        <v>20</v>
      </c>
    </row>
    <row r="308" spans="1:7" ht="42" hidden="1" x14ac:dyDescent="0.3">
      <c r="A308" s="1">
        <v>307</v>
      </c>
      <c r="B308" s="1" t="s">
        <v>4</v>
      </c>
      <c r="C308" s="2" t="s">
        <v>565</v>
      </c>
      <c r="D308" s="3" t="s">
        <v>566</v>
      </c>
      <c r="E308">
        <v>6</v>
      </c>
      <c r="G308">
        <v>20</v>
      </c>
    </row>
    <row r="309" spans="1:7" ht="28" hidden="1" x14ac:dyDescent="0.3">
      <c r="A309" s="1">
        <v>308</v>
      </c>
      <c r="B309" s="1" t="s">
        <v>4</v>
      </c>
      <c r="C309" s="2" t="s">
        <v>565</v>
      </c>
      <c r="D309" s="3" t="s">
        <v>567</v>
      </c>
      <c r="E309">
        <v>6</v>
      </c>
      <c r="F309">
        <v>7</v>
      </c>
      <c r="G309">
        <v>20</v>
      </c>
    </row>
    <row r="310" spans="1:7" hidden="1" x14ac:dyDescent="0.3">
      <c r="A310" s="1">
        <v>309</v>
      </c>
      <c r="B310" s="1" t="s">
        <v>72</v>
      </c>
      <c r="C310" s="2" t="s">
        <v>568</v>
      </c>
      <c r="D310" s="3" t="s">
        <v>569</v>
      </c>
      <c r="E310">
        <v>9</v>
      </c>
      <c r="G310">
        <v>20</v>
      </c>
    </row>
    <row r="311" spans="1:7" ht="28" hidden="1" x14ac:dyDescent="0.3">
      <c r="A311" s="1">
        <v>310</v>
      </c>
      <c r="B311" s="1" t="s">
        <v>4</v>
      </c>
      <c r="C311" s="2" t="s">
        <v>570</v>
      </c>
      <c r="D311" s="3" t="s">
        <v>571</v>
      </c>
      <c r="E311">
        <v>6</v>
      </c>
      <c r="G311">
        <v>20</v>
      </c>
    </row>
    <row r="312" spans="1:7" hidden="1" x14ac:dyDescent="0.3">
      <c r="A312" s="1">
        <v>311</v>
      </c>
      <c r="B312" s="1" t="s">
        <v>572</v>
      </c>
      <c r="C312" s="2" t="s">
        <v>573</v>
      </c>
      <c r="D312" s="3" t="s">
        <v>574</v>
      </c>
      <c r="E312">
        <v>10</v>
      </c>
      <c r="G312">
        <v>20</v>
      </c>
    </row>
    <row r="313" spans="1:7" ht="42" hidden="1" x14ac:dyDescent="0.3">
      <c r="A313" s="1">
        <v>312</v>
      </c>
      <c r="B313" s="1" t="s">
        <v>4</v>
      </c>
      <c r="C313" s="2" t="s">
        <v>575</v>
      </c>
      <c r="D313" s="3" t="s">
        <v>576</v>
      </c>
      <c r="E313">
        <v>1</v>
      </c>
      <c r="G313">
        <v>20</v>
      </c>
    </row>
    <row r="314" spans="1:7" ht="28" hidden="1" x14ac:dyDescent="0.3">
      <c r="A314" s="1">
        <v>313</v>
      </c>
      <c r="B314" s="1" t="s">
        <v>4</v>
      </c>
      <c r="C314" s="2" t="s">
        <v>577</v>
      </c>
      <c r="D314" s="3" t="s">
        <v>578</v>
      </c>
      <c r="E314">
        <v>7</v>
      </c>
      <c r="G314">
        <v>20</v>
      </c>
    </row>
    <row r="315" spans="1:7" hidden="1" x14ac:dyDescent="0.3">
      <c r="A315" s="1">
        <v>314</v>
      </c>
      <c r="B315" s="1" t="s">
        <v>72</v>
      </c>
      <c r="C315" s="2" t="s">
        <v>579</v>
      </c>
      <c r="D315" s="3" t="s">
        <v>580</v>
      </c>
      <c r="E315">
        <v>9</v>
      </c>
      <c r="G315">
        <v>20</v>
      </c>
    </row>
    <row r="316" spans="1:7" hidden="1" x14ac:dyDescent="0.3">
      <c r="A316" s="1">
        <v>315</v>
      </c>
      <c r="B316" s="1" t="s">
        <v>68</v>
      </c>
      <c r="C316" s="2" t="s">
        <v>581</v>
      </c>
      <c r="D316" s="3" t="s">
        <v>582</v>
      </c>
      <c r="E316">
        <v>6</v>
      </c>
      <c r="G316">
        <v>20</v>
      </c>
    </row>
    <row r="317" spans="1:7" hidden="1" x14ac:dyDescent="0.3">
      <c r="A317" s="1">
        <v>316</v>
      </c>
      <c r="B317" s="1" t="s">
        <v>68</v>
      </c>
      <c r="C317" s="2" t="s">
        <v>583</v>
      </c>
      <c r="D317" s="3" t="s">
        <v>584</v>
      </c>
      <c r="E317">
        <v>4</v>
      </c>
      <c r="G317">
        <v>20</v>
      </c>
    </row>
    <row r="318" spans="1:7" hidden="1" x14ac:dyDescent="0.3">
      <c r="A318" s="1">
        <v>317</v>
      </c>
      <c r="B318" s="1" t="s">
        <v>572</v>
      </c>
      <c r="C318" s="2" t="s">
        <v>585</v>
      </c>
      <c r="D318" s="3" t="s">
        <v>586</v>
      </c>
      <c r="E318">
        <v>9</v>
      </c>
      <c r="G318">
        <v>20</v>
      </c>
    </row>
    <row r="319" spans="1:7" hidden="1" x14ac:dyDescent="0.3">
      <c r="A319" s="1">
        <v>318</v>
      </c>
      <c r="B319" s="1" t="s">
        <v>84</v>
      </c>
      <c r="C319" s="2" t="s">
        <v>587</v>
      </c>
      <c r="D319" s="3" t="s">
        <v>588</v>
      </c>
      <c r="E319">
        <v>9</v>
      </c>
      <c r="G319">
        <v>20</v>
      </c>
    </row>
    <row r="320" spans="1:7" hidden="1" x14ac:dyDescent="0.3">
      <c r="A320" s="1">
        <v>319</v>
      </c>
      <c r="B320" s="1" t="s">
        <v>21</v>
      </c>
      <c r="C320" s="2" t="s">
        <v>589</v>
      </c>
      <c r="D320" s="3" t="s">
        <v>590</v>
      </c>
      <c r="E320">
        <v>9</v>
      </c>
      <c r="G320">
        <v>20</v>
      </c>
    </row>
    <row r="321" spans="1:7" hidden="1" x14ac:dyDescent="0.3">
      <c r="A321" s="1">
        <v>320</v>
      </c>
      <c r="B321" s="1" t="s">
        <v>4</v>
      </c>
      <c r="C321" s="2" t="s">
        <v>591</v>
      </c>
      <c r="D321" s="3" t="s">
        <v>592</v>
      </c>
      <c r="E321">
        <v>1</v>
      </c>
      <c r="G321">
        <v>20</v>
      </c>
    </row>
    <row r="322" spans="1:7" hidden="1" x14ac:dyDescent="0.3">
      <c r="A322" s="1">
        <v>321</v>
      </c>
      <c r="B322" s="1" t="s">
        <v>572</v>
      </c>
      <c r="C322" s="2" t="s">
        <v>593</v>
      </c>
      <c r="D322" s="3" t="s">
        <v>594</v>
      </c>
      <c r="E322">
        <v>9</v>
      </c>
      <c r="G322">
        <v>20</v>
      </c>
    </row>
    <row r="323" spans="1:7" ht="28" hidden="1" x14ac:dyDescent="0.3">
      <c r="A323" s="1">
        <v>322</v>
      </c>
      <c r="B323" s="1" t="s">
        <v>4</v>
      </c>
      <c r="C323" s="2" t="s">
        <v>595</v>
      </c>
      <c r="D323" s="3" t="s">
        <v>596</v>
      </c>
      <c r="E323">
        <v>4</v>
      </c>
      <c r="G323">
        <v>20</v>
      </c>
    </row>
    <row r="324" spans="1:7" hidden="1" x14ac:dyDescent="0.3">
      <c r="A324" s="1">
        <v>323</v>
      </c>
      <c r="B324" s="1" t="s">
        <v>499</v>
      </c>
      <c r="C324" s="2" t="s">
        <v>597</v>
      </c>
      <c r="D324" s="3" t="s">
        <v>598</v>
      </c>
      <c r="E324">
        <v>9</v>
      </c>
      <c r="G324">
        <v>20</v>
      </c>
    </row>
    <row r="325" spans="1:7" hidden="1" x14ac:dyDescent="0.3">
      <c r="A325" s="1">
        <v>324</v>
      </c>
      <c r="B325" s="1" t="s">
        <v>4</v>
      </c>
      <c r="C325" s="2" t="s">
        <v>599</v>
      </c>
      <c r="D325" s="3" t="s">
        <v>600</v>
      </c>
      <c r="E325">
        <v>3</v>
      </c>
      <c r="G325">
        <v>20</v>
      </c>
    </row>
    <row r="326" spans="1:7" hidden="1" x14ac:dyDescent="0.3">
      <c r="A326" s="1">
        <v>325</v>
      </c>
      <c r="B326" s="1" t="s">
        <v>57</v>
      </c>
      <c r="C326" s="2" t="s">
        <v>601</v>
      </c>
      <c r="D326" s="3" t="s">
        <v>602</v>
      </c>
      <c r="E326">
        <v>9</v>
      </c>
      <c r="G326">
        <v>20</v>
      </c>
    </row>
    <row r="327" spans="1:7" ht="28" hidden="1" x14ac:dyDescent="0.3">
      <c r="A327" s="1">
        <v>326</v>
      </c>
      <c r="B327" s="1" t="s">
        <v>4</v>
      </c>
      <c r="C327" s="2" t="s">
        <v>601</v>
      </c>
      <c r="D327" s="3" t="s">
        <v>603</v>
      </c>
      <c r="E327">
        <v>1</v>
      </c>
      <c r="G327">
        <v>20</v>
      </c>
    </row>
    <row r="328" spans="1:7" hidden="1" x14ac:dyDescent="0.3">
      <c r="A328" s="1">
        <v>327</v>
      </c>
      <c r="B328" s="1" t="s">
        <v>57</v>
      </c>
      <c r="C328" s="2" t="s">
        <v>604</v>
      </c>
      <c r="D328" s="3" t="s">
        <v>605</v>
      </c>
      <c r="E328">
        <v>9</v>
      </c>
      <c r="G328">
        <v>20</v>
      </c>
    </row>
    <row r="329" spans="1:7" hidden="1" x14ac:dyDescent="0.3">
      <c r="A329" s="1">
        <v>328</v>
      </c>
      <c r="B329" s="1" t="s">
        <v>4</v>
      </c>
      <c r="C329" s="2" t="s">
        <v>606</v>
      </c>
      <c r="D329" s="3" t="s">
        <v>607</v>
      </c>
      <c r="E329">
        <v>3</v>
      </c>
      <c r="G329">
        <v>20</v>
      </c>
    </row>
    <row r="330" spans="1:7" hidden="1" x14ac:dyDescent="0.3">
      <c r="A330" s="1">
        <v>329</v>
      </c>
      <c r="B330" s="1" t="s">
        <v>608</v>
      </c>
      <c r="C330" s="2" t="s">
        <v>606</v>
      </c>
      <c r="D330" s="3" t="s">
        <v>609</v>
      </c>
      <c r="E330">
        <v>10</v>
      </c>
      <c r="F330">
        <v>17</v>
      </c>
      <c r="G330">
        <v>20</v>
      </c>
    </row>
    <row r="331" spans="1:7" ht="28" hidden="1" x14ac:dyDescent="0.3">
      <c r="A331" s="1">
        <v>330</v>
      </c>
      <c r="B331" s="1" t="s">
        <v>4</v>
      </c>
      <c r="C331" s="2" t="s">
        <v>610</v>
      </c>
      <c r="D331" s="3" t="s">
        <v>611</v>
      </c>
      <c r="E331">
        <v>3</v>
      </c>
      <c r="F331">
        <v>7</v>
      </c>
      <c r="G331">
        <v>20</v>
      </c>
    </row>
    <row r="332" spans="1:7" hidden="1" x14ac:dyDescent="0.3">
      <c r="A332" s="1">
        <v>331</v>
      </c>
      <c r="B332" s="1" t="s">
        <v>72</v>
      </c>
      <c r="C332" s="2" t="s">
        <v>612</v>
      </c>
      <c r="D332" s="3" t="s">
        <v>613</v>
      </c>
      <c r="E332">
        <v>9</v>
      </c>
      <c r="G332">
        <v>20</v>
      </c>
    </row>
    <row r="333" spans="1:7" ht="56" hidden="1" x14ac:dyDescent="0.3">
      <c r="A333" s="1">
        <v>332</v>
      </c>
      <c r="B333" s="1" t="s">
        <v>4</v>
      </c>
      <c r="C333" s="2" t="s">
        <v>614</v>
      </c>
      <c r="D333" s="3" t="s">
        <v>615</v>
      </c>
      <c r="E333">
        <v>7</v>
      </c>
      <c r="G333">
        <v>20</v>
      </c>
    </row>
    <row r="334" spans="1:7" ht="28" hidden="1" x14ac:dyDescent="0.3">
      <c r="A334" s="1">
        <v>333</v>
      </c>
      <c r="B334" s="1" t="s">
        <v>35</v>
      </c>
      <c r="C334" s="2" t="s">
        <v>616</v>
      </c>
      <c r="D334" s="3" t="s">
        <v>617</v>
      </c>
      <c r="E334">
        <v>9</v>
      </c>
      <c r="G334">
        <v>20</v>
      </c>
    </row>
    <row r="335" spans="1:7" ht="42" hidden="1" x14ac:dyDescent="0.3">
      <c r="A335" s="1">
        <v>334</v>
      </c>
      <c r="B335" s="1" t="s">
        <v>4</v>
      </c>
      <c r="C335" s="2" t="s">
        <v>618</v>
      </c>
      <c r="D335" s="3" t="s">
        <v>619</v>
      </c>
      <c r="E335">
        <v>4</v>
      </c>
      <c r="G335">
        <v>20</v>
      </c>
    </row>
    <row r="336" spans="1:7" ht="42" hidden="1" x14ac:dyDescent="0.3">
      <c r="A336" s="1">
        <v>335</v>
      </c>
      <c r="B336" s="1" t="s">
        <v>35</v>
      </c>
      <c r="C336" s="2" t="s">
        <v>620</v>
      </c>
      <c r="D336" s="3" t="s">
        <v>621</v>
      </c>
      <c r="E336">
        <v>9</v>
      </c>
      <c r="G336">
        <v>20</v>
      </c>
    </row>
    <row r="337" spans="1:7" hidden="1" x14ac:dyDescent="0.3">
      <c r="A337" s="1">
        <v>336</v>
      </c>
      <c r="B337" s="1" t="s">
        <v>4</v>
      </c>
      <c r="C337" s="2" t="s">
        <v>622</v>
      </c>
      <c r="D337" s="3" t="s">
        <v>623</v>
      </c>
      <c r="E337">
        <v>3</v>
      </c>
      <c r="G337">
        <v>20</v>
      </c>
    </row>
    <row r="338" spans="1:7" hidden="1" x14ac:dyDescent="0.3">
      <c r="A338" s="1">
        <v>337</v>
      </c>
      <c r="B338" s="1" t="s">
        <v>4</v>
      </c>
      <c r="C338" s="2" t="s">
        <v>622</v>
      </c>
      <c r="D338" s="3" t="s">
        <v>624</v>
      </c>
      <c r="E338">
        <v>4</v>
      </c>
      <c r="G338">
        <v>20</v>
      </c>
    </row>
    <row r="339" spans="1:7" hidden="1" x14ac:dyDescent="0.3">
      <c r="A339" s="1">
        <v>338</v>
      </c>
      <c r="B339" s="1" t="s">
        <v>35</v>
      </c>
      <c r="C339" s="2" t="s">
        <v>625</v>
      </c>
      <c r="D339" s="3" t="s">
        <v>626</v>
      </c>
      <c r="E339">
        <v>9</v>
      </c>
      <c r="G339">
        <v>20</v>
      </c>
    </row>
    <row r="340" spans="1:7" hidden="1" x14ac:dyDescent="0.3">
      <c r="A340" s="1">
        <v>339</v>
      </c>
      <c r="B340" s="1" t="s">
        <v>4</v>
      </c>
      <c r="C340" s="2" t="s">
        <v>627</v>
      </c>
      <c r="D340" s="3" t="s">
        <v>628</v>
      </c>
      <c r="E340">
        <v>3</v>
      </c>
      <c r="G340">
        <v>20</v>
      </c>
    </row>
    <row r="341" spans="1:7" ht="42" hidden="1" x14ac:dyDescent="0.3">
      <c r="A341" s="1">
        <v>340</v>
      </c>
      <c r="B341" s="1" t="s">
        <v>4</v>
      </c>
      <c r="C341" s="2" t="s">
        <v>629</v>
      </c>
      <c r="D341" s="3" t="s">
        <v>630</v>
      </c>
      <c r="E341">
        <v>4</v>
      </c>
      <c r="G341">
        <v>20</v>
      </c>
    </row>
    <row r="342" spans="1:7" hidden="1" x14ac:dyDescent="0.3">
      <c r="A342" s="1">
        <v>341</v>
      </c>
      <c r="B342" s="1" t="s">
        <v>520</v>
      </c>
      <c r="C342" s="2" t="s">
        <v>631</v>
      </c>
      <c r="D342" s="3" t="s">
        <v>632</v>
      </c>
      <c r="E342">
        <v>9</v>
      </c>
      <c r="G342">
        <v>20</v>
      </c>
    </row>
    <row r="343" spans="1:7" ht="28" hidden="1" x14ac:dyDescent="0.3">
      <c r="A343" s="1">
        <v>342</v>
      </c>
      <c r="B343" s="1" t="s">
        <v>4</v>
      </c>
      <c r="C343" s="2" t="s">
        <v>633</v>
      </c>
      <c r="D343" s="3" t="s">
        <v>634</v>
      </c>
      <c r="E343">
        <v>1</v>
      </c>
      <c r="G343">
        <v>20</v>
      </c>
    </row>
    <row r="344" spans="1:7" hidden="1" x14ac:dyDescent="0.3">
      <c r="A344" s="1">
        <v>343</v>
      </c>
      <c r="B344" s="1" t="s">
        <v>4</v>
      </c>
      <c r="C344" s="2" t="s">
        <v>635</v>
      </c>
      <c r="D344" s="3" t="s">
        <v>636</v>
      </c>
      <c r="E344">
        <v>4</v>
      </c>
      <c r="G344">
        <v>20</v>
      </c>
    </row>
    <row r="345" spans="1:7" hidden="1" x14ac:dyDescent="0.3">
      <c r="A345" s="1">
        <v>344</v>
      </c>
      <c r="B345" s="1" t="s">
        <v>21</v>
      </c>
      <c r="C345" s="2" t="s">
        <v>637</v>
      </c>
      <c r="D345" s="3" t="s">
        <v>638</v>
      </c>
      <c r="E345">
        <v>9</v>
      </c>
      <c r="G345">
        <v>20</v>
      </c>
    </row>
    <row r="346" spans="1:7" hidden="1" x14ac:dyDescent="0.3">
      <c r="A346" s="1">
        <v>345</v>
      </c>
      <c r="B346" s="1" t="s">
        <v>4</v>
      </c>
      <c r="C346" s="2" t="s">
        <v>639</v>
      </c>
      <c r="D346" s="3" t="s">
        <v>640</v>
      </c>
      <c r="E346">
        <v>1</v>
      </c>
      <c r="G346">
        <v>20</v>
      </c>
    </row>
    <row r="347" spans="1:7" ht="28" hidden="1" x14ac:dyDescent="0.3">
      <c r="A347" s="1">
        <v>346</v>
      </c>
      <c r="B347" s="1" t="s">
        <v>4</v>
      </c>
      <c r="C347" s="2" t="s">
        <v>641</v>
      </c>
      <c r="D347" s="3" t="s">
        <v>642</v>
      </c>
      <c r="E347">
        <v>6</v>
      </c>
      <c r="G347">
        <v>20</v>
      </c>
    </row>
    <row r="348" spans="1:7" hidden="1" x14ac:dyDescent="0.3">
      <c r="A348" s="1">
        <v>347</v>
      </c>
      <c r="B348" s="1" t="s">
        <v>494</v>
      </c>
      <c r="C348" s="2" t="s">
        <v>643</v>
      </c>
      <c r="D348" s="3" t="s">
        <v>644</v>
      </c>
      <c r="E348">
        <v>10</v>
      </c>
      <c r="G348">
        <v>20</v>
      </c>
    </row>
    <row r="349" spans="1:7" ht="28" hidden="1" x14ac:dyDescent="0.3">
      <c r="A349" s="1">
        <v>348</v>
      </c>
      <c r="B349" s="1" t="s">
        <v>4</v>
      </c>
      <c r="C349" s="2" t="s">
        <v>645</v>
      </c>
      <c r="D349" s="3" t="s">
        <v>646</v>
      </c>
      <c r="E349">
        <v>3</v>
      </c>
      <c r="G349">
        <v>20</v>
      </c>
    </row>
    <row r="350" spans="1:7" hidden="1" x14ac:dyDescent="0.3">
      <c r="A350" s="1">
        <v>349</v>
      </c>
      <c r="B350" s="1" t="s">
        <v>608</v>
      </c>
      <c r="C350" s="2" t="s">
        <v>1683</v>
      </c>
      <c r="D350" s="3" t="s">
        <v>1684</v>
      </c>
      <c r="E350">
        <v>17</v>
      </c>
      <c r="G350">
        <v>20</v>
      </c>
    </row>
    <row r="351" spans="1:7" ht="28" hidden="1" x14ac:dyDescent="0.3">
      <c r="A351" s="1">
        <v>350</v>
      </c>
      <c r="B351" s="1" t="s">
        <v>4</v>
      </c>
      <c r="C351" s="2" t="s">
        <v>647</v>
      </c>
      <c r="D351" s="3" t="s">
        <v>648</v>
      </c>
      <c r="E351">
        <v>7</v>
      </c>
      <c r="G351">
        <v>20</v>
      </c>
    </row>
    <row r="352" spans="1:7" ht="42" hidden="1" x14ac:dyDescent="0.3">
      <c r="A352" s="1">
        <v>351</v>
      </c>
      <c r="B352" s="1" t="s">
        <v>4</v>
      </c>
      <c r="C352" s="2" t="s">
        <v>649</v>
      </c>
      <c r="D352" s="3" t="s">
        <v>650</v>
      </c>
      <c r="E352">
        <v>7</v>
      </c>
      <c r="G352">
        <v>20</v>
      </c>
    </row>
    <row r="353" spans="1:7" hidden="1" x14ac:dyDescent="0.3">
      <c r="A353" s="1">
        <v>352</v>
      </c>
      <c r="B353" s="1" t="s">
        <v>4</v>
      </c>
      <c r="C353" s="2" t="s">
        <v>651</v>
      </c>
      <c r="D353" s="3" t="s">
        <v>652</v>
      </c>
      <c r="E353">
        <v>6</v>
      </c>
      <c r="F353">
        <v>7</v>
      </c>
      <c r="G353">
        <v>20</v>
      </c>
    </row>
    <row r="354" spans="1:7" hidden="1" x14ac:dyDescent="0.3">
      <c r="A354" s="1">
        <v>353</v>
      </c>
      <c r="B354" s="1" t="s">
        <v>72</v>
      </c>
      <c r="C354" s="2" t="s">
        <v>653</v>
      </c>
      <c r="D354" s="3" t="s">
        <v>654</v>
      </c>
      <c r="E354">
        <v>9</v>
      </c>
      <c r="G354">
        <v>20</v>
      </c>
    </row>
    <row r="355" spans="1:7" hidden="1" x14ac:dyDescent="0.3">
      <c r="A355" s="1">
        <v>354</v>
      </c>
      <c r="B355" s="1" t="s">
        <v>4</v>
      </c>
      <c r="C355" s="2" t="s">
        <v>655</v>
      </c>
      <c r="D355" s="3" t="s">
        <v>656</v>
      </c>
      <c r="E355">
        <v>7</v>
      </c>
      <c r="G355">
        <v>20</v>
      </c>
    </row>
    <row r="356" spans="1:7" hidden="1" x14ac:dyDescent="0.3">
      <c r="A356" s="1">
        <v>355</v>
      </c>
      <c r="B356" s="1" t="s">
        <v>72</v>
      </c>
      <c r="C356" s="2" t="s">
        <v>657</v>
      </c>
      <c r="D356" s="3" t="s">
        <v>658</v>
      </c>
      <c r="E356">
        <v>9</v>
      </c>
      <c r="G356">
        <v>20</v>
      </c>
    </row>
    <row r="357" spans="1:7" hidden="1" x14ac:dyDescent="0.3">
      <c r="A357" s="1">
        <v>356</v>
      </c>
      <c r="B357" s="1" t="s">
        <v>4</v>
      </c>
      <c r="C357" s="2" t="s">
        <v>659</v>
      </c>
      <c r="D357" s="3" t="s">
        <v>660</v>
      </c>
      <c r="E357">
        <v>6</v>
      </c>
      <c r="F357">
        <v>7</v>
      </c>
      <c r="G357">
        <v>20</v>
      </c>
    </row>
    <row r="358" spans="1:7" hidden="1" x14ac:dyDescent="0.3">
      <c r="A358" s="1">
        <v>357</v>
      </c>
      <c r="B358" s="1" t="s">
        <v>72</v>
      </c>
      <c r="C358" s="2" t="s">
        <v>661</v>
      </c>
      <c r="D358" s="3" t="s">
        <v>662</v>
      </c>
      <c r="E358">
        <v>9</v>
      </c>
      <c r="G358">
        <v>20</v>
      </c>
    </row>
    <row r="359" spans="1:7" hidden="1" x14ac:dyDescent="0.3">
      <c r="A359" s="1">
        <v>358</v>
      </c>
      <c r="B359" s="1" t="s">
        <v>4</v>
      </c>
      <c r="C359" s="2" t="s">
        <v>663</v>
      </c>
      <c r="D359" s="3" t="s">
        <v>664</v>
      </c>
      <c r="E359">
        <v>7</v>
      </c>
      <c r="G359">
        <v>20</v>
      </c>
    </row>
    <row r="360" spans="1:7" hidden="1" x14ac:dyDescent="0.3">
      <c r="A360" s="1">
        <v>359</v>
      </c>
      <c r="B360" s="1" t="s">
        <v>72</v>
      </c>
      <c r="C360" s="2" t="s">
        <v>665</v>
      </c>
      <c r="D360" s="3" t="s">
        <v>666</v>
      </c>
      <c r="E360">
        <v>9</v>
      </c>
      <c r="G360">
        <v>20</v>
      </c>
    </row>
    <row r="361" spans="1:7" hidden="1" x14ac:dyDescent="0.3">
      <c r="A361" s="1">
        <v>360</v>
      </c>
      <c r="B361" s="1" t="s">
        <v>4</v>
      </c>
      <c r="C361" s="2" t="s">
        <v>667</v>
      </c>
      <c r="D361" s="3" t="s">
        <v>668</v>
      </c>
      <c r="E361">
        <v>6</v>
      </c>
      <c r="G361">
        <v>20</v>
      </c>
    </row>
    <row r="362" spans="1:7" ht="28" hidden="1" x14ac:dyDescent="0.3">
      <c r="A362" s="1">
        <v>361</v>
      </c>
      <c r="B362" s="1" t="s">
        <v>4</v>
      </c>
      <c r="C362" s="2" t="s">
        <v>667</v>
      </c>
      <c r="D362" s="3" t="s">
        <v>669</v>
      </c>
      <c r="E362">
        <v>6</v>
      </c>
      <c r="F362">
        <v>7</v>
      </c>
      <c r="G362">
        <v>20</v>
      </c>
    </row>
    <row r="363" spans="1:7" hidden="1" x14ac:dyDescent="0.3">
      <c r="A363" s="1">
        <v>362</v>
      </c>
      <c r="B363" s="1" t="s">
        <v>72</v>
      </c>
      <c r="C363" s="2" t="s">
        <v>670</v>
      </c>
      <c r="D363" s="3" t="s">
        <v>671</v>
      </c>
      <c r="E363">
        <v>9</v>
      </c>
      <c r="G363">
        <v>20</v>
      </c>
    </row>
    <row r="364" spans="1:7" ht="28" hidden="1" x14ac:dyDescent="0.3">
      <c r="A364" s="1">
        <v>363</v>
      </c>
      <c r="B364" s="1" t="s">
        <v>4</v>
      </c>
      <c r="C364" s="2" t="s">
        <v>672</v>
      </c>
      <c r="D364" s="3" t="s">
        <v>673</v>
      </c>
      <c r="E364">
        <v>6</v>
      </c>
      <c r="G364">
        <v>20</v>
      </c>
    </row>
    <row r="365" spans="1:7" ht="56" hidden="1" x14ac:dyDescent="0.3">
      <c r="A365" s="1">
        <v>364</v>
      </c>
      <c r="B365" s="1" t="s">
        <v>4</v>
      </c>
      <c r="C365" s="2" t="s">
        <v>674</v>
      </c>
      <c r="D365" s="3" t="s">
        <v>675</v>
      </c>
      <c r="E365">
        <v>6</v>
      </c>
      <c r="G365">
        <v>19</v>
      </c>
    </row>
    <row r="366" spans="1:7" ht="56" hidden="1" x14ac:dyDescent="0.3">
      <c r="A366" s="1">
        <v>365</v>
      </c>
      <c r="B366" s="1" t="s">
        <v>4</v>
      </c>
      <c r="C366" s="2" t="s">
        <v>676</v>
      </c>
      <c r="D366" s="3" t="s">
        <v>677</v>
      </c>
      <c r="E366">
        <v>7</v>
      </c>
      <c r="G366">
        <v>19</v>
      </c>
    </row>
    <row r="367" spans="1:7" ht="42" hidden="1" x14ac:dyDescent="0.3">
      <c r="A367" s="1">
        <v>366</v>
      </c>
      <c r="B367" s="1" t="s">
        <v>4</v>
      </c>
      <c r="C367" s="2" t="s">
        <v>678</v>
      </c>
      <c r="D367" s="3" t="s">
        <v>679</v>
      </c>
      <c r="E367">
        <v>5</v>
      </c>
      <c r="G367">
        <v>21</v>
      </c>
    </row>
    <row r="368" spans="1:7" hidden="1" x14ac:dyDescent="0.3">
      <c r="A368" s="1">
        <v>367</v>
      </c>
      <c r="B368" s="1" t="s">
        <v>494</v>
      </c>
      <c r="C368" s="2" t="s">
        <v>680</v>
      </c>
      <c r="D368" s="3" t="s">
        <v>681</v>
      </c>
      <c r="E368">
        <v>9</v>
      </c>
      <c r="G368">
        <v>21</v>
      </c>
    </row>
    <row r="369" spans="1:7" hidden="1" x14ac:dyDescent="0.3">
      <c r="A369" s="1">
        <v>368</v>
      </c>
      <c r="B369" s="1" t="s">
        <v>4</v>
      </c>
      <c r="C369" s="2" t="s">
        <v>682</v>
      </c>
      <c r="D369" s="3" t="s">
        <v>683</v>
      </c>
      <c r="E369">
        <v>3</v>
      </c>
      <c r="G369">
        <v>21</v>
      </c>
    </row>
    <row r="370" spans="1:7" ht="28" hidden="1" x14ac:dyDescent="0.3">
      <c r="A370" s="1">
        <v>369</v>
      </c>
      <c r="B370" s="1" t="s">
        <v>4</v>
      </c>
      <c r="C370" s="2" t="s">
        <v>684</v>
      </c>
      <c r="D370" s="3" t="s">
        <v>685</v>
      </c>
      <c r="E370">
        <v>6</v>
      </c>
      <c r="G370">
        <v>21</v>
      </c>
    </row>
    <row r="371" spans="1:7" ht="28" hidden="1" x14ac:dyDescent="0.3">
      <c r="A371" s="1">
        <v>370</v>
      </c>
      <c r="B371" s="1" t="s">
        <v>4</v>
      </c>
      <c r="C371" s="2" t="s">
        <v>686</v>
      </c>
      <c r="D371" s="3" t="s">
        <v>687</v>
      </c>
      <c r="E371">
        <v>6</v>
      </c>
      <c r="F371">
        <v>16</v>
      </c>
      <c r="G371">
        <v>21</v>
      </c>
    </row>
    <row r="372" spans="1:7" ht="28" hidden="1" x14ac:dyDescent="0.3">
      <c r="A372" s="1">
        <v>371</v>
      </c>
      <c r="B372" s="1" t="s">
        <v>4</v>
      </c>
      <c r="C372" s="2" t="s">
        <v>688</v>
      </c>
      <c r="D372" s="3" t="s">
        <v>689</v>
      </c>
      <c r="E372">
        <v>6</v>
      </c>
      <c r="F372">
        <v>7</v>
      </c>
      <c r="G372">
        <v>21</v>
      </c>
    </row>
    <row r="373" spans="1:7" hidden="1" x14ac:dyDescent="0.3">
      <c r="A373" s="1">
        <v>372</v>
      </c>
      <c r="B373" s="1" t="s">
        <v>72</v>
      </c>
      <c r="C373" s="2" t="s">
        <v>690</v>
      </c>
      <c r="D373" s="3" t="s">
        <v>691</v>
      </c>
      <c r="E373">
        <v>9</v>
      </c>
      <c r="F373">
        <v>18</v>
      </c>
      <c r="G373">
        <v>21</v>
      </c>
    </row>
    <row r="374" spans="1:7" ht="28" hidden="1" x14ac:dyDescent="0.3">
      <c r="A374" s="1">
        <v>373</v>
      </c>
      <c r="B374" s="1" t="s">
        <v>4</v>
      </c>
      <c r="C374" s="2" t="s">
        <v>692</v>
      </c>
      <c r="D374" s="3" t="s">
        <v>693</v>
      </c>
      <c r="E374">
        <v>4</v>
      </c>
      <c r="G374">
        <v>21</v>
      </c>
    </row>
    <row r="375" spans="1:7" hidden="1" x14ac:dyDescent="0.3">
      <c r="A375" s="1">
        <v>374</v>
      </c>
      <c r="B375" s="1" t="s">
        <v>152</v>
      </c>
      <c r="C375" s="2" t="s">
        <v>694</v>
      </c>
      <c r="D375" s="3" t="s">
        <v>695</v>
      </c>
      <c r="E375">
        <v>9</v>
      </c>
      <c r="G375">
        <v>21</v>
      </c>
    </row>
    <row r="376" spans="1:7" hidden="1" x14ac:dyDescent="0.3">
      <c r="A376" s="1">
        <v>375</v>
      </c>
      <c r="B376" s="1" t="s">
        <v>4</v>
      </c>
      <c r="C376" s="2" t="s">
        <v>696</v>
      </c>
      <c r="D376" s="3" t="s">
        <v>697</v>
      </c>
      <c r="E376">
        <v>1</v>
      </c>
      <c r="G376">
        <v>21</v>
      </c>
    </row>
    <row r="377" spans="1:7" hidden="1" x14ac:dyDescent="0.3">
      <c r="A377" s="1">
        <v>376</v>
      </c>
      <c r="B377" s="1" t="s">
        <v>4</v>
      </c>
      <c r="C377" s="2" t="s">
        <v>698</v>
      </c>
      <c r="D377" s="3" t="s">
        <v>699</v>
      </c>
      <c r="E377">
        <v>5</v>
      </c>
      <c r="G377">
        <v>21</v>
      </c>
    </row>
    <row r="378" spans="1:7" hidden="1" x14ac:dyDescent="0.3">
      <c r="A378" s="1">
        <v>377</v>
      </c>
      <c r="B378" s="1" t="s">
        <v>152</v>
      </c>
      <c r="C378" s="2" t="s">
        <v>700</v>
      </c>
      <c r="D378" s="3" t="s">
        <v>701</v>
      </c>
      <c r="E378">
        <v>9</v>
      </c>
      <c r="G378">
        <v>21</v>
      </c>
    </row>
    <row r="379" spans="1:7" ht="28" hidden="1" x14ac:dyDescent="0.3">
      <c r="A379" s="1">
        <v>378</v>
      </c>
      <c r="B379" s="1" t="s">
        <v>4</v>
      </c>
      <c r="C379" s="2" t="s">
        <v>700</v>
      </c>
      <c r="D379" s="3" t="s">
        <v>702</v>
      </c>
      <c r="E379">
        <v>3</v>
      </c>
      <c r="G379">
        <v>21</v>
      </c>
    </row>
    <row r="380" spans="1:7" ht="56" hidden="1" x14ac:dyDescent="0.3">
      <c r="A380" s="1">
        <v>379</v>
      </c>
      <c r="B380" s="1" t="s">
        <v>4</v>
      </c>
      <c r="C380" s="2" t="s">
        <v>703</v>
      </c>
      <c r="D380" s="3" t="s">
        <v>704</v>
      </c>
      <c r="E380">
        <v>6</v>
      </c>
      <c r="G380">
        <v>21</v>
      </c>
    </row>
    <row r="381" spans="1:7" hidden="1" x14ac:dyDescent="0.3">
      <c r="A381" s="1">
        <v>380</v>
      </c>
      <c r="B381" s="1" t="s">
        <v>84</v>
      </c>
      <c r="C381" s="2" t="s">
        <v>705</v>
      </c>
      <c r="D381" s="3" t="s">
        <v>706</v>
      </c>
      <c r="E381">
        <v>9</v>
      </c>
      <c r="G381">
        <v>21</v>
      </c>
    </row>
    <row r="382" spans="1:7" ht="28" hidden="1" x14ac:dyDescent="0.3">
      <c r="A382" s="1">
        <v>381</v>
      </c>
      <c r="B382" s="1" t="s">
        <v>4</v>
      </c>
      <c r="C382" s="2" t="s">
        <v>705</v>
      </c>
      <c r="D382" s="3" t="s">
        <v>707</v>
      </c>
      <c r="E382">
        <v>6</v>
      </c>
      <c r="F382">
        <v>7</v>
      </c>
      <c r="G382">
        <v>21</v>
      </c>
    </row>
    <row r="383" spans="1:7" hidden="1" x14ac:dyDescent="0.3">
      <c r="A383" s="1">
        <v>382</v>
      </c>
      <c r="B383" s="1" t="s">
        <v>152</v>
      </c>
      <c r="C383" s="2" t="s">
        <v>708</v>
      </c>
      <c r="D383" s="3" t="s">
        <v>709</v>
      </c>
      <c r="E383">
        <v>9</v>
      </c>
      <c r="G383">
        <v>21</v>
      </c>
    </row>
    <row r="384" spans="1:7" hidden="1" x14ac:dyDescent="0.3">
      <c r="A384" s="1">
        <v>383</v>
      </c>
      <c r="B384" s="1" t="s">
        <v>4</v>
      </c>
      <c r="C384" s="2" t="s">
        <v>710</v>
      </c>
      <c r="D384" s="3" t="s">
        <v>711</v>
      </c>
      <c r="E384">
        <v>6</v>
      </c>
      <c r="F384">
        <v>7</v>
      </c>
      <c r="G384">
        <v>21</v>
      </c>
    </row>
    <row r="385" spans="1:7" hidden="1" x14ac:dyDescent="0.3">
      <c r="A385" s="1">
        <v>384</v>
      </c>
      <c r="B385" s="1" t="s">
        <v>72</v>
      </c>
      <c r="C385" s="2" t="s">
        <v>712</v>
      </c>
      <c r="D385" s="3" t="s">
        <v>713</v>
      </c>
      <c r="E385">
        <v>9</v>
      </c>
      <c r="G385">
        <v>21</v>
      </c>
    </row>
    <row r="386" spans="1:7" ht="28" hidden="1" x14ac:dyDescent="0.3">
      <c r="A386" s="1">
        <v>385</v>
      </c>
      <c r="B386" s="1" t="s">
        <v>4</v>
      </c>
      <c r="C386" s="2" t="s">
        <v>714</v>
      </c>
      <c r="D386" s="3" t="s">
        <v>715</v>
      </c>
      <c r="E386">
        <v>6</v>
      </c>
      <c r="G386">
        <v>21</v>
      </c>
    </row>
    <row r="387" spans="1:7" ht="28" hidden="1" x14ac:dyDescent="0.3">
      <c r="A387" s="1">
        <v>386</v>
      </c>
      <c r="B387" s="1" t="s">
        <v>4</v>
      </c>
      <c r="C387" s="2" t="s">
        <v>716</v>
      </c>
      <c r="D387" s="3" t="s">
        <v>717</v>
      </c>
      <c r="E387">
        <v>6</v>
      </c>
      <c r="F387">
        <v>7</v>
      </c>
      <c r="G387">
        <v>21</v>
      </c>
    </row>
    <row r="388" spans="1:7" hidden="1" x14ac:dyDescent="0.3">
      <c r="A388" s="1">
        <v>387</v>
      </c>
      <c r="B388" s="1" t="s">
        <v>152</v>
      </c>
      <c r="C388" s="2" t="s">
        <v>718</v>
      </c>
      <c r="D388" s="3" t="s">
        <v>719</v>
      </c>
      <c r="E388">
        <v>9</v>
      </c>
      <c r="G388">
        <v>21</v>
      </c>
    </row>
    <row r="389" spans="1:7" hidden="1" x14ac:dyDescent="0.3">
      <c r="A389" s="1">
        <v>388</v>
      </c>
      <c r="B389" s="1" t="s">
        <v>4</v>
      </c>
      <c r="C389" s="2" t="s">
        <v>720</v>
      </c>
      <c r="D389" s="3" t="s">
        <v>721</v>
      </c>
      <c r="E389">
        <v>7</v>
      </c>
      <c r="G389">
        <v>21</v>
      </c>
    </row>
    <row r="390" spans="1:7" hidden="1" x14ac:dyDescent="0.3">
      <c r="A390" s="1">
        <v>389</v>
      </c>
      <c r="B390" s="1" t="s">
        <v>72</v>
      </c>
      <c r="C390" s="2" t="s">
        <v>722</v>
      </c>
      <c r="D390" s="3" t="s">
        <v>723</v>
      </c>
      <c r="E390">
        <v>9</v>
      </c>
      <c r="G390">
        <v>21</v>
      </c>
    </row>
    <row r="391" spans="1:7" hidden="1" x14ac:dyDescent="0.3">
      <c r="A391" s="1">
        <v>390</v>
      </c>
      <c r="B391" s="1" t="s">
        <v>4</v>
      </c>
      <c r="C391" s="2" t="s">
        <v>724</v>
      </c>
      <c r="D391" s="3" t="s">
        <v>725</v>
      </c>
      <c r="E391">
        <v>3</v>
      </c>
      <c r="G391">
        <v>21</v>
      </c>
    </row>
    <row r="392" spans="1:7" hidden="1" x14ac:dyDescent="0.3">
      <c r="A392" s="1">
        <v>391</v>
      </c>
      <c r="B392" s="1" t="s">
        <v>4</v>
      </c>
      <c r="C392" s="2" t="s">
        <v>724</v>
      </c>
      <c r="D392" s="3" t="s">
        <v>726</v>
      </c>
      <c r="E392">
        <v>5</v>
      </c>
      <c r="G392">
        <v>21</v>
      </c>
    </row>
    <row r="393" spans="1:7" hidden="1" x14ac:dyDescent="0.3">
      <c r="A393" s="1">
        <v>392</v>
      </c>
      <c r="B393" s="1" t="s">
        <v>727</v>
      </c>
      <c r="C393" s="2" t="s">
        <v>728</v>
      </c>
      <c r="D393" s="3" t="s">
        <v>729</v>
      </c>
      <c r="E393">
        <v>9</v>
      </c>
      <c r="G393">
        <v>21</v>
      </c>
    </row>
    <row r="394" spans="1:7" hidden="1" x14ac:dyDescent="0.3">
      <c r="A394" s="1">
        <v>393</v>
      </c>
      <c r="B394" s="1" t="s">
        <v>4</v>
      </c>
      <c r="C394" s="2" t="s">
        <v>730</v>
      </c>
      <c r="D394" s="3" t="s">
        <v>731</v>
      </c>
      <c r="E394">
        <v>5</v>
      </c>
      <c r="G394">
        <v>21</v>
      </c>
    </row>
    <row r="395" spans="1:7" hidden="1" x14ac:dyDescent="0.3">
      <c r="A395" s="1">
        <v>394</v>
      </c>
      <c r="B395" s="1" t="s">
        <v>727</v>
      </c>
      <c r="C395" s="2" t="s">
        <v>732</v>
      </c>
      <c r="D395" s="3" t="s">
        <v>733</v>
      </c>
      <c r="E395">
        <v>9</v>
      </c>
      <c r="G395">
        <v>21</v>
      </c>
    </row>
    <row r="396" spans="1:7" hidden="1" x14ac:dyDescent="0.3">
      <c r="A396" s="1">
        <v>395</v>
      </c>
      <c r="B396" s="1" t="s">
        <v>4</v>
      </c>
      <c r="C396" s="2" t="s">
        <v>734</v>
      </c>
      <c r="D396" s="3" t="s">
        <v>735</v>
      </c>
      <c r="E396">
        <v>3</v>
      </c>
      <c r="G396">
        <v>21</v>
      </c>
    </row>
    <row r="397" spans="1:7" ht="28" hidden="1" x14ac:dyDescent="0.3">
      <c r="A397" s="1">
        <v>396</v>
      </c>
      <c r="B397" s="1" t="s">
        <v>4</v>
      </c>
      <c r="C397" s="2" t="s">
        <v>736</v>
      </c>
      <c r="D397" s="3" t="s">
        <v>737</v>
      </c>
      <c r="E397">
        <v>4</v>
      </c>
      <c r="G397">
        <v>21</v>
      </c>
    </row>
    <row r="398" spans="1:7" hidden="1" x14ac:dyDescent="0.3">
      <c r="A398" s="1">
        <v>397</v>
      </c>
      <c r="B398" s="1" t="s">
        <v>28</v>
      </c>
      <c r="C398" s="2" t="s">
        <v>738</v>
      </c>
      <c r="D398" s="3" t="s">
        <v>739</v>
      </c>
      <c r="E398">
        <v>9</v>
      </c>
      <c r="G398">
        <v>21</v>
      </c>
    </row>
    <row r="399" spans="1:7" hidden="1" x14ac:dyDescent="0.3">
      <c r="A399" s="1">
        <v>398</v>
      </c>
      <c r="B399" s="1" t="s">
        <v>494</v>
      </c>
      <c r="C399" s="2" t="s">
        <v>740</v>
      </c>
      <c r="D399" s="3" t="s">
        <v>741</v>
      </c>
      <c r="E399">
        <v>9</v>
      </c>
      <c r="G399">
        <v>21</v>
      </c>
    </row>
    <row r="400" spans="1:7" hidden="1" x14ac:dyDescent="0.3">
      <c r="A400" s="1">
        <v>399</v>
      </c>
      <c r="B400" s="1" t="s">
        <v>727</v>
      </c>
      <c r="C400" s="2" t="s">
        <v>742</v>
      </c>
      <c r="D400" s="3" t="s">
        <v>743</v>
      </c>
      <c r="E400">
        <v>9</v>
      </c>
      <c r="G400">
        <v>21</v>
      </c>
    </row>
    <row r="401" spans="1:7" ht="42" hidden="1" x14ac:dyDescent="0.3">
      <c r="A401" s="1">
        <v>400</v>
      </c>
      <c r="B401" s="1" t="s">
        <v>4</v>
      </c>
      <c r="C401" s="2" t="s">
        <v>744</v>
      </c>
      <c r="D401" s="3" t="s">
        <v>745</v>
      </c>
      <c r="E401">
        <v>1</v>
      </c>
      <c r="G401">
        <v>21</v>
      </c>
    </row>
    <row r="402" spans="1:7" ht="28" hidden="1" x14ac:dyDescent="0.3">
      <c r="A402" s="1">
        <v>401</v>
      </c>
      <c r="B402" s="1" t="s">
        <v>4</v>
      </c>
      <c r="C402" s="2" t="s">
        <v>746</v>
      </c>
      <c r="D402" s="3" t="s">
        <v>747</v>
      </c>
      <c r="E402">
        <v>4</v>
      </c>
      <c r="G402">
        <v>21</v>
      </c>
    </row>
    <row r="403" spans="1:7" hidden="1" x14ac:dyDescent="0.3">
      <c r="A403" s="1">
        <v>402</v>
      </c>
      <c r="B403" s="1" t="s">
        <v>35</v>
      </c>
      <c r="C403" s="2" t="s">
        <v>748</v>
      </c>
      <c r="D403" s="3" t="s">
        <v>749</v>
      </c>
      <c r="E403">
        <v>9</v>
      </c>
      <c r="G403">
        <v>21</v>
      </c>
    </row>
    <row r="404" spans="1:7" ht="42" hidden="1" x14ac:dyDescent="0.3">
      <c r="A404" s="1">
        <v>403</v>
      </c>
      <c r="B404" s="1" t="s">
        <v>4</v>
      </c>
      <c r="C404" s="2" t="s">
        <v>750</v>
      </c>
      <c r="D404" s="3" t="s">
        <v>751</v>
      </c>
      <c r="E404">
        <v>1</v>
      </c>
      <c r="G404">
        <v>21</v>
      </c>
    </row>
    <row r="405" spans="1:7" hidden="1" x14ac:dyDescent="0.3">
      <c r="A405" s="1">
        <v>404</v>
      </c>
      <c r="B405" s="1" t="s">
        <v>4</v>
      </c>
      <c r="C405" s="2" t="s">
        <v>752</v>
      </c>
      <c r="D405" s="3" t="s">
        <v>753</v>
      </c>
      <c r="E405">
        <v>6</v>
      </c>
      <c r="G405">
        <v>21</v>
      </c>
    </row>
    <row r="406" spans="1:7" ht="28" hidden="1" x14ac:dyDescent="0.3">
      <c r="A406" s="1">
        <v>405</v>
      </c>
      <c r="B406" s="1" t="s">
        <v>4</v>
      </c>
      <c r="C406" s="2" t="s">
        <v>752</v>
      </c>
      <c r="D406" s="3" t="s">
        <v>754</v>
      </c>
      <c r="E406">
        <v>5</v>
      </c>
      <c r="G406">
        <v>21</v>
      </c>
    </row>
    <row r="407" spans="1:7" hidden="1" x14ac:dyDescent="0.3">
      <c r="A407" s="1">
        <v>406</v>
      </c>
      <c r="B407" s="1" t="s">
        <v>152</v>
      </c>
      <c r="C407" s="2" t="s">
        <v>755</v>
      </c>
      <c r="D407" s="3" t="s">
        <v>756</v>
      </c>
      <c r="E407">
        <v>9</v>
      </c>
      <c r="G407">
        <v>21</v>
      </c>
    </row>
    <row r="408" spans="1:7" hidden="1" x14ac:dyDescent="0.3">
      <c r="A408" s="1">
        <v>407</v>
      </c>
      <c r="B408" s="1" t="s">
        <v>4</v>
      </c>
      <c r="C408" s="2" t="s">
        <v>757</v>
      </c>
      <c r="D408" s="3" t="s">
        <v>758</v>
      </c>
      <c r="E408">
        <v>3</v>
      </c>
      <c r="G408">
        <v>21</v>
      </c>
    </row>
    <row r="409" spans="1:7" ht="42" hidden="1" x14ac:dyDescent="0.3">
      <c r="A409" s="1">
        <v>408</v>
      </c>
      <c r="B409" s="1" t="s">
        <v>4</v>
      </c>
      <c r="C409" s="2" t="s">
        <v>759</v>
      </c>
      <c r="D409" s="3" t="s">
        <v>760</v>
      </c>
      <c r="E409">
        <v>6</v>
      </c>
      <c r="G409">
        <v>21</v>
      </c>
    </row>
    <row r="410" spans="1:7" hidden="1" x14ac:dyDescent="0.3">
      <c r="A410" s="1">
        <v>409</v>
      </c>
      <c r="B410" s="1" t="s">
        <v>4</v>
      </c>
      <c r="C410" s="2" t="s">
        <v>761</v>
      </c>
      <c r="D410" s="3" t="s">
        <v>762</v>
      </c>
      <c r="E410">
        <v>6</v>
      </c>
      <c r="F410">
        <v>7</v>
      </c>
      <c r="G410">
        <v>21</v>
      </c>
    </row>
    <row r="411" spans="1:7" hidden="1" x14ac:dyDescent="0.3">
      <c r="A411" s="1">
        <v>410</v>
      </c>
      <c r="B411" s="1" t="s">
        <v>72</v>
      </c>
      <c r="C411" s="2" t="s">
        <v>763</v>
      </c>
      <c r="D411" s="3" t="s">
        <v>764</v>
      </c>
      <c r="E411">
        <v>9</v>
      </c>
      <c r="G411">
        <v>21</v>
      </c>
    </row>
    <row r="412" spans="1:7" ht="28" hidden="1" x14ac:dyDescent="0.3">
      <c r="A412" s="1">
        <v>411</v>
      </c>
      <c r="B412" s="1" t="s">
        <v>4</v>
      </c>
      <c r="C412" s="2" t="s">
        <v>765</v>
      </c>
      <c r="D412" s="3" t="s">
        <v>766</v>
      </c>
      <c r="E412">
        <v>6</v>
      </c>
      <c r="G412">
        <v>21</v>
      </c>
    </row>
    <row r="413" spans="1:7" ht="42" hidden="1" x14ac:dyDescent="0.3">
      <c r="A413" s="1">
        <v>412</v>
      </c>
      <c r="B413" s="1" t="s">
        <v>4</v>
      </c>
      <c r="C413" s="2" t="s">
        <v>767</v>
      </c>
      <c r="D413" s="3" t="s">
        <v>768</v>
      </c>
      <c r="E413">
        <v>6</v>
      </c>
      <c r="G413">
        <v>21</v>
      </c>
    </row>
    <row r="414" spans="1:7" ht="28" hidden="1" x14ac:dyDescent="0.3">
      <c r="A414" s="1">
        <v>413</v>
      </c>
      <c r="B414" s="1" t="s">
        <v>4</v>
      </c>
      <c r="C414" s="2" t="s">
        <v>769</v>
      </c>
      <c r="D414" s="3" t="s">
        <v>770</v>
      </c>
      <c r="E414">
        <v>6</v>
      </c>
      <c r="F414">
        <v>7</v>
      </c>
      <c r="G414">
        <v>21</v>
      </c>
    </row>
    <row r="415" spans="1:7" hidden="1" x14ac:dyDescent="0.3">
      <c r="A415" s="1">
        <v>414</v>
      </c>
      <c r="B415" s="1" t="s">
        <v>72</v>
      </c>
      <c r="C415" s="2" t="s">
        <v>771</v>
      </c>
      <c r="D415" s="3" t="s">
        <v>772</v>
      </c>
      <c r="E415">
        <v>9</v>
      </c>
      <c r="G415">
        <v>21</v>
      </c>
    </row>
    <row r="416" spans="1:7" hidden="1" x14ac:dyDescent="0.3">
      <c r="A416" s="1">
        <v>415</v>
      </c>
      <c r="B416" s="1" t="s">
        <v>72</v>
      </c>
      <c r="C416" s="2" t="s">
        <v>773</v>
      </c>
      <c r="D416" s="3" t="s">
        <v>774</v>
      </c>
      <c r="E416">
        <v>9</v>
      </c>
      <c r="G416">
        <v>21</v>
      </c>
    </row>
    <row r="417" spans="1:7" hidden="1" x14ac:dyDescent="0.3">
      <c r="A417" s="1">
        <v>416</v>
      </c>
      <c r="B417" s="1" t="s">
        <v>4</v>
      </c>
      <c r="C417" s="2" t="s">
        <v>775</v>
      </c>
      <c r="D417" s="3" t="s">
        <v>776</v>
      </c>
      <c r="E417">
        <v>6</v>
      </c>
      <c r="G417">
        <v>21</v>
      </c>
    </row>
    <row r="418" spans="1:7" hidden="1" x14ac:dyDescent="0.3">
      <c r="A418" s="1">
        <v>417</v>
      </c>
      <c r="B418" s="1" t="s">
        <v>4</v>
      </c>
      <c r="C418" s="2" t="s">
        <v>775</v>
      </c>
      <c r="D418" s="3" t="s">
        <v>777</v>
      </c>
      <c r="E418">
        <v>6</v>
      </c>
      <c r="F418">
        <v>7</v>
      </c>
      <c r="G418">
        <v>21</v>
      </c>
    </row>
    <row r="419" spans="1:7" hidden="1" x14ac:dyDescent="0.3">
      <c r="A419" s="1">
        <v>418</v>
      </c>
      <c r="B419" s="1" t="s">
        <v>72</v>
      </c>
      <c r="C419" s="2" t="s">
        <v>778</v>
      </c>
      <c r="D419" s="3" t="s">
        <v>779</v>
      </c>
      <c r="E419">
        <v>9</v>
      </c>
      <c r="G419">
        <v>21</v>
      </c>
    </row>
    <row r="420" spans="1:7" hidden="1" x14ac:dyDescent="0.3">
      <c r="A420" s="1">
        <v>419</v>
      </c>
      <c r="B420" s="1" t="s">
        <v>4</v>
      </c>
      <c r="C420" s="2" t="s">
        <v>780</v>
      </c>
      <c r="D420" s="3" t="s">
        <v>776</v>
      </c>
      <c r="E420">
        <v>6</v>
      </c>
      <c r="G420">
        <v>21</v>
      </c>
    </row>
    <row r="421" spans="1:7" hidden="1" x14ac:dyDescent="0.3">
      <c r="A421" s="1">
        <v>420</v>
      </c>
      <c r="B421" s="1" t="s">
        <v>4</v>
      </c>
      <c r="C421" s="2" t="s">
        <v>780</v>
      </c>
      <c r="D421" s="3" t="s">
        <v>781</v>
      </c>
      <c r="E421">
        <v>6</v>
      </c>
      <c r="F421">
        <v>7</v>
      </c>
      <c r="G421">
        <v>21</v>
      </c>
    </row>
    <row r="422" spans="1:7" hidden="1" x14ac:dyDescent="0.3">
      <c r="A422" s="1">
        <v>421</v>
      </c>
      <c r="B422" s="1" t="s">
        <v>72</v>
      </c>
      <c r="C422" s="2" t="s">
        <v>782</v>
      </c>
      <c r="D422" s="3" t="s">
        <v>783</v>
      </c>
      <c r="E422">
        <v>9</v>
      </c>
      <c r="G422">
        <v>21</v>
      </c>
    </row>
    <row r="423" spans="1:7" hidden="1" x14ac:dyDescent="0.3">
      <c r="A423" s="1">
        <v>422</v>
      </c>
      <c r="B423" s="1" t="s">
        <v>4</v>
      </c>
      <c r="C423" s="2" t="s">
        <v>784</v>
      </c>
      <c r="D423" s="3" t="s">
        <v>785</v>
      </c>
      <c r="E423">
        <v>6</v>
      </c>
      <c r="F423">
        <v>7</v>
      </c>
      <c r="G423">
        <v>21</v>
      </c>
    </row>
    <row r="424" spans="1:7" hidden="1" x14ac:dyDescent="0.3">
      <c r="A424" s="1">
        <v>423</v>
      </c>
      <c r="B424" s="1" t="s">
        <v>72</v>
      </c>
      <c r="C424" s="2" t="s">
        <v>786</v>
      </c>
      <c r="D424" s="3" t="s">
        <v>787</v>
      </c>
      <c r="E424">
        <v>9</v>
      </c>
      <c r="G424">
        <v>21</v>
      </c>
    </row>
    <row r="425" spans="1:7" ht="42" hidden="1" x14ac:dyDescent="0.3">
      <c r="A425" s="1">
        <v>424</v>
      </c>
      <c r="B425" s="1" t="s">
        <v>4</v>
      </c>
      <c r="C425" s="2" t="s">
        <v>788</v>
      </c>
      <c r="D425" s="3" t="s">
        <v>789</v>
      </c>
      <c r="E425">
        <v>6</v>
      </c>
      <c r="G425">
        <v>21</v>
      </c>
    </row>
    <row r="426" spans="1:7" ht="28" hidden="1" x14ac:dyDescent="0.3">
      <c r="A426" s="1">
        <v>425</v>
      </c>
      <c r="B426" s="1" t="s">
        <v>4</v>
      </c>
      <c r="C426" s="2" t="s">
        <v>790</v>
      </c>
      <c r="D426" s="3" t="s">
        <v>791</v>
      </c>
      <c r="E426">
        <v>4</v>
      </c>
      <c r="G426">
        <v>21</v>
      </c>
    </row>
    <row r="427" spans="1:7" hidden="1" x14ac:dyDescent="0.3">
      <c r="A427" s="1">
        <v>426</v>
      </c>
      <c r="B427" s="1" t="s">
        <v>572</v>
      </c>
      <c r="C427" s="2" t="s">
        <v>792</v>
      </c>
      <c r="D427" s="3" t="s">
        <v>793</v>
      </c>
      <c r="E427">
        <v>9</v>
      </c>
      <c r="G427">
        <v>21</v>
      </c>
    </row>
    <row r="428" spans="1:7" ht="42" hidden="1" x14ac:dyDescent="0.3">
      <c r="A428" s="1">
        <v>427</v>
      </c>
      <c r="B428" s="1" t="s">
        <v>4</v>
      </c>
      <c r="C428" s="2" t="s">
        <v>794</v>
      </c>
      <c r="D428" s="3" t="s">
        <v>795</v>
      </c>
      <c r="E428">
        <v>3</v>
      </c>
      <c r="G428">
        <v>21</v>
      </c>
    </row>
    <row r="429" spans="1:7" hidden="1" x14ac:dyDescent="0.3">
      <c r="A429" s="1">
        <v>428</v>
      </c>
      <c r="B429" s="1" t="s">
        <v>4</v>
      </c>
      <c r="C429" s="2" t="s">
        <v>796</v>
      </c>
      <c r="D429" s="3" t="s">
        <v>797</v>
      </c>
      <c r="E429">
        <v>6</v>
      </c>
      <c r="F429">
        <v>7</v>
      </c>
      <c r="G429">
        <v>21</v>
      </c>
    </row>
    <row r="430" spans="1:7" hidden="1" x14ac:dyDescent="0.3">
      <c r="A430" s="1">
        <v>429</v>
      </c>
      <c r="B430" s="1" t="s">
        <v>72</v>
      </c>
      <c r="C430" s="2" t="s">
        <v>798</v>
      </c>
      <c r="D430" s="3" t="s">
        <v>799</v>
      </c>
      <c r="E430">
        <v>9</v>
      </c>
      <c r="G430">
        <v>21</v>
      </c>
    </row>
    <row r="431" spans="1:7" ht="42" hidden="1" x14ac:dyDescent="0.3">
      <c r="A431" s="1">
        <v>430</v>
      </c>
      <c r="B431" s="1" t="s">
        <v>4</v>
      </c>
      <c r="C431" s="2" t="s">
        <v>800</v>
      </c>
      <c r="D431" s="3" t="s">
        <v>801</v>
      </c>
      <c r="E431">
        <v>6</v>
      </c>
      <c r="G431">
        <v>21</v>
      </c>
    </row>
    <row r="432" spans="1:7" hidden="1" x14ac:dyDescent="0.3">
      <c r="A432" s="1">
        <v>431</v>
      </c>
      <c r="B432" s="1" t="s">
        <v>4</v>
      </c>
      <c r="C432" s="2" t="s">
        <v>802</v>
      </c>
      <c r="D432" s="3" t="s">
        <v>803</v>
      </c>
      <c r="E432">
        <v>5</v>
      </c>
      <c r="G432">
        <v>21</v>
      </c>
    </row>
    <row r="433" spans="1:7" hidden="1" x14ac:dyDescent="0.3">
      <c r="A433" s="1">
        <v>432</v>
      </c>
      <c r="B433" s="1" t="s">
        <v>72</v>
      </c>
      <c r="C433" s="2" t="s">
        <v>804</v>
      </c>
      <c r="D433" s="3" t="s">
        <v>805</v>
      </c>
      <c r="E433">
        <v>9</v>
      </c>
      <c r="G433">
        <v>21</v>
      </c>
    </row>
    <row r="434" spans="1:7" ht="28" hidden="1" x14ac:dyDescent="0.3">
      <c r="A434" s="1">
        <v>433</v>
      </c>
      <c r="B434" s="1" t="s">
        <v>4</v>
      </c>
      <c r="C434" s="2" t="s">
        <v>806</v>
      </c>
      <c r="D434" s="3" t="s">
        <v>807</v>
      </c>
      <c r="E434">
        <v>6</v>
      </c>
      <c r="G434">
        <v>21</v>
      </c>
    </row>
    <row r="435" spans="1:7" ht="28" hidden="1" x14ac:dyDescent="0.3">
      <c r="A435" s="1">
        <v>434</v>
      </c>
      <c r="B435" s="1" t="s">
        <v>4</v>
      </c>
      <c r="C435" s="2" t="s">
        <v>808</v>
      </c>
      <c r="D435" s="3" t="s">
        <v>809</v>
      </c>
      <c r="E435">
        <v>7</v>
      </c>
      <c r="G435">
        <v>21</v>
      </c>
    </row>
    <row r="436" spans="1:7" hidden="1" x14ac:dyDescent="0.3">
      <c r="A436" s="1">
        <v>435</v>
      </c>
      <c r="B436" s="1" t="s">
        <v>72</v>
      </c>
      <c r="C436" s="2" t="s">
        <v>810</v>
      </c>
      <c r="D436" s="3" t="s">
        <v>811</v>
      </c>
      <c r="E436">
        <v>9</v>
      </c>
      <c r="G436">
        <v>21</v>
      </c>
    </row>
    <row r="437" spans="1:7" hidden="1" x14ac:dyDescent="0.3">
      <c r="A437" s="1">
        <v>436</v>
      </c>
      <c r="B437" s="1" t="s">
        <v>4</v>
      </c>
      <c r="C437" s="2" t="s">
        <v>812</v>
      </c>
      <c r="D437" s="3" t="s">
        <v>813</v>
      </c>
      <c r="E437">
        <v>7</v>
      </c>
      <c r="G437">
        <v>21</v>
      </c>
    </row>
    <row r="438" spans="1:7" hidden="1" x14ac:dyDescent="0.3">
      <c r="A438" s="1">
        <v>437</v>
      </c>
      <c r="B438" s="1" t="s">
        <v>72</v>
      </c>
      <c r="C438" s="2" t="s">
        <v>814</v>
      </c>
      <c r="D438" s="3" t="s">
        <v>815</v>
      </c>
      <c r="E438">
        <v>9</v>
      </c>
      <c r="G438">
        <v>21</v>
      </c>
    </row>
    <row r="439" spans="1:7" hidden="1" x14ac:dyDescent="0.3">
      <c r="A439" s="1">
        <v>438</v>
      </c>
      <c r="B439" s="1" t="s">
        <v>4</v>
      </c>
      <c r="C439" s="2" t="s">
        <v>816</v>
      </c>
      <c r="D439" s="3" t="s">
        <v>817</v>
      </c>
      <c r="E439">
        <v>2</v>
      </c>
      <c r="G439">
        <v>21</v>
      </c>
    </row>
    <row r="440" spans="1:7" hidden="1" x14ac:dyDescent="0.3">
      <c r="A440" s="1">
        <v>439</v>
      </c>
      <c r="B440" s="1" t="s">
        <v>72</v>
      </c>
      <c r="C440" s="2" t="s">
        <v>818</v>
      </c>
      <c r="D440" s="3" t="s">
        <v>819</v>
      </c>
      <c r="E440">
        <v>9</v>
      </c>
      <c r="G440">
        <v>21</v>
      </c>
    </row>
    <row r="441" spans="1:7" hidden="1" x14ac:dyDescent="0.3">
      <c r="A441" s="1">
        <v>440</v>
      </c>
      <c r="B441" s="1" t="s">
        <v>4</v>
      </c>
      <c r="C441" s="2" t="s">
        <v>820</v>
      </c>
      <c r="D441" s="3" t="s">
        <v>817</v>
      </c>
      <c r="E441">
        <v>2</v>
      </c>
      <c r="G441">
        <v>21</v>
      </c>
    </row>
    <row r="442" spans="1:7" hidden="1" x14ac:dyDescent="0.3">
      <c r="A442" s="1">
        <v>441</v>
      </c>
      <c r="B442" s="1" t="s">
        <v>72</v>
      </c>
      <c r="C442" s="2" t="s">
        <v>820</v>
      </c>
      <c r="D442" s="3" t="s">
        <v>821</v>
      </c>
      <c r="E442">
        <v>9</v>
      </c>
      <c r="G442">
        <v>21</v>
      </c>
    </row>
    <row r="443" spans="1:7" hidden="1" x14ac:dyDescent="0.3">
      <c r="A443" s="1">
        <v>442</v>
      </c>
      <c r="B443" s="1" t="s">
        <v>4</v>
      </c>
      <c r="C443" s="2" t="s">
        <v>822</v>
      </c>
      <c r="D443" s="3" t="s">
        <v>823</v>
      </c>
      <c r="E443">
        <v>2</v>
      </c>
      <c r="G443">
        <v>21</v>
      </c>
    </row>
    <row r="444" spans="1:7" hidden="1" x14ac:dyDescent="0.3">
      <c r="A444" s="1">
        <v>443</v>
      </c>
      <c r="B444" s="1" t="s">
        <v>72</v>
      </c>
      <c r="C444" s="2" t="s">
        <v>824</v>
      </c>
      <c r="D444" s="3" t="s">
        <v>825</v>
      </c>
      <c r="E444">
        <v>9</v>
      </c>
      <c r="G444">
        <v>21</v>
      </c>
    </row>
    <row r="445" spans="1:7" hidden="1" x14ac:dyDescent="0.3">
      <c r="A445" s="1">
        <v>444</v>
      </c>
      <c r="B445" s="1" t="s">
        <v>4</v>
      </c>
      <c r="C445" s="2" t="s">
        <v>826</v>
      </c>
      <c r="D445" s="3" t="s">
        <v>827</v>
      </c>
      <c r="E445">
        <v>2</v>
      </c>
      <c r="G445">
        <v>21</v>
      </c>
    </row>
    <row r="446" spans="1:7" hidden="1" x14ac:dyDescent="0.3">
      <c r="A446" s="1">
        <v>445</v>
      </c>
      <c r="B446" s="1" t="s">
        <v>72</v>
      </c>
      <c r="C446" s="2" t="s">
        <v>828</v>
      </c>
      <c r="D446" s="3" t="s">
        <v>829</v>
      </c>
      <c r="E446">
        <v>9</v>
      </c>
      <c r="G446">
        <v>21</v>
      </c>
    </row>
    <row r="447" spans="1:7" hidden="1" x14ac:dyDescent="0.3">
      <c r="A447" s="1">
        <v>446</v>
      </c>
      <c r="B447" s="1" t="s">
        <v>4</v>
      </c>
      <c r="C447" s="2" t="s">
        <v>830</v>
      </c>
      <c r="D447" s="3" t="s">
        <v>831</v>
      </c>
      <c r="E447">
        <v>6</v>
      </c>
      <c r="F447">
        <v>7</v>
      </c>
      <c r="G447">
        <v>21</v>
      </c>
    </row>
    <row r="448" spans="1:7" hidden="1" x14ac:dyDescent="0.3">
      <c r="A448" s="1">
        <v>447</v>
      </c>
      <c r="B448" s="1" t="s">
        <v>72</v>
      </c>
      <c r="C448" s="2" t="s">
        <v>832</v>
      </c>
      <c r="D448" s="3" t="s">
        <v>833</v>
      </c>
      <c r="E448">
        <v>9</v>
      </c>
      <c r="G448">
        <v>21</v>
      </c>
    </row>
    <row r="449" spans="1:7" hidden="1" x14ac:dyDescent="0.3">
      <c r="A449" s="1">
        <v>448</v>
      </c>
      <c r="B449" s="1" t="s">
        <v>4</v>
      </c>
      <c r="C449" s="2" t="s">
        <v>834</v>
      </c>
      <c r="D449" s="3" t="s">
        <v>835</v>
      </c>
      <c r="E449">
        <v>7</v>
      </c>
      <c r="G449">
        <v>21</v>
      </c>
    </row>
    <row r="450" spans="1:7" ht="28" hidden="1" x14ac:dyDescent="0.3">
      <c r="A450" s="1">
        <v>449</v>
      </c>
      <c r="B450" s="1" t="s">
        <v>4</v>
      </c>
      <c r="C450" s="2" t="s">
        <v>836</v>
      </c>
      <c r="D450" s="3" t="s">
        <v>837</v>
      </c>
      <c r="E450">
        <v>6</v>
      </c>
      <c r="F450">
        <v>7</v>
      </c>
      <c r="G450">
        <v>21</v>
      </c>
    </row>
    <row r="451" spans="1:7" hidden="1" x14ac:dyDescent="0.3">
      <c r="A451" s="1">
        <v>450</v>
      </c>
      <c r="B451" s="1" t="s">
        <v>72</v>
      </c>
      <c r="C451" s="2" t="s">
        <v>838</v>
      </c>
      <c r="D451" s="3" t="s">
        <v>839</v>
      </c>
      <c r="E451">
        <v>9</v>
      </c>
      <c r="G451">
        <v>21</v>
      </c>
    </row>
    <row r="452" spans="1:7" ht="42" hidden="1" x14ac:dyDescent="0.3">
      <c r="A452" s="1">
        <v>451</v>
      </c>
      <c r="B452" s="1" t="s">
        <v>4</v>
      </c>
      <c r="C452" s="2" t="s">
        <v>840</v>
      </c>
      <c r="D452" s="3" t="s">
        <v>841</v>
      </c>
      <c r="E452">
        <v>6</v>
      </c>
      <c r="F452">
        <v>7</v>
      </c>
      <c r="G452">
        <v>21</v>
      </c>
    </row>
    <row r="453" spans="1:7" hidden="1" x14ac:dyDescent="0.3">
      <c r="A453" s="1">
        <v>452</v>
      </c>
      <c r="B453" s="1" t="s">
        <v>72</v>
      </c>
      <c r="C453" s="2" t="s">
        <v>842</v>
      </c>
      <c r="D453" s="3" t="s">
        <v>843</v>
      </c>
      <c r="E453">
        <v>9</v>
      </c>
      <c r="G453">
        <v>21</v>
      </c>
    </row>
    <row r="454" spans="1:7" ht="28" hidden="1" x14ac:dyDescent="0.3">
      <c r="A454" s="1">
        <v>453</v>
      </c>
      <c r="B454" s="1" t="s">
        <v>4</v>
      </c>
      <c r="C454" s="2" t="s">
        <v>844</v>
      </c>
      <c r="D454" s="3" t="s">
        <v>845</v>
      </c>
      <c r="E454">
        <v>6</v>
      </c>
      <c r="F454">
        <v>7</v>
      </c>
      <c r="G454">
        <v>21</v>
      </c>
    </row>
    <row r="455" spans="1:7" hidden="1" x14ac:dyDescent="0.3">
      <c r="A455" s="1">
        <v>454</v>
      </c>
      <c r="B455" s="1" t="s">
        <v>152</v>
      </c>
      <c r="C455" s="2" t="s">
        <v>846</v>
      </c>
      <c r="D455" s="3" t="s">
        <v>847</v>
      </c>
      <c r="E455">
        <v>9</v>
      </c>
      <c r="G455">
        <v>21</v>
      </c>
    </row>
    <row r="456" spans="1:7" hidden="1" x14ac:dyDescent="0.3">
      <c r="A456" s="1">
        <v>455</v>
      </c>
      <c r="B456" s="1" t="s">
        <v>68</v>
      </c>
      <c r="C456" s="2" t="s">
        <v>848</v>
      </c>
      <c r="D456" s="3" t="s">
        <v>849</v>
      </c>
      <c r="E456">
        <v>6</v>
      </c>
      <c r="G456">
        <v>21</v>
      </c>
    </row>
    <row r="457" spans="1:7" hidden="1" x14ac:dyDescent="0.3">
      <c r="A457" s="1">
        <v>456</v>
      </c>
      <c r="B457" s="1" t="s">
        <v>68</v>
      </c>
      <c r="C457" s="2" t="s">
        <v>848</v>
      </c>
      <c r="D457" s="3" t="s">
        <v>850</v>
      </c>
      <c r="E457">
        <v>4</v>
      </c>
      <c r="G457">
        <v>21</v>
      </c>
    </row>
    <row r="458" spans="1:7" hidden="1" x14ac:dyDescent="0.3">
      <c r="A458" s="1">
        <v>457</v>
      </c>
      <c r="B458" s="1" t="s">
        <v>152</v>
      </c>
      <c r="C458" s="2" t="s">
        <v>851</v>
      </c>
      <c r="D458" s="3" t="s">
        <v>852</v>
      </c>
      <c r="E458">
        <v>9</v>
      </c>
      <c r="G458">
        <v>21</v>
      </c>
    </row>
    <row r="459" spans="1:7" hidden="1" x14ac:dyDescent="0.3">
      <c r="A459" s="1">
        <v>458</v>
      </c>
      <c r="B459" s="1" t="s">
        <v>4</v>
      </c>
      <c r="C459" s="2" t="s">
        <v>851</v>
      </c>
      <c r="D459" s="3" t="s">
        <v>853</v>
      </c>
      <c r="E459">
        <v>3</v>
      </c>
      <c r="G459">
        <v>21</v>
      </c>
    </row>
    <row r="460" spans="1:7" hidden="1" x14ac:dyDescent="0.3">
      <c r="A460" s="1">
        <v>459</v>
      </c>
      <c r="B460" s="1" t="s">
        <v>494</v>
      </c>
      <c r="C460" s="2" t="s">
        <v>854</v>
      </c>
      <c r="D460" s="3" t="s">
        <v>855</v>
      </c>
      <c r="E460">
        <v>9</v>
      </c>
      <c r="G460">
        <v>21</v>
      </c>
    </row>
    <row r="461" spans="1:7" ht="28" hidden="1" x14ac:dyDescent="0.3">
      <c r="A461" s="1">
        <v>460</v>
      </c>
      <c r="B461" s="1" t="s">
        <v>4</v>
      </c>
      <c r="C461" s="2" t="s">
        <v>856</v>
      </c>
      <c r="D461" s="3" t="s">
        <v>857</v>
      </c>
      <c r="E461">
        <v>3</v>
      </c>
      <c r="G461">
        <v>21</v>
      </c>
    </row>
    <row r="462" spans="1:7" hidden="1" x14ac:dyDescent="0.3">
      <c r="A462" s="1">
        <v>461</v>
      </c>
      <c r="B462" s="1" t="s">
        <v>4</v>
      </c>
      <c r="C462" s="2" t="s">
        <v>858</v>
      </c>
      <c r="D462" s="3" t="s">
        <v>859</v>
      </c>
      <c r="E462">
        <v>4</v>
      </c>
      <c r="G462">
        <v>21</v>
      </c>
    </row>
    <row r="463" spans="1:7" hidden="1" x14ac:dyDescent="0.3">
      <c r="A463" s="1">
        <v>462</v>
      </c>
      <c r="B463" s="1" t="s">
        <v>16</v>
      </c>
      <c r="C463" s="2" t="s">
        <v>860</v>
      </c>
      <c r="D463" s="3" t="s">
        <v>861</v>
      </c>
      <c r="E463">
        <v>9</v>
      </c>
      <c r="G463">
        <v>21</v>
      </c>
    </row>
    <row r="464" spans="1:7" hidden="1" x14ac:dyDescent="0.3">
      <c r="A464" s="1">
        <v>463</v>
      </c>
      <c r="B464" s="1" t="s">
        <v>4</v>
      </c>
      <c r="C464" s="2" t="s">
        <v>862</v>
      </c>
      <c r="D464" s="3" t="s">
        <v>863</v>
      </c>
      <c r="E464">
        <v>3</v>
      </c>
      <c r="G464">
        <v>21</v>
      </c>
    </row>
    <row r="465" spans="1:7" hidden="1" x14ac:dyDescent="0.3">
      <c r="A465" s="1">
        <v>464</v>
      </c>
      <c r="B465" s="1" t="s">
        <v>4</v>
      </c>
      <c r="C465" s="2" t="s">
        <v>864</v>
      </c>
      <c r="D465" s="3" t="s">
        <v>865</v>
      </c>
      <c r="E465">
        <v>4</v>
      </c>
      <c r="G465">
        <v>21</v>
      </c>
    </row>
    <row r="466" spans="1:7" hidden="1" x14ac:dyDescent="0.3">
      <c r="A466" s="1">
        <v>465</v>
      </c>
      <c r="B466" s="1" t="s">
        <v>28</v>
      </c>
      <c r="C466" s="2" t="s">
        <v>866</v>
      </c>
      <c r="D466" s="3" t="s">
        <v>867</v>
      </c>
      <c r="E466">
        <v>9</v>
      </c>
      <c r="G466">
        <v>21</v>
      </c>
    </row>
    <row r="467" spans="1:7" hidden="1" x14ac:dyDescent="0.3">
      <c r="A467" s="1">
        <v>466</v>
      </c>
      <c r="B467" s="1" t="s">
        <v>4</v>
      </c>
      <c r="C467" s="2" t="s">
        <v>868</v>
      </c>
      <c r="D467" s="3" t="s">
        <v>869</v>
      </c>
      <c r="E467">
        <v>3</v>
      </c>
      <c r="G467">
        <v>21</v>
      </c>
    </row>
    <row r="468" spans="1:7" hidden="1" x14ac:dyDescent="0.3">
      <c r="A468" s="1">
        <v>467</v>
      </c>
      <c r="B468" s="1" t="s">
        <v>4</v>
      </c>
      <c r="C468" s="2" t="s">
        <v>868</v>
      </c>
      <c r="D468" s="3" t="s">
        <v>870</v>
      </c>
      <c r="E468">
        <v>4</v>
      </c>
      <c r="G468">
        <v>21</v>
      </c>
    </row>
    <row r="469" spans="1:7" hidden="1" x14ac:dyDescent="0.3">
      <c r="A469" s="1">
        <v>468</v>
      </c>
      <c r="B469" s="1" t="s">
        <v>871</v>
      </c>
      <c r="C469" s="2" t="s">
        <v>872</v>
      </c>
      <c r="D469" s="3" t="s">
        <v>873</v>
      </c>
      <c r="E469">
        <v>9</v>
      </c>
      <c r="G469">
        <v>21</v>
      </c>
    </row>
    <row r="470" spans="1:7" hidden="1" x14ac:dyDescent="0.3">
      <c r="A470" s="1">
        <v>469</v>
      </c>
      <c r="B470" s="1" t="s">
        <v>4</v>
      </c>
      <c r="C470" s="2" t="s">
        <v>874</v>
      </c>
      <c r="D470" s="3" t="s">
        <v>875</v>
      </c>
      <c r="E470">
        <v>1</v>
      </c>
      <c r="G470">
        <v>21</v>
      </c>
    </row>
    <row r="471" spans="1:7" hidden="1" x14ac:dyDescent="0.3">
      <c r="A471" s="1">
        <v>470</v>
      </c>
      <c r="B471" s="1" t="s">
        <v>4</v>
      </c>
      <c r="C471" s="2" t="s">
        <v>874</v>
      </c>
      <c r="D471" s="3" t="s">
        <v>876</v>
      </c>
      <c r="E471">
        <v>4</v>
      </c>
      <c r="G471">
        <v>21</v>
      </c>
    </row>
    <row r="472" spans="1:7" hidden="1" x14ac:dyDescent="0.3">
      <c r="A472" s="1">
        <v>471</v>
      </c>
      <c r="B472" s="1" t="s">
        <v>877</v>
      </c>
      <c r="C472" s="2" t="s">
        <v>878</v>
      </c>
      <c r="D472" s="3" t="s">
        <v>879</v>
      </c>
      <c r="E472">
        <v>9</v>
      </c>
      <c r="G472">
        <v>21</v>
      </c>
    </row>
    <row r="473" spans="1:7" hidden="1" x14ac:dyDescent="0.3">
      <c r="A473" s="1">
        <v>472</v>
      </c>
      <c r="B473" s="1" t="s">
        <v>4</v>
      </c>
      <c r="C473" s="2" t="s">
        <v>880</v>
      </c>
      <c r="D473" s="3" t="s">
        <v>881</v>
      </c>
      <c r="E473">
        <v>4</v>
      </c>
      <c r="G473">
        <v>21</v>
      </c>
    </row>
    <row r="474" spans="1:7" hidden="1" x14ac:dyDescent="0.3">
      <c r="A474" s="1">
        <v>473</v>
      </c>
      <c r="B474" s="1" t="s">
        <v>7</v>
      </c>
      <c r="C474" s="2" t="s">
        <v>882</v>
      </c>
      <c r="D474" s="3" t="s">
        <v>883</v>
      </c>
      <c r="E474">
        <v>9</v>
      </c>
      <c r="G474">
        <v>21</v>
      </c>
    </row>
    <row r="475" spans="1:7" hidden="1" x14ac:dyDescent="0.3">
      <c r="A475" s="1">
        <v>474</v>
      </c>
      <c r="B475" s="1" t="s">
        <v>4</v>
      </c>
      <c r="C475" s="2" t="s">
        <v>884</v>
      </c>
      <c r="D475" s="3" t="s">
        <v>885</v>
      </c>
      <c r="E475">
        <v>3</v>
      </c>
      <c r="G475">
        <v>21</v>
      </c>
    </row>
    <row r="476" spans="1:7" hidden="1" x14ac:dyDescent="0.3">
      <c r="A476" s="1">
        <v>475</v>
      </c>
      <c r="B476" s="1" t="s">
        <v>4</v>
      </c>
      <c r="C476" s="2" t="s">
        <v>886</v>
      </c>
      <c r="D476" s="3" t="s">
        <v>887</v>
      </c>
      <c r="E476">
        <v>4</v>
      </c>
      <c r="G476">
        <v>21</v>
      </c>
    </row>
    <row r="477" spans="1:7" hidden="1" x14ac:dyDescent="0.3">
      <c r="A477" s="1">
        <v>476</v>
      </c>
      <c r="B477" s="1" t="s">
        <v>888</v>
      </c>
      <c r="C477" s="2" t="s">
        <v>889</v>
      </c>
      <c r="D477" s="3" t="s">
        <v>873</v>
      </c>
      <c r="E477">
        <v>9</v>
      </c>
      <c r="G477">
        <v>21</v>
      </c>
    </row>
    <row r="478" spans="1:7" hidden="1" x14ac:dyDescent="0.3">
      <c r="A478" s="1">
        <v>477</v>
      </c>
      <c r="B478" s="1" t="s">
        <v>4</v>
      </c>
      <c r="C478" s="2" t="s">
        <v>890</v>
      </c>
      <c r="D478" s="3" t="s">
        <v>891</v>
      </c>
      <c r="E478">
        <v>4</v>
      </c>
      <c r="G478">
        <v>21</v>
      </c>
    </row>
    <row r="479" spans="1:7" hidden="1" x14ac:dyDescent="0.3">
      <c r="A479" s="1">
        <v>478</v>
      </c>
      <c r="B479" s="1" t="s">
        <v>727</v>
      </c>
      <c r="C479" s="2" t="s">
        <v>892</v>
      </c>
      <c r="D479" s="3" t="s">
        <v>893</v>
      </c>
      <c r="E479">
        <v>9</v>
      </c>
      <c r="G479">
        <v>21</v>
      </c>
    </row>
    <row r="480" spans="1:7" ht="42" hidden="1" x14ac:dyDescent="0.3">
      <c r="A480" s="1">
        <v>479</v>
      </c>
      <c r="B480" s="1" t="s">
        <v>4</v>
      </c>
      <c r="C480" s="2" t="s">
        <v>892</v>
      </c>
      <c r="D480" s="3" t="s">
        <v>894</v>
      </c>
      <c r="E480">
        <v>4</v>
      </c>
      <c r="G480">
        <v>21</v>
      </c>
    </row>
    <row r="481" spans="1:7" hidden="1" x14ac:dyDescent="0.3">
      <c r="A481" s="1">
        <v>480</v>
      </c>
      <c r="B481" s="1" t="s">
        <v>57</v>
      </c>
      <c r="C481" s="2" t="s">
        <v>895</v>
      </c>
      <c r="D481" s="3" t="s">
        <v>896</v>
      </c>
      <c r="E481">
        <v>9</v>
      </c>
      <c r="G481">
        <v>21</v>
      </c>
    </row>
    <row r="482" spans="1:7" hidden="1" x14ac:dyDescent="0.3">
      <c r="A482" s="1">
        <v>481</v>
      </c>
      <c r="B482" s="1" t="s">
        <v>4</v>
      </c>
      <c r="C482" s="2" t="s">
        <v>897</v>
      </c>
      <c r="D482" s="3" t="s">
        <v>898</v>
      </c>
      <c r="E482">
        <v>3</v>
      </c>
      <c r="G482">
        <v>21</v>
      </c>
    </row>
    <row r="483" spans="1:7" hidden="1" x14ac:dyDescent="0.3">
      <c r="A483" s="1">
        <v>482</v>
      </c>
      <c r="B483" s="1" t="s">
        <v>4</v>
      </c>
      <c r="C483" s="2" t="s">
        <v>899</v>
      </c>
      <c r="D483" s="3" t="s">
        <v>900</v>
      </c>
      <c r="E483">
        <v>4</v>
      </c>
      <c r="G483">
        <v>21</v>
      </c>
    </row>
    <row r="484" spans="1:7" hidden="1" x14ac:dyDescent="0.3">
      <c r="A484" s="1">
        <v>483</v>
      </c>
      <c r="B484" s="1" t="s">
        <v>901</v>
      </c>
      <c r="C484" s="2" t="s">
        <v>902</v>
      </c>
      <c r="D484" s="3" t="s">
        <v>903</v>
      </c>
      <c r="E484">
        <v>9</v>
      </c>
      <c r="G484">
        <v>21</v>
      </c>
    </row>
    <row r="485" spans="1:7" ht="28" hidden="1" x14ac:dyDescent="0.3">
      <c r="A485" s="1">
        <v>484</v>
      </c>
      <c r="B485" s="1" t="s">
        <v>4</v>
      </c>
      <c r="C485" s="2" t="s">
        <v>904</v>
      </c>
      <c r="D485" s="3" t="s">
        <v>905</v>
      </c>
      <c r="E485">
        <v>4</v>
      </c>
      <c r="G485">
        <v>21</v>
      </c>
    </row>
    <row r="486" spans="1:7" hidden="1" x14ac:dyDescent="0.3">
      <c r="A486" s="1">
        <v>485</v>
      </c>
      <c r="B486" s="1" t="s">
        <v>901</v>
      </c>
      <c r="C486" s="2" t="s">
        <v>906</v>
      </c>
      <c r="D486" s="3" t="s">
        <v>907</v>
      </c>
      <c r="E486">
        <v>9</v>
      </c>
      <c r="G486">
        <v>21</v>
      </c>
    </row>
    <row r="487" spans="1:7" ht="28" hidden="1" x14ac:dyDescent="0.3">
      <c r="A487" s="1">
        <v>486</v>
      </c>
      <c r="B487" s="1" t="s">
        <v>4</v>
      </c>
      <c r="C487" s="2" t="s">
        <v>908</v>
      </c>
      <c r="D487" s="3" t="s">
        <v>909</v>
      </c>
      <c r="E487">
        <v>4</v>
      </c>
      <c r="G487">
        <v>21</v>
      </c>
    </row>
    <row r="488" spans="1:7" hidden="1" x14ac:dyDescent="0.3">
      <c r="A488" s="1">
        <v>487</v>
      </c>
      <c r="B488" s="1" t="s">
        <v>901</v>
      </c>
      <c r="C488" s="2" t="s">
        <v>910</v>
      </c>
      <c r="D488" s="3" t="s">
        <v>911</v>
      </c>
      <c r="E488">
        <v>9</v>
      </c>
      <c r="G488">
        <v>21</v>
      </c>
    </row>
    <row r="489" spans="1:7" hidden="1" x14ac:dyDescent="0.3">
      <c r="A489" s="1">
        <v>488</v>
      </c>
      <c r="B489" s="1" t="s">
        <v>4</v>
      </c>
      <c r="C489" s="2" t="s">
        <v>912</v>
      </c>
      <c r="D489" s="3" t="s">
        <v>913</v>
      </c>
      <c r="E489">
        <v>3</v>
      </c>
      <c r="G489">
        <v>21</v>
      </c>
    </row>
    <row r="490" spans="1:7" hidden="1" x14ac:dyDescent="0.3">
      <c r="A490" s="1">
        <v>489</v>
      </c>
      <c r="B490" s="1" t="s">
        <v>901</v>
      </c>
      <c r="C490" s="2" t="s">
        <v>914</v>
      </c>
      <c r="D490" s="3" t="s">
        <v>915</v>
      </c>
      <c r="E490">
        <v>9</v>
      </c>
      <c r="G490">
        <v>21</v>
      </c>
    </row>
    <row r="491" spans="1:7" hidden="1" x14ac:dyDescent="0.3">
      <c r="A491" s="1">
        <v>490</v>
      </c>
      <c r="B491" s="1" t="s">
        <v>4</v>
      </c>
      <c r="C491" s="2" t="s">
        <v>914</v>
      </c>
      <c r="D491" s="3" t="s">
        <v>916</v>
      </c>
      <c r="E491">
        <v>4</v>
      </c>
      <c r="G491">
        <v>21</v>
      </c>
    </row>
    <row r="492" spans="1:7" hidden="1" x14ac:dyDescent="0.3">
      <c r="A492" s="1">
        <v>491</v>
      </c>
      <c r="B492" s="1" t="s">
        <v>128</v>
      </c>
      <c r="C492" s="2" t="s">
        <v>917</v>
      </c>
      <c r="D492" s="3" t="s">
        <v>918</v>
      </c>
      <c r="E492">
        <v>9</v>
      </c>
      <c r="G492">
        <v>21</v>
      </c>
    </row>
    <row r="493" spans="1:7" ht="28" hidden="1" x14ac:dyDescent="0.3">
      <c r="A493" s="1">
        <v>492</v>
      </c>
      <c r="B493" s="1" t="s">
        <v>4</v>
      </c>
      <c r="C493" s="2" t="s">
        <v>919</v>
      </c>
      <c r="D493" s="3" t="s">
        <v>920</v>
      </c>
      <c r="E493">
        <v>2</v>
      </c>
      <c r="G493">
        <v>21</v>
      </c>
    </row>
    <row r="494" spans="1:7" hidden="1" x14ac:dyDescent="0.3">
      <c r="A494" s="1">
        <v>493</v>
      </c>
      <c r="B494" s="1" t="s">
        <v>4</v>
      </c>
      <c r="C494" s="2" t="s">
        <v>921</v>
      </c>
      <c r="D494" s="3" t="s">
        <v>922</v>
      </c>
      <c r="E494">
        <v>4</v>
      </c>
      <c r="G494">
        <v>21</v>
      </c>
    </row>
    <row r="495" spans="1:7" hidden="1" x14ac:dyDescent="0.3">
      <c r="A495" s="1">
        <v>494</v>
      </c>
      <c r="B495" s="1" t="s">
        <v>923</v>
      </c>
      <c r="C495" s="2" t="s">
        <v>924</v>
      </c>
      <c r="D495" s="3" t="s">
        <v>879</v>
      </c>
      <c r="E495">
        <v>9</v>
      </c>
      <c r="G495">
        <v>21</v>
      </c>
    </row>
    <row r="496" spans="1:7" hidden="1" x14ac:dyDescent="0.3">
      <c r="A496" s="1">
        <v>495</v>
      </c>
      <c r="B496" s="1" t="s">
        <v>4</v>
      </c>
      <c r="C496" s="2" t="s">
        <v>925</v>
      </c>
      <c r="D496" s="3" t="s">
        <v>926</v>
      </c>
      <c r="E496">
        <v>3</v>
      </c>
      <c r="G496">
        <v>21</v>
      </c>
    </row>
    <row r="497" spans="1:7" hidden="1" x14ac:dyDescent="0.3">
      <c r="A497" s="1">
        <v>496</v>
      </c>
      <c r="B497" s="1" t="s">
        <v>4</v>
      </c>
      <c r="C497" s="2" t="s">
        <v>927</v>
      </c>
      <c r="D497" s="3" t="s">
        <v>928</v>
      </c>
      <c r="E497">
        <v>7</v>
      </c>
      <c r="G497">
        <v>21</v>
      </c>
    </row>
    <row r="498" spans="1:7" hidden="1" x14ac:dyDescent="0.3">
      <c r="A498" s="1">
        <v>497</v>
      </c>
      <c r="B498" s="1" t="s">
        <v>533</v>
      </c>
      <c r="C498" s="2" t="s">
        <v>929</v>
      </c>
      <c r="D498" s="3" t="s">
        <v>930</v>
      </c>
      <c r="E498">
        <v>9</v>
      </c>
      <c r="G498">
        <v>21</v>
      </c>
    </row>
    <row r="499" spans="1:7" ht="28" hidden="1" x14ac:dyDescent="0.3">
      <c r="A499" s="1">
        <v>498</v>
      </c>
      <c r="B499" s="1" t="s">
        <v>4</v>
      </c>
      <c r="C499" s="2" t="s">
        <v>931</v>
      </c>
      <c r="D499" s="3" t="s">
        <v>932</v>
      </c>
      <c r="E499">
        <v>3</v>
      </c>
      <c r="G499">
        <v>21</v>
      </c>
    </row>
    <row r="500" spans="1:7" hidden="1" x14ac:dyDescent="0.3">
      <c r="A500" s="1">
        <v>499</v>
      </c>
      <c r="B500" s="1" t="s">
        <v>4</v>
      </c>
      <c r="C500" s="2" t="s">
        <v>933</v>
      </c>
      <c r="D500" s="3" t="s">
        <v>934</v>
      </c>
      <c r="E500">
        <v>7</v>
      </c>
      <c r="G500">
        <v>21</v>
      </c>
    </row>
    <row r="501" spans="1:7" ht="28" hidden="1" x14ac:dyDescent="0.3">
      <c r="A501" s="1">
        <v>500</v>
      </c>
      <c r="B501" s="1" t="s">
        <v>572</v>
      </c>
      <c r="C501" s="2" t="s">
        <v>935</v>
      </c>
      <c r="D501" s="3" t="s">
        <v>936</v>
      </c>
      <c r="E501">
        <v>9</v>
      </c>
      <c r="G501">
        <v>21</v>
      </c>
    </row>
    <row r="502" spans="1:7" ht="28" hidden="1" x14ac:dyDescent="0.3">
      <c r="A502" s="1">
        <v>501</v>
      </c>
      <c r="B502" s="1" t="s">
        <v>4</v>
      </c>
      <c r="C502" s="2" t="s">
        <v>937</v>
      </c>
      <c r="D502" s="3" t="s">
        <v>938</v>
      </c>
      <c r="E502">
        <v>3</v>
      </c>
      <c r="G502">
        <v>21</v>
      </c>
    </row>
    <row r="503" spans="1:7" hidden="1" x14ac:dyDescent="0.3">
      <c r="A503" s="1">
        <v>502</v>
      </c>
      <c r="B503" s="1" t="s">
        <v>4</v>
      </c>
      <c r="C503" s="2" t="s">
        <v>939</v>
      </c>
      <c r="D503" s="3" t="s">
        <v>940</v>
      </c>
      <c r="E503">
        <v>4</v>
      </c>
      <c r="G503">
        <v>21</v>
      </c>
    </row>
    <row r="504" spans="1:7" hidden="1" x14ac:dyDescent="0.3">
      <c r="A504" s="1">
        <v>503</v>
      </c>
      <c r="B504" s="1" t="s">
        <v>50</v>
      </c>
      <c r="C504" s="2" t="s">
        <v>941</v>
      </c>
      <c r="D504" s="3" t="s">
        <v>942</v>
      </c>
      <c r="E504">
        <v>9</v>
      </c>
      <c r="G504">
        <v>21</v>
      </c>
    </row>
    <row r="505" spans="1:7" hidden="1" x14ac:dyDescent="0.3">
      <c r="A505" s="1">
        <v>504</v>
      </c>
      <c r="B505" s="1" t="s">
        <v>4</v>
      </c>
      <c r="C505" s="2" t="s">
        <v>943</v>
      </c>
      <c r="D505" s="3" t="s">
        <v>944</v>
      </c>
      <c r="E505">
        <v>2</v>
      </c>
      <c r="G505">
        <v>21</v>
      </c>
    </row>
    <row r="506" spans="1:7" ht="28" hidden="1" x14ac:dyDescent="0.3">
      <c r="A506" s="1">
        <v>505</v>
      </c>
      <c r="B506" s="1" t="s">
        <v>68</v>
      </c>
      <c r="C506" s="2" t="s">
        <v>945</v>
      </c>
      <c r="D506" s="3" t="s">
        <v>946</v>
      </c>
      <c r="E506">
        <v>4</v>
      </c>
      <c r="G506">
        <v>21</v>
      </c>
    </row>
    <row r="507" spans="1:7" hidden="1" x14ac:dyDescent="0.3">
      <c r="A507" s="1">
        <v>506</v>
      </c>
      <c r="B507" s="1" t="s">
        <v>68</v>
      </c>
      <c r="C507" s="2" t="s">
        <v>947</v>
      </c>
      <c r="D507" s="3" t="s">
        <v>948</v>
      </c>
      <c r="E507">
        <v>1</v>
      </c>
      <c r="G507">
        <v>21</v>
      </c>
    </row>
    <row r="508" spans="1:7" hidden="1" x14ac:dyDescent="0.3">
      <c r="A508" s="1">
        <v>507</v>
      </c>
      <c r="B508" s="1" t="s">
        <v>4</v>
      </c>
      <c r="C508" s="2" t="s">
        <v>949</v>
      </c>
      <c r="D508" s="3" t="s">
        <v>950</v>
      </c>
      <c r="E508">
        <v>7</v>
      </c>
      <c r="G508">
        <v>21</v>
      </c>
    </row>
    <row r="509" spans="1:7" hidden="1" x14ac:dyDescent="0.3">
      <c r="A509" s="1">
        <v>508</v>
      </c>
      <c r="B509" s="1" t="s">
        <v>21</v>
      </c>
      <c r="C509" s="2" t="s">
        <v>951</v>
      </c>
      <c r="D509" s="3" t="s">
        <v>952</v>
      </c>
      <c r="E509">
        <v>9</v>
      </c>
      <c r="G509">
        <v>21</v>
      </c>
    </row>
    <row r="510" spans="1:7" hidden="1" x14ac:dyDescent="0.3">
      <c r="A510" s="1">
        <v>509</v>
      </c>
      <c r="B510" s="1" t="s">
        <v>4</v>
      </c>
      <c r="C510" s="2" t="s">
        <v>953</v>
      </c>
      <c r="D510" s="3" t="s">
        <v>954</v>
      </c>
      <c r="E510">
        <v>3</v>
      </c>
      <c r="G510">
        <v>21</v>
      </c>
    </row>
    <row r="511" spans="1:7" ht="56" hidden="1" x14ac:dyDescent="0.3">
      <c r="A511" s="1">
        <v>510</v>
      </c>
      <c r="B511" s="1" t="s">
        <v>4</v>
      </c>
      <c r="C511" s="2" t="s">
        <v>955</v>
      </c>
      <c r="D511" s="3" t="s">
        <v>956</v>
      </c>
      <c r="E511">
        <v>3</v>
      </c>
      <c r="G511">
        <v>21</v>
      </c>
    </row>
    <row r="512" spans="1:7" ht="28" hidden="1" x14ac:dyDescent="0.3">
      <c r="A512" s="1">
        <v>511</v>
      </c>
      <c r="B512" s="1" t="s">
        <v>4</v>
      </c>
      <c r="C512" s="2" t="s">
        <v>957</v>
      </c>
      <c r="D512" s="3" t="s">
        <v>958</v>
      </c>
      <c r="E512">
        <v>7</v>
      </c>
      <c r="G512" s="4">
        <v>19</v>
      </c>
    </row>
    <row r="513" spans="1:7" hidden="1" x14ac:dyDescent="0.3">
      <c r="A513" s="1">
        <v>512</v>
      </c>
      <c r="B513" s="1" t="s">
        <v>84</v>
      </c>
      <c r="C513" s="2" t="s">
        <v>959</v>
      </c>
      <c r="D513" s="3" t="s">
        <v>960</v>
      </c>
      <c r="E513">
        <v>9</v>
      </c>
      <c r="G513">
        <v>19</v>
      </c>
    </row>
    <row r="514" spans="1:7" hidden="1" x14ac:dyDescent="0.3">
      <c r="A514" s="1">
        <v>513</v>
      </c>
      <c r="B514" s="1" t="s">
        <v>4</v>
      </c>
      <c r="C514" s="2" t="s">
        <v>961</v>
      </c>
      <c r="D514" s="3" t="s">
        <v>962</v>
      </c>
      <c r="E514">
        <v>7</v>
      </c>
      <c r="G514">
        <v>19</v>
      </c>
    </row>
    <row r="515" spans="1:7" hidden="1" x14ac:dyDescent="0.3">
      <c r="A515" s="1">
        <v>514</v>
      </c>
      <c r="B515" s="1" t="s">
        <v>4</v>
      </c>
      <c r="C515" s="2" t="s">
        <v>963</v>
      </c>
      <c r="D515" s="3" t="s">
        <v>964</v>
      </c>
      <c r="E515">
        <v>7</v>
      </c>
      <c r="G515">
        <v>19</v>
      </c>
    </row>
    <row r="516" spans="1:7" hidden="1" x14ac:dyDescent="0.3">
      <c r="A516" s="1">
        <v>515</v>
      </c>
      <c r="B516" s="1" t="s">
        <v>572</v>
      </c>
      <c r="C516" s="2" t="s">
        <v>965</v>
      </c>
      <c r="D516" s="3" t="s">
        <v>966</v>
      </c>
      <c r="E516">
        <v>9</v>
      </c>
      <c r="G516">
        <v>19</v>
      </c>
    </row>
    <row r="517" spans="1:7" hidden="1" x14ac:dyDescent="0.3">
      <c r="A517" s="1">
        <v>516</v>
      </c>
      <c r="B517" s="1" t="s">
        <v>4</v>
      </c>
      <c r="C517" s="2" t="s">
        <v>967</v>
      </c>
      <c r="D517" s="3" t="s">
        <v>968</v>
      </c>
      <c r="E517">
        <v>1</v>
      </c>
      <c r="G517">
        <v>19</v>
      </c>
    </row>
    <row r="518" spans="1:7" ht="42" hidden="1" x14ac:dyDescent="0.3">
      <c r="A518" s="1">
        <v>517</v>
      </c>
      <c r="B518" s="1" t="s">
        <v>4</v>
      </c>
      <c r="C518" s="2" t="s">
        <v>969</v>
      </c>
      <c r="D518" s="3" t="s">
        <v>970</v>
      </c>
      <c r="E518">
        <v>7</v>
      </c>
      <c r="G518">
        <v>19</v>
      </c>
    </row>
    <row r="519" spans="1:7" ht="42" hidden="1" x14ac:dyDescent="0.3">
      <c r="A519" s="1">
        <v>518</v>
      </c>
      <c r="B519" s="1" t="s">
        <v>4</v>
      </c>
      <c r="C519" s="2" t="s">
        <v>971</v>
      </c>
      <c r="D519" s="3" t="s">
        <v>972</v>
      </c>
      <c r="E519">
        <v>7</v>
      </c>
      <c r="G519">
        <v>19</v>
      </c>
    </row>
    <row r="520" spans="1:7" hidden="1" x14ac:dyDescent="0.3">
      <c r="A520" s="1">
        <v>519</v>
      </c>
      <c r="B520" s="1" t="s">
        <v>973</v>
      </c>
      <c r="C520" s="2" t="s">
        <v>974</v>
      </c>
      <c r="D520" s="3" t="s">
        <v>975</v>
      </c>
      <c r="E520">
        <v>10</v>
      </c>
      <c r="F520">
        <v>17</v>
      </c>
      <c r="G520">
        <v>19</v>
      </c>
    </row>
    <row r="521" spans="1:7" hidden="1" x14ac:dyDescent="0.3">
      <c r="A521" s="1">
        <v>520</v>
      </c>
      <c r="B521" s="1" t="s">
        <v>4</v>
      </c>
      <c r="C521" s="2" t="s">
        <v>976</v>
      </c>
      <c r="D521" s="3" t="s">
        <v>977</v>
      </c>
      <c r="E521">
        <v>1</v>
      </c>
      <c r="G521">
        <v>19</v>
      </c>
    </row>
    <row r="522" spans="1:7" ht="112" hidden="1" x14ac:dyDescent="0.3">
      <c r="A522" s="1">
        <v>521</v>
      </c>
      <c r="B522" s="1" t="s">
        <v>4</v>
      </c>
      <c r="C522" s="2" t="s">
        <v>976</v>
      </c>
      <c r="D522" s="3" t="s">
        <v>978</v>
      </c>
      <c r="E522">
        <v>6</v>
      </c>
      <c r="G522">
        <v>19</v>
      </c>
    </row>
    <row r="523" spans="1:7" ht="28" hidden="1" x14ac:dyDescent="0.3">
      <c r="A523" s="1">
        <v>522</v>
      </c>
      <c r="B523" s="1" t="s">
        <v>4</v>
      </c>
      <c r="C523" s="2" t="s">
        <v>979</v>
      </c>
      <c r="D523" s="3" t="s">
        <v>980</v>
      </c>
      <c r="E523">
        <v>4</v>
      </c>
      <c r="G523">
        <v>21</v>
      </c>
    </row>
    <row r="524" spans="1:7" hidden="1" x14ac:dyDescent="0.3">
      <c r="A524" s="1">
        <v>523</v>
      </c>
      <c r="B524" s="1" t="s">
        <v>4</v>
      </c>
      <c r="C524" s="2" t="s">
        <v>981</v>
      </c>
      <c r="D524" s="3" t="s">
        <v>982</v>
      </c>
      <c r="E524">
        <v>0</v>
      </c>
      <c r="G524">
        <v>21</v>
      </c>
    </row>
    <row r="525" spans="1:7" hidden="1" x14ac:dyDescent="0.3">
      <c r="A525" s="1">
        <v>524</v>
      </c>
      <c r="B525" s="1" t="s">
        <v>84</v>
      </c>
      <c r="C525" s="2" t="s">
        <v>983</v>
      </c>
      <c r="D525" s="3" t="s">
        <v>984</v>
      </c>
      <c r="E525">
        <v>9</v>
      </c>
      <c r="G525">
        <v>21</v>
      </c>
    </row>
    <row r="526" spans="1:7" hidden="1" x14ac:dyDescent="0.3">
      <c r="A526" s="1">
        <v>525</v>
      </c>
      <c r="B526" s="1" t="s">
        <v>4</v>
      </c>
      <c r="C526" s="2" t="s">
        <v>983</v>
      </c>
      <c r="D526" s="3" t="s">
        <v>985</v>
      </c>
      <c r="E526">
        <v>7</v>
      </c>
      <c r="G526">
        <v>21</v>
      </c>
    </row>
    <row r="527" spans="1:7" ht="42" hidden="1" x14ac:dyDescent="0.3">
      <c r="A527" s="1">
        <v>526</v>
      </c>
      <c r="B527" s="1" t="s">
        <v>4</v>
      </c>
      <c r="C527" s="2" t="s">
        <v>986</v>
      </c>
      <c r="D527" s="3" t="s">
        <v>987</v>
      </c>
      <c r="E527">
        <v>0</v>
      </c>
      <c r="G527">
        <v>21</v>
      </c>
    </row>
    <row r="528" spans="1:7" ht="28" hidden="1" x14ac:dyDescent="0.3">
      <c r="A528" s="1">
        <v>527</v>
      </c>
      <c r="B528" s="1" t="s">
        <v>4</v>
      </c>
      <c r="C528" s="2" t="s">
        <v>988</v>
      </c>
      <c r="D528" s="3" t="s">
        <v>989</v>
      </c>
      <c r="E528">
        <v>7</v>
      </c>
      <c r="G528">
        <v>21</v>
      </c>
    </row>
    <row r="529" spans="1:7" ht="42" hidden="1" x14ac:dyDescent="0.3">
      <c r="A529" s="1">
        <v>528</v>
      </c>
      <c r="B529" s="1" t="s">
        <v>68</v>
      </c>
      <c r="C529" s="2" t="s">
        <v>990</v>
      </c>
      <c r="D529" s="3" t="s">
        <v>991</v>
      </c>
      <c r="E529">
        <v>0</v>
      </c>
      <c r="G529">
        <v>21</v>
      </c>
    </row>
    <row r="530" spans="1:7" hidden="1" x14ac:dyDescent="0.3">
      <c r="A530" s="1">
        <v>529</v>
      </c>
      <c r="B530" s="1" t="s">
        <v>68</v>
      </c>
      <c r="C530" s="2" t="s">
        <v>1701</v>
      </c>
      <c r="D530" s="3" t="s">
        <v>992</v>
      </c>
      <c r="E530">
        <v>0</v>
      </c>
      <c r="G530">
        <v>21</v>
      </c>
    </row>
    <row r="531" spans="1:7" hidden="1" x14ac:dyDescent="0.3">
      <c r="A531" s="1">
        <v>530</v>
      </c>
      <c r="B531" s="1" t="s">
        <v>152</v>
      </c>
      <c r="C531" s="2" t="s">
        <v>993</v>
      </c>
      <c r="D531" s="3" t="s">
        <v>994</v>
      </c>
      <c r="E531">
        <v>0</v>
      </c>
      <c r="G531">
        <v>21</v>
      </c>
    </row>
    <row r="532" spans="1:7" ht="42" hidden="1" x14ac:dyDescent="0.3">
      <c r="A532" s="1">
        <v>531</v>
      </c>
      <c r="B532" s="1" t="s">
        <v>4</v>
      </c>
      <c r="C532" s="2" t="s">
        <v>995</v>
      </c>
      <c r="D532" s="3" t="s">
        <v>996</v>
      </c>
      <c r="E532">
        <v>0</v>
      </c>
      <c r="G532">
        <v>21</v>
      </c>
    </row>
    <row r="533" spans="1:7" hidden="1" x14ac:dyDescent="0.3">
      <c r="A533" s="1">
        <v>532</v>
      </c>
      <c r="B533" s="1" t="s">
        <v>4</v>
      </c>
      <c r="C533" s="2" t="s">
        <v>997</v>
      </c>
      <c r="D533" s="3" t="s">
        <v>998</v>
      </c>
      <c r="E533">
        <v>7</v>
      </c>
      <c r="G533">
        <v>21</v>
      </c>
    </row>
    <row r="534" spans="1:7" ht="42" hidden="1" x14ac:dyDescent="0.3">
      <c r="A534" s="1">
        <v>533</v>
      </c>
      <c r="B534" s="1" t="s">
        <v>4</v>
      </c>
      <c r="C534" s="2" t="s">
        <v>999</v>
      </c>
      <c r="D534" s="3" t="s">
        <v>1000</v>
      </c>
      <c r="E534">
        <v>0</v>
      </c>
      <c r="G534">
        <v>21</v>
      </c>
    </row>
    <row r="535" spans="1:7" ht="28" hidden="1" x14ac:dyDescent="0.3">
      <c r="A535" s="1">
        <v>534</v>
      </c>
      <c r="B535" s="1" t="s">
        <v>4</v>
      </c>
      <c r="C535" s="2" t="s">
        <v>1001</v>
      </c>
      <c r="D535" s="3" t="s">
        <v>1002</v>
      </c>
      <c r="E535">
        <v>7</v>
      </c>
      <c r="G535">
        <v>21</v>
      </c>
    </row>
    <row r="536" spans="1:7" x14ac:dyDescent="0.3">
      <c r="A536" s="1">
        <v>535</v>
      </c>
      <c r="B536" s="1" t="s">
        <v>1003</v>
      </c>
      <c r="C536" s="2" t="s">
        <v>1004</v>
      </c>
      <c r="D536" s="3" t="s">
        <v>1005</v>
      </c>
      <c r="E536">
        <v>16</v>
      </c>
      <c r="F536">
        <v>18</v>
      </c>
      <c r="G536">
        <v>21</v>
      </c>
    </row>
    <row r="537" spans="1:7" hidden="1" x14ac:dyDescent="0.3">
      <c r="A537" s="1">
        <v>536</v>
      </c>
      <c r="B537" s="1" t="s">
        <v>4</v>
      </c>
      <c r="C537" s="2" t="s">
        <v>1006</v>
      </c>
      <c r="D537" s="3" t="s">
        <v>1007</v>
      </c>
      <c r="E537">
        <v>7</v>
      </c>
      <c r="G537">
        <v>21</v>
      </c>
    </row>
    <row r="538" spans="1:7" hidden="1" x14ac:dyDescent="0.3">
      <c r="A538" s="1">
        <v>537</v>
      </c>
      <c r="B538" s="1" t="s">
        <v>4</v>
      </c>
      <c r="C538" s="2" t="s">
        <v>1008</v>
      </c>
      <c r="D538" s="3" t="s">
        <v>1009</v>
      </c>
      <c r="E538">
        <v>0</v>
      </c>
      <c r="G538">
        <v>21</v>
      </c>
    </row>
    <row r="539" spans="1:7" hidden="1" x14ac:dyDescent="0.3">
      <c r="A539" s="1">
        <v>538</v>
      </c>
      <c r="B539" s="1" t="s">
        <v>4</v>
      </c>
      <c r="C539" s="2" t="s">
        <v>1010</v>
      </c>
      <c r="D539" s="3" t="s">
        <v>1011</v>
      </c>
      <c r="E539">
        <v>6</v>
      </c>
      <c r="F539">
        <v>7</v>
      </c>
      <c r="G539">
        <v>21</v>
      </c>
    </row>
    <row r="540" spans="1:7" hidden="1" x14ac:dyDescent="0.3">
      <c r="A540" s="1">
        <v>539</v>
      </c>
      <c r="B540" s="1" t="s">
        <v>72</v>
      </c>
      <c r="C540" s="2" t="s">
        <v>1012</v>
      </c>
      <c r="D540" s="3" t="s">
        <v>1013</v>
      </c>
      <c r="E540">
        <v>9</v>
      </c>
      <c r="G540">
        <v>21</v>
      </c>
    </row>
    <row r="541" spans="1:7" hidden="1" x14ac:dyDescent="0.3">
      <c r="A541" s="1">
        <v>540</v>
      </c>
      <c r="B541" s="1" t="s">
        <v>4</v>
      </c>
      <c r="C541" s="2" t="s">
        <v>1014</v>
      </c>
      <c r="D541" s="3" t="s">
        <v>709</v>
      </c>
      <c r="E541">
        <v>6</v>
      </c>
      <c r="G541">
        <v>21</v>
      </c>
    </row>
    <row r="542" spans="1:7" hidden="1" x14ac:dyDescent="0.3">
      <c r="A542" s="1">
        <v>541</v>
      </c>
      <c r="B542" s="1" t="s">
        <v>4</v>
      </c>
      <c r="C542" s="2" t="s">
        <v>1015</v>
      </c>
      <c r="D542" s="3" t="s">
        <v>1016</v>
      </c>
      <c r="E542">
        <v>7</v>
      </c>
      <c r="G542">
        <v>21</v>
      </c>
    </row>
    <row r="543" spans="1:7" hidden="1" x14ac:dyDescent="0.3">
      <c r="A543" s="1">
        <v>542</v>
      </c>
      <c r="B543" s="1" t="s">
        <v>72</v>
      </c>
      <c r="C543" s="2" t="s">
        <v>1017</v>
      </c>
      <c r="D543" s="3" t="s">
        <v>719</v>
      </c>
      <c r="E543">
        <v>9</v>
      </c>
      <c r="G543">
        <v>21</v>
      </c>
    </row>
    <row r="544" spans="1:7" hidden="1" x14ac:dyDescent="0.3">
      <c r="A544" s="1">
        <v>543</v>
      </c>
      <c r="B544" s="1" t="s">
        <v>4</v>
      </c>
      <c r="C544" s="2" t="s">
        <v>1017</v>
      </c>
      <c r="D544" s="3" t="s">
        <v>298</v>
      </c>
      <c r="E544">
        <v>2</v>
      </c>
      <c r="G544">
        <v>21</v>
      </c>
    </row>
    <row r="545" spans="1:7" ht="28" hidden="1" x14ac:dyDescent="0.3">
      <c r="A545" s="1">
        <v>544</v>
      </c>
      <c r="B545" s="1" t="s">
        <v>4</v>
      </c>
      <c r="C545" s="2" t="s">
        <v>1018</v>
      </c>
      <c r="D545" s="3" t="s">
        <v>1019</v>
      </c>
      <c r="E545">
        <v>5</v>
      </c>
      <c r="G545">
        <v>21</v>
      </c>
    </row>
    <row r="546" spans="1:7" hidden="1" x14ac:dyDescent="0.3">
      <c r="A546" s="1">
        <v>545</v>
      </c>
      <c r="B546" s="1" t="s">
        <v>494</v>
      </c>
      <c r="C546" s="2" t="s">
        <v>1020</v>
      </c>
      <c r="D546" s="3" t="s">
        <v>1021</v>
      </c>
      <c r="E546">
        <v>9</v>
      </c>
      <c r="G546">
        <v>21</v>
      </c>
    </row>
    <row r="547" spans="1:7" ht="28" hidden="1" x14ac:dyDescent="0.3">
      <c r="A547" s="1">
        <v>546</v>
      </c>
      <c r="B547" s="1" t="s">
        <v>4</v>
      </c>
      <c r="C547" s="2" t="s">
        <v>1020</v>
      </c>
      <c r="D547" s="3" t="s">
        <v>1022</v>
      </c>
      <c r="E547">
        <v>6</v>
      </c>
      <c r="G547">
        <v>21</v>
      </c>
    </row>
    <row r="548" spans="1:7" x14ac:dyDescent="0.3">
      <c r="A548" s="1">
        <v>547</v>
      </c>
      <c r="B548" s="1" t="s">
        <v>1003</v>
      </c>
      <c r="C548" s="2" t="s">
        <v>1023</v>
      </c>
      <c r="D548" s="3" t="s">
        <v>1024</v>
      </c>
      <c r="E548">
        <v>16</v>
      </c>
      <c r="F548">
        <v>18</v>
      </c>
      <c r="G548">
        <v>21</v>
      </c>
    </row>
    <row r="549" spans="1:7" hidden="1" x14ac:dyDescent="0.3">
      <c r="A549" s="1">
        <v>548</v>
      </c>
      <c r="B549" s="1" t="s">
        <v>4</v>
      </c>
      <c r="C549" s="2" t="s">
        <v>1025</v>
      </c>
      <c r="D549" s="3" t="s">
        <v>1026</v>
      </c>
      <c r="E549">
        <v>7</v>
      </c>
      <c r="G549">
        <v>21</v>
      </c>
    </row>
    <row r="550" spans="1:7" hidden="1" x14ac:dyDescent="0.3">
      <c r="A550" s="1">
        <v>549</v>
      </c>
      <c r="B550" s="1" t="s">
        <v>72</v>
      </c>
      <c r="C550" s="2" t="s">
        <v>1027</v>
      </c>
      <c r="D550" s="3" t="s">
        <v>1024</v>
      </c>
      <c r="E550">
        <v>9</v>
      </c>
      <c r="G550">
        <v>21</v>
      </c>
    </row>
    <row r="551" spans="1:7" ht="42" hidden="1" x14ac:dyDescent="0.3">
      <c r="A551" s="1">
        <v>550</v>
      </c>
      <c r="B551" s="1" t="s">
        <v>4</v>
      </c>
      <c r="C551" s="2" t="s">
        <v>1028</v>
      </c>
      <c r="D551" s="3" t="s">
        <v>1029</v>
      </c>
      <c r="E551">
        <v>6</v>
      </c>
      <c r="G551">
        <v>21</v>
      </c>
    </row>
    <row r="552" spans="1:7" x14ac:dyDescent="0.3">
      <c r="A552" s="1">
        <v>551</v>
      </c>
      <c r="B552" s="1" t="s">
        <v>1003</v>
      </c>
      <c r="C552" s="2" t="s">
        <v>1030</v>
      </c>
      <c r="D552" s="3" t="s">
        <v>1031</v>
      </c>
      <c r="E552">
        <v>16</v>
      </c>
      <c r="F552">
        <v>18</v>
      </c>
      <c r="G552">
        <v>21</v>
      </c>
    </row>
    <row r="553" spans="1:7" hidden="1" x14ac:dyDescent="0.3">
      <c r="A553" s="1">
        <v>552</v>
      </c>
      <c r="B553" s="1" t="s">
        <v>4</v>
      </c>
      <c r="C553" s="2" t="s">
        <v>1032</v>
      </c>
      <c r="D553" s="3" t="s">
        <v>1033</v>
      </c>
      <c r="E553">
        <v>6</v>
      </c>
      <c r="F553">
        <v>7</v>
      </c>
      <c r="G553">
        <v>21</v>
      </c>
    </row>
    <row r="554" spans="1:7" hidden="1" x14ac:dyDescent="0.3">
      <c r="A554" s="1">
        <v>553</v>
      </c>
      <c r="B554" s="1" t="s">
        <v>72</v>
      </c>
      <c r="C554" s="2" t="s">
        <v>1034</v>
      </c>
      <c r="D554" s="3" t="s">
        <v>1031</v>
      </c>
      <c r="E554">
        <v>9</v>
      </c>
      <c r="G554">
        <v>21</v>
      </c>
    </row>
    <row r="555" spans="1:7" hidden="1" x14ac:dyDescent="0.3">
      <c r="A555" s="1">
        <v>554</v>
      </c>
      <c r="B555" s="1" t="s">
        <v>4</v>
      </c>
      <c r="C555" s="2" t="s">
        <v>1035</v>
      </c>
      <c r="D555" s="3" t="s">
        <v>1036</v>
      </c>
      <c r="E555">
        <v>6</v>
      </c>
      <c r="G555">
        <v>21</v>
      </c>
    </row>
    <row r="556" spans="1:7" x14ac:dyDescent="0.3">
      <c r="A556" s="1">
        <v>555</v>
      </c>
      <c r="B556" s="1" t="s">
        <v>1003</v>
      </c>
      <c r="C556" s="2" t="s">
        <v>1037</v>
      </c>
      <c r="D556" s="3" t="s">
        <v>1038</v>
      </c>
      <c r="E556">
        <v>16</v>
      </c>
      <c r="F556">
        <v>18</v>
      </c>
      <c r="G556">
        <v>21</v>
      </c>
    </row>
    <row r="557" spans="1:7" hidden="1" x14ac:dyDescent="0.3">
      <c r="A557" s="1">
        <v>556</v>
      </c>
      <c r="B557" s="1" t="s">
        <v>4</v>
      </c>
      <c r="C557" s="2" t="s">
        <v>1039</v>
      </c>
      <c r="D557" s="3" t="s">
        <v>1040</v>
      </c>
      <c r="E557">
        <v>6</v>
      </c>
      <c r="F557">
        <v>7</v>
      </c>
      <c r="G557">
        <v>21</v>
      </c>
    </row>
    <row r="558" spans="1:7" hidden="1" x14ac:dyDescent="0.3">
      <c r="A558" s="1">
        <v>557</v>
      </c>
      <c r="B558" s="1" t="s">
        <v>72</v>
      </c>
      <c r="C558" s="2" t="s">
        <v>1041</v>
      </c>
      <c r="D558" s="3" t="s">
        <v>1042</v>
      </c>
      <c r="E558">
        <v>9</v>
      </c>
      <c r="G558">
        <v>21</v>
      </c>
    </row>
    <row r="559" spans="1:7" hidden="1" x14ac:dyDescent="0.3">
      <c r="A559" s="1">
        <v>558</v>
      </c>
      <c r="B559" s="1" t="s">
        <v>4</v>
      </c>
      <c r="C559" s="2" t="s">
        <v>1043</v>
      </c>
      <c r="D559" s="3" t="s">
        <v>1044</v>
      </c>
      <c r="E559">
        <v>6</v>
      </c>
      <c r="G559">
        <v>21</v>
      </c>
    </row>
    <row r="560" spans="1:7" x14ac:dyDescent="0.3">
      <c r="A560" s="1">
        <v>559</v>
      </c>
      <c r="B560" s="1" t="s">
        <v>1003</v>
      </c>
      <c r="C560" s="2" t="s">
        <v>1045</v>
      </c>
      <c r="D560" s="3" t="s">
        <v>1046</v>
      </c>
      <c r="E560">
        <v>16</v>
      </c>
      <c r="F560">
        <v>18</v>
      </c>
      <c r="G560">
        <v>21</v>
      </c>
    </row>
    <row r="561" spans="1:7" hidden="1" x14ac:dyDescent="0.3">
      <c r="A561" s="1">
        <v>560</v>
      </c>
      <c r="B561" s="1" t="s">
        <v>4</v>
      </c>
      <c r="C561" s="2" t="s">
        <v>1047</v>
      </c>
      <c r="D561" s="3" t="s">
        <v>1048</v>
      </c>
      <c r="E561">
        <v>6</v>
      </c>
      <c r="F561">
        <v>7</v>
      </c>
      <c r="G561">
        <v>21</v>
      </c>
    </row>
    <row r="562" spans="1:7" hidden="1" x14ac:dyDescent="0.3">
      <c r="A562" s="1">
        <v>561</v>
      </c>
      <c r="B562" s="1" t="s">
        <v>72</v>
      </c>
      <c r="C562" s="2" t="s">
        <v>1049</v>
      </c>
      <c r="D562" s="3" t="s">
        <v>1050</v>
      </c>
      <c r="E562">
        <v>9</v>
      </c>
      <c r="G562">
        <v>21</v>
      </c>
    </row>
    <row r="563" spans="1:7" hidden="1" x14ac:dyDescent="0.3">
      <c r="A563" s="1">
        <v>562</v>
      </c>
      <c r="B563" s="1" t="s">
        <v>877</v>
      </c>
      <c r="C563" s="2" t="s">
        <v>1051</v>
      </c>
      <c r="D563" s="3" t="s">
        <v>1052</v>
      </c>
      <c r="E563">
        <v>6</v>
      </c>
      <c r="G563">
        <v>21</v>
      </c>
    </row>
    <row r="564" spans="1:7" hidden="1" x14ac:dyDescent="0.3">
      <c r="A564" s="1">
        <v>563</v>
      </c>
      <c r="B564" s="1" t="s">
        <v>4</v>
      </c>
      <c r="C564" s="2" t="s">
        <v>1053</v>
      </c>
      <c r="D564" s="3" t="s">
        <v>1054</v>
      </c>
      <c r="E564">
        <v>6</v>
      </c>
      <c r="G564">
        <v>21</v>
      </c>
    </row>
    <row r="565" spans="1:7" ht="42" hidden="1" x14ac:dyDescent="0.3">
      <c r="A565" s="1">
        <v>564</v>
      </c>
      <c r="B565" s="1" t="s">
        <v>4</v>
      </c>
      <c r="C565" s="2" t="s">
        <v>1055</v>
      </c>
      <c r="D565" s="3" t="s">
        <v>1056</v>
      </c>
      <c r="E565">
        <v>0</v>
      </c>
      <c r="G565">
        <v>21</v>
      </c>
    </row>
    <row r="566" spans="1:7" hidden="1" x14ac:dyDescent="0.3">
      <c r="A566" s="1">
        <v>565</v>
      </c>
      <c r="B566" s="1" t="s">
        <v>7</v>
      </c>
      <c r="C566" s="2" t="s">
        <v>1057</v>
      </c>
      <c r="D566" s="3" t="s">
        <v>1058</v>
      </c>
      <c r="E566">
        <v>0</v>
      </c>
      <c r="G566">
        <v>21</v>
      </c>
    </row>
    <row r="567" spans="1:7" ht="28" hidden="1" x14ac:dyDescent="0.3">
      <c r="A567" s="1">
        <v>566</v>
      </c>
      <c r="B567" s="1" t="s">
        <v>4</v>
      </c>
      <c r="C567" s="2" t="s">
        <v>1057</v>
      </c>
      <c r="D567" s="3" t="s">
        <v>1059</v>
      </c>
      <c r="E567">
        <v>0</v>
      </c>
      <c r="G567">
        <v>21</v>
      </c>
    </row>
    <row r="568" spans="1:7" hidden="1" x14ac:dyDescent="0.3">
      <c r="A568" s="1">
        <v>567</v>
      </c>
      <c r="B568" s="1" t="s">
        <v>1060</v>
      </c>
      <c r="C568" s="2" t="s">
        <v>1061</v>
      </c>
      <c r="D568" s="3" t="s">
        <v>1062</v>
      </c>
      <c r="E568">
        <v>10</v>
      </c>
      <c r="G568">
        <v>19</v>
      </c>
    </row>
    <row r="569" spans="1:7" ht="28" hidden="1" x14ac:dyDescent="0.3">
      <c r="A569" s="1">
        <v>568</v>
      </c>
      <c r="B569" s="1" t="s">
        <v>4</v>
      </c>
      <c r="C569" s="2" t="s">
        <v>1061</v>
      </c>
      <c r="D569" s="3" t="s">
        <v>1063</v>
      </c>
      <c r="E569">
        <v>8</v>
      </c>
      <c r="G569">
        <v>19</v>
      </c>
    </row>
    <row r="570" spans="1:7" ht="28" hidden="1" x14ac:dyDescent="0.3">
      <c r="A570" s="1">
        <v>569</v>
      </c>
      <c r="B570" s="1" t="s">
        <v>4</v>
      </c>
      <c r="C570" s="2" t="s">
        <v>1064</v>
      </c>
      <c r="D570" s="3" t="s">
        <v>1065</v>
      </c>
      <c r="E570">
        <v>6</v>
      </c>
      <c r="F570">
        <v>7</v>
      </c>
      <c r="G570">
        <v>21</v>
      </c>
    </row>
    <row r="571" spans="1:7" hidden="1" x14ac:dyDescent="0.3">
      <c r="A571" s="1">
        <v>570</v>
      </c>
      <c r="B571" s="1" t="s">
        <v>72</v>
      </c>
      <c r="C571" s="2" t="s">
        <v>1066</v>
      </c>
      <c r="D571" s="3" t="s">
        <v>1067</v>
      </c>
      <c r="E571">
        <v>9</v>
      </c>
      <c r="G571">
        <v>21</v>
      </c>
    </row>
    <row r="572" spans="1:7" ht="28" hidden="1" x14ac:dyDescent="0.3">
      <c r="A572" s="1">
        <v>571</v>
      </c>
      <c r="B572" s="1" t="s">
        <v>4</v>
      </c>
      <c r="C572" s="2" t="s">
        <v>1068</v>
      </c>
      <c r="D572" s="3" t="s">
        <v>1069</v>
      </c>
      <c r="E572">
        <v>6</v>
      </c>
      <c r="G572">
        <v>21</v>
      </c>
    </row>
    <row r="573" spans="1:7" x14ac:dyDescent="0.3">
      <c r="A573" s="1">
        <v>572</v>
      </c>
      <c r="B573" s="1" t="s">
        <v>1003</v>
      </c>
      <c r="C573" s="2" t="s">
        <v>1070</v>
      </c>
      <c r="D573" s="3" t="s">
        <v>1071</v>
      </c>
      <c r="E573">
        <v>16</v>
      </c>
      <c r="F573">
        <v>18</v>
      </c>
      <c r="G573">
        <v>21</v>
      </c>
    </row>
    <row r="574" spans="1:7" hidden="1" x14ac:dyDescent="0.3">
      <c r="A574" s="1">
        <v>573</v>
      </c>
      <c r="B574" s="1" t="s">
        <v>4</v>
      </c>
      <c r="C574" s="2" t="s">
        <v>1072</v>
      </c>
      <c r="D574" s="3" t="s">
        <v>1073</v>
      </c>
      <c r="E574">
        <v>6</v>
      </c>
      <c r="F574">
        <v>7</v>
      </c>
      <c r="G574">
        <v>21</v>
      </c>
    </row>
    <row r="575" spans="1:7" hidden="1" x14ac:dyDescent="0.3">
      <c r="A575" s="1">
        <v>574</v>
      </c>
      <c r="B575" s="1" t="s">
        <v>152</v>
      </c>
      <c r="C575" s="2" t="s">
        <v>1074</v>
      </c>
      <c r="D575" s="3" t="s">
        <v>1075</v>
      </c>
      <c r="E575">
        <v>9</v>
      </c>
      <c r="G575">
        <v>21</v>
      </c>
    </row>
    <row r="576" spans="1:7" hidden="1" x14ac:dyDescent="0.3">
      <c r="A576" s="1">
        <v>575</v>
      </c>
      <c r="B576" s="1" t="s">
        <v>4</v>
      </c>
      <c r="C576" s="2" t="s">
        <v>1076</v>
      </c>
      <c r="D576" s="3" t="s">
        <v>1075</v>
      </c>
      <c r="E576">
        <v>6</v>
      </c>
      <c r="G576">
        <v>21</v>
      </c>
    </row>
    <row r="577" spans="1:7" x14ac:dyDescent="0.3">
      <c r="A577" s="1">
        <v>576</v>
      </c>
      <c r="B577" s="1" t="s">
        <v>1003</v>
      </c>
      <c r="C577" s="2" t="s">
        <v>1077</v>
      </c>
      <c r="D577" s="3" t="s">
        <v>1078</v>
      </c>
      <c r="E577">
        <v>16</v>
      </c>
      <c r="F577">
        <v>18</v>
      </c>
      <c r="G577">
        <v>21</v>
      </c>
    </row>
    <row r="578" spans="1:7" hidden="1" x14ac:dyDescent="0.3">
      <c r="A578" s="1">
        <v>577</v>
      </c>
      <c r="B578" s="1" t="s">
        <v>4</v>
      </c>
      <c r="C578" s="2" t="s">
        <v>1079</v>
      </c>
      <c r="D578" s="3" t="s">
        <v>1080</v>
      </c>
      <c r="E578">
        <v>5</v>
      </c>
      <c r="G578">
        <v>21</v>
      </c>
    </row>
    <row r="579" spans="1:7" hidden="1" x14ac:dyDescent="0.3">
      <c r="A579" s="1">
        <v>578</v>
      </c>
      <c r="B579" s="1" t="s">
        <v>152</v>
      </c>
      <c r="C579" s="2" t="s">
        <v>1081</v>
      </c>
      <c r="D579" s="3" t="s">
        <v>1082</v>
      </c>
      <c r="E579">
        <v>9</v>
      </c>
      <c r="G579">
        <v>21</v>
      </c>
    </row>
    <row r="580" spans="1:7" ht="28" hidden="1" x14ac:dyDescent="0.3">
      <c r="A580" s="1">
        <v>579</v>
      </c>
      <c r="B580" s="1" t="s">
        <v>4</v>
      </c>
      <c r="C580" s="2" t="s">
        <v>1083</v>
      </c>
      <c r="D580" s="3" t="s">
        <v>1084</v>
      </c>
      <c r="E580">
        <v>3</v>
      </c>
      <c r="G580">
        <v>21</v>
      </c>
    </row>
    <row r="581" spans="1:7" x14ac:dyDescent="0.3">
      <c r="A581" s="1">
        <v>580</v>
      </c>
      <c r="B581" s="1" t="s">
        <v>1003</v>
      </c>
      <c r="C581" s="2" t="s">
        <v>1085</v>
      </c>
      <c r="D581" s="3" t="s">
        <v>1086</v>
      </c>
      <c r="E581">
        <v>16</v>
      </c>
      <c r="F581">
        <v>18</v>
      </c>
      <c r="G581">
        <v>21</v>
      </c>
    </row>
    <row r="582" spans="1:7" hidden="1" x14ac:dyDescent="0.3">
      <c r="A582" s="1">
        <v>581</v>
      </c>
      <c r="B582" s="1" t="s">
        <v>4</v>
      </c>
      <c r="C582" s="2" t="s">
        <v>1087</v>
      </c>
      <c r="D582" s="3" t="s">
        <v>1088</v>
      </c>
      <c r="E582">
        <v>6</v>
      </c>
      <c r="F582">
        <v>7</v>
      </c>
      <c r="G582">
        <v>21</v>
      </c>
    </row>
    <row r="583" spans="1:7" hidden="1" x14ac:dyDescent="0.3">
      <c r="A583" s="1">
        <v>582</v>
      </c>
      <c r="B583" s="1" t="s">
        <v>152</v>
      </c>
      <c r="C583" s="2" t="s">
        <v>1089</v>
      </c>
      <c r="D583" s="3" t="s">
        <v>1086</v>
      </c>
      <c r="E583">
        <v>9</v>
      </c>
      <c r="G583">
        <v>21</v>
      </c>
    </row>
    <row r="584" spans="1:7" ht="28" hidden="1" x14ac:dyDescent="0.3">
      <c r="A584" s="1">
        <v>583</v>
      </c>
      <c r="B584" s="1" t="s">
        <v>4</v>
      </c>
      <c r="C584" s="2" t="s">
        <v>1090</v>
      </c>
      <c r="D584" s="3" t="s">
        <v>1091</v>
      </c>
      <c r="E584">
        <v>6</v>
      </c>
      <c r="G584">
        <v>21</v>
      </c>
    </row>
    <row r="585" spans="1:7" x14ac:dyDescent="0.3">
      <c r="A585" s="1">
        <v>584</v>
      </c>
      <c r="B585" s="1" t="s">
        <v>1003</v>
      </c>
      <c r="C585" s="2" t="s">
        <v>1092</v>
      </c>
      <c r="D585" s="3" t="s">
        <v>1093</v>
      </c>
      <c r="E585">
        <v>16</v>
      </c>
      <c r="F585">
        <v>18</v>
      </c>
      <c r="G585">
        <v>21</v>
      </c>
    </row>
    <row r="586" spans="1:7" ht="42" hidden="1" x14ac:dyDescent="0.3">
      <c r="A586" s="1">
        <v>585</v>
      </c>
      <c r="B586" s="1" t="s">
        <v>4</v>
      </c>
      <c r="C586" s="2" t="s">
        <v>1094</v>
      </c>
      <c r="D586" s="3" t="s">
        <v>1095</v>
      </c>
      <c r="E586">
        <v>6</v>
      </c>
      <c r="G586">
        <v>21</v>
      </c>
    </row>
    <row r="587" spans="1:7" hidden="1" x14ac:dyDescent="0.3">
      <c r="A587" s="1">
        <v>586</v>
      </c>
      <c r="B587" s="1" t="s">
        <v>1388</v>
      </c>
      <c r="C587" s="2"/>
      <c r="D587" s="3" t="s">
        <v>1694</v>
      </c>
      <c r="E587">
        <v>10</v>
      </c>
      <c r="F587">
        <v>17</v>
      </c>
      <c r="G587">
        <v>21</v>
      </c>
    </row>
    <row r="588" spans="1:7" ht="70" hidden="1" x14ac:dyDescent="0.3">
      <c r="A588" s="1">
        <v>587</v>
      </c>
      <c r="B588" s="1" t="s">
        <v>4</v>
      </c>
      <c r="C588" s="2" t="s">
        <v>1096</v>
      </c>
      <c r="D588" s="3" t="s">
        <v>1097</v>
      </c>
      <c r="E588">
        <v>4</v>
      </c>
      <c r="G588">
        <v>21</v>
      </c>
    </row>
    <row r="589" spans="1:7" hidden="1" x14ac:dyDescent="0.3">
      <c r="A589" s="1">
        <v>588</v>
      </c>
      <c r="B589" s="1" t="s">
        <v>152</v>
      </c>
      <c r="C589" s="2" t="s">
        <v>1098</v>
      </c>
      <c r="D589" s="3" t="s">
        <v>1031</v>
      </c>
      <c r="E589">
        <v>9</v>
      </c>
      <c r="G589">
        <v>21</v>
      </c>
    </row>
    <row r="590" spans="1:7" ht="28" hidden="1" x14ac:dyDescent="0.3">
      <c r="A590" s="1">
        <v>589</v>
      </c>
      <c r="B590" s="1" t="s">
        <v>4</v>
      </c>
      <c r="C590" s="2" t="s">
        <v>1099</v>
      </c>
      <c r="D590" s="3" t="s">
        <v>1100</v>
      </c>
      <c r="E590">
        <v>6</v>
      </c>
      <c r="G590">
        <v>21</v>
      </c>
    </row>
    <row r="591" spans="1:7" hidden="1" x14ac:dyDescent="0.3">
      <c r="A591" s="1">
        <v>590</v>
      </c>
      <c r="B591" s="1" t="s">
        <v>84</v>
      </c>
      <c r="C591" s="2" t="s">
        <v>1101</v>
      </c>
      <c r="D591" s="3" t="s">
        <v>1102</v>
      </c>
      <c r="E591">
        <v>9</v>
      </c>
      <c r="G591">
        <v>21</v>
      </c>
    </row>
    <row r="592" spans="1:7" hidden="1" x14ac:dyDescent="0.3">
      <c r="A592" s="1">
        <v>591</v>
      </c>
      <c r="B592" s="1" t="s">
        <v>68</v>
      </c>
      <c r="C592" s="2" t="s">
        <v>1103</v>
      </c>
      <c r="D592" s="3" t="s">
        <v>1104</v>
      </c>
      <c r="E592">
        <v>3</v>
      </c>
      <c r="G592">
        <v>21</v>
      </c>
    </row>
    <row r="593" spans="1:7" hidden="1" x14ac:dyDescent="0.3">
      <c r="A593" s="1">
        <v>592</v>
      </c>
      <c r="B593" s="1" t="s">
        <v>68</v>
      </c>
      <c r="C593" s="2" t="s">
        <v>1103</v>
      </c>
      <c r="D593" s="3" t="s">
        <v>1105</v>
      </c>
      <c r="E593">
        <v>6</v>
      </c>
      <c r="G593">
        <v>21</v>
      </c>
    </row>
    <row r="594" spans="1:7" ht="28" hidden="1" x14ac:dyDescent="0.3">
      <c r="A594" s="1">
        <v>593</v>
      </c>
      <c r="B594" s="1" t="s">
        <v>68</v>
      </c>
      <c r="C594" s="2" t="s">
        <v>1106</v>
      </c>
      <c r="D594" s="3" t="s">
        <v>1107</v>
      </c>
      <c r="E594">
        <v>6</v>
      </c>
      <c r="G594">
        <v>21</v>
      </c>
    </row>
    <row r="595" spans="1:7" ht="28" hidden="1" x14ac:dyDescent="0.3">
      <c r="A595" s="1">
        <v>594</v>
      </c>
      <c r="B595" s="1" t="s">
        <v>4</v>
      </c>
      <c r="C595" s="2" t="s">
        <v>1108</v>
      </c>
      <c r="D595" s="3" t="s">
        <v>1109</v>
      </c>
      <c r="E595">
        <v>5</v>
      </c>
      <c r="G595">
        <v>21</v>
      </c>
    </row>
    <row r="596" spans="1:7" hidden="1" x14ac:dyDescent="0.3">
      <c r="A596" s="1">
        <v>595</v>
      </c>
      <c r="B596" s="1" t="s">
        <v>152</v>
      </c>
      <c r="C596" s="2" t="s">
        <v>1110</v>
      </c>
      <c r="D596" s="3" t="s">
        <v>1111</v>
      </c>
      <c r="E596">
        <v>9</v>
      </c>
      <c r="G596">
        <v>21</v>
      </c>
    </row>
    <row r="597" spans="1:7" ht="28" hidden="1" x14ac:dyDescent="0.3">
      <c r="A597" s="1">
        <v>596</v>
      </c>
      <c r="B597" s="1" t="s">
        <v>4</v>
      </c>
      <c r="C597" s="2" t="s">
        <v>1112</v>
      </c>
      <c r="D597" s="3" t="s">
        <v>1113</v>
      </c>
      <c r="E597">
        <v>4</v>
      </c>
      <c r="G597">
        <v>21</v>
      </c>
    </row>
    <row r="598" spans="1:7" hidden="1" x14ac:dyDescent="0.3">
      <c r="A598" s="1">
        <v>597</v>
      </c>
      <c r="B598" s="1" t="s">
        <v>84</v>
      </c>
      <c r="C598" s="2" t="s">
        <v>1114</v>
      </c>
      <c r="D598" s="3" t="s">
        <v>1115</v>
      </c>
      <c r="E598">
        <v>9</v>
      </c>
      <c r="G598">
        <v>21</v>
      </c>
    </row>
    <row r="599" spans="1:7" ht="28" hidden="1" x14ac:dyDescent="0.3">
      <c r="A599" s="1">
        <v>598</v>
      </c>
      <c r="B599" s="1" t="s">
        <v>4</v>
      </c>
      <c r="C599" s="2" t="s">
        <v>1114</v>
      </c>
      <c r="D599" s="3" t="s">
        <v>1116</v>
      </c>
      <c r="E599">
        <v>4</v>
      </c>
      <c r="G599">
        <v>21</v>
      </c>
    </row>
    <row r="600" spans="1:7" hidden="1" x14ac:dyDescent="0.3">
      <c r="A600" s="1">
        <v>599</v>
      </c>
      <c r="B600" s="1" t="s">
        <v>50</v>
      </c>
      <c r="C600" s="2" t="s">
        <v>1117</v>
      </c>
      <c r="D600" s="3" t="s">
        <v>1118</v>
      </c>
      <c r="E600">
        <v>9</v>
      </c>
      <c r="G600">
        <v>21</v>
      </c>
    </row>
    <row r="601" spans="1:7" hidden="1" x14ac:dyDescent="0.3">
      <c r="A601" s="1">
        <v>600</v>
      </c>
      <c r="B601" s="1" t="s">
        <v>4</v>
      </c>
      <c r="C601" s="2" t="s">
        <v>1117</v>
      </c>
      <c r="D601" s="3" t="s">
        <v>1119</v>
      </c>
      <c r="E601">
        <v>3</v>
      </c>
      <c r="G601">
        <v>21</v>
      </c>
    </row>
    <row r="602" spans="1:7" ht="28" hidden="1" x14ac:dyDescent="0.3">
      <c r="A602" s="1">
        <v>601</v>
      </c>
      <c r="B602" s="1" t="s">
        <v>4</v>
      </c>
      <c r="C602" s="2" t="s">
        <v>1120</v>
      </c>
      <c r="D602" s="3" t="s">
        <v>1121</v>
      </c>
      <c r="E602">
        <v>4</v>
      </c>
      <c r="G602">
        <v>21</v>
      </c>
    </row>
    <row r="603" spans="1:7" hidden="1" x14ac:dyDescent="0.3">
      <c r="A603" s="1">
        <v>602</v>
      </c>
      <c r="B603" s="1" t="s">
        <v>28</v>
      </c>
      <c r="C603" s="2" t="s">
        <v>1122</v>
      </c>
      <c r="D603" s="3" t="s">
        <v>1123</v>
      </c>
      <c r="E603">
        <v>9</v>
      </c>
      <c r="G603">
        <v>21</v>
      </c>
    </row>
    <row r="604" spans="1:7" hidden="1" x14ac:dyDescent="0.3">
      <c r="A604" s="1">
        <v>603</v>
      </c>
      <c r="B604" s="1" t="s">
        <v>4</v>
      </c>
      <c r="C604" s="2" t="s">
        <v>1124</v>
      </c>
      <c r="D604" s="3" t="s">
        <v>1125</v>
      </c>
      <c r="E604">
        <v>3</v>
      </c>
      <c r="G604">
        <v>21</v>
      </c>
    </row>
    <row r="605" spans="1:7" ht="28" hidden="1" x14ac:dyDescent="0.3">
      <c r="A605" s="1">
        <v>604</v>
      </c>
      <c r="B605" s="1" t="s">
        <v>4</v>
      </c>
      <c r="C605" s="2" t="s">
        <v>1124</v>
      </c>
      <c r="D605" s="3" t="s">
        <v>1126</v>
      </c>
      <c r="E605">
        <v>6</v>
      </c>
      <c r="G605">
        <v>21</v>
      </c>
    </row>
    <row r="606" spans="1:7" ht="28" hidden="1" x14ac:dyDescent="0.3">
      <c r="A606" s="1">
        <v>605</v>
      </c>
      <c r="B606" s="1" t="s">
        <v>4</v>
      </c>
      <c r="C606" s="2" t="s">
        <v>1127</v>
      </c>
      <c r="D606" s="3" t="s">
        <v>1128</v>
      </c>
      <c r="E606">
        <v>5</v>
      </c>
      <c r="G606">
        <v>21</v>
      </c>
    </row>
    <row r="607" spans="1:7" hidden="1" x14ac:dyDescent="0.3">
      <c r="A607" s="1">
        <v>606</v>
      </c>
      <c r="B607" s="1" t="s">
        <v>72</v>
      </c>
      <c r="C607" s="2" t="s">
        <v>1129</v>
      </c>
      <c r="D607" s="3" t="s">
        <v>1130</v>
      </c>
      <c r="E607">
        <v>9</v>
      </c>
      <c r="G607">
        <v>21</v>
      </c>
    </row>
    <row r="608" spans="1:7" hidden="1" x14ac:dyDescent="0.3">
      <c r="A608" s="1">
        <v>607</v>
      </c>
      <c r="B608" s="1" t="s">
        <v>4</v>
      </c>
      <c r="C608" s="2" t="s">
        <v>1131</v>
      </c>
      <c r="D608" s="3" t="s">
        <v>1132</v>
      </c>
      <c r="E608">
        <v>1</v>
      </c>
      <c r="G608">
        <v>21</v>
      </c>
    </row>
    <row r="609" spans="1:7" ht="28" hidden="1" x14ac:dyDescent="0.3">
      <c r="A609" s="1">
        <v>608</v>
      </c>
      <c r="B609" s="1" t="s">
        <v>4</v>
      </c>
      <c r="C609" s="2" t="s">
        <v>1133</v>
      </c>
      <c r="D609" s="3" t="s">
        <v>1134</v>
      </c>
      <c r="E609">
        <v>4</v>
      </c>
      <c r="G609">
        <v>21</v>
      </c>
    </row>
    <row r="610" spans="1:7" hidden="1" x14ac:dyDescent="0.3">
      <c r="A610" s="1">
        <v>609</v>
      </c>
      <c r="B610" s="1" t="s">
        <v>21</v>
      </c>
      <c r="C610" s="2" t="s">
        <v>1135</v>
      </c>
      <c r="D610" s="3" t="s">
        <v>1136</v>
      </c>
      <c r="E610">
        <v>9</v>
      </c>
      <c r="G610">
        <v>21</v>
      </c>
    </row>
    <row r="611" spans="1:7" hidden="1" x14ac:dyDescent="0.3">
      <c r="A611" s="1">
        <v>610</v>
      </c>
      <c r="B611" s="1" t="s">
        <v>4</v>
      </c>
      <c r="C611" s="2" t="s">
        <v>1137</v>
      </c>
      <c r="D611" s="3" t="s">
        <v>915</v>
      </c>
      <c r="E611">
        <v>2</v>
      </c>
      <c r="G611">
        <v>21</v>
      </c>
    </row>
    <row r="612" spans="1:7" hidden="1" x14ac:dyDescent="0.3">
      <c r="A612" s="1">
        <v>611</v>
      </c>
      <c r="B612" s="1" t="s">
        <v>50</v>
      </c>
      <c r="C612" s="2" t="s">
        <v>1138</v>
      </c>
      <c r="D612" s="3" t="s">
        <v>1139</v>
      </c>
      <c r="E612">
        <v>0</v>
      </c>
      <c r="G612">
        <v>21</v>
      </c>
    </row>
    <row r="613" spans="1:7" hidden="1" x14ac:dyDescent="0.3">
      <c r="A613" s="1">
        <v>612</v>
      </c>
      <c r="B613" s="1" t="s">
        <v>4</v>
      </c>
      <c r="C613" s="2" t="s">
        <v>1138</v>
      </c>
      <c r="D613" s="3" t="s">
        <v>1140</v>
      </c>
      <c r="E613">
        <v>4</v>
      </c>
      <c r="G613">
        <v>19</v>
      </c>
    </row>
    <row r="614" spans="1:7" hidden="1" x14ac:dyDescent="0.3">
      <c r="A614" s="1">
        <v>613</v>
      </c>
      <c r="B614" s="1" t="s">
        <v>50</v>
      </c>
      <c r="C614" s="2" t="s">
        <v>1141</v>
      </c>
      <c r="D614" s="3" t="s">
        <v>1142</v>
      </c>
      <c r="E614">
        <v>9</v>
      </c>
      <c r="G614">
        <v>19</v>
      </c>
    </row>
    <row r="615" spans="1:7" ht="28" hidden="1" x14ac:dyDescent="0.3">
      <c r="A615" s="1">
        <v>614</v>
      </c>
      <c r="B615" s="1" t="s">
        <v>4</v>
      </c>
      <c r="C615" s="2" t="s">
        <v>1141</v>
      </c>
      <c r="D615" s="3" t="s">
        <v>1143</v>
      </c>
      <c r="E615">
        <v>1</v>
      </c>
      <c r="G615">
        <v>19</v>
      </c>
    </row>
    <row r="616" spans="1:7" hidden="1" x14ac:dyDescent="0.3">
      <c r="A616" s="1">
        <v>615</v>
      </c>
      <c r="B616" s="1" t="s">
        <v>50</v>
      </c>
      <c r="C616" s="2" t="s">
        <v>1144</v>
      </c>
      <c r="D616" s="3" t="s">
        <v>1145</v>
      </c>
      <c r="E616">
        <v>9</v>
      </c>
      <c r="G616">
        <v>19</v>
      </c>
    </row>
    <row r="617" spans="1:7" ht="42" hidden="1" x14ac:dyDescent="0.3">
      <c r="A617" s="1">
        <v>616</v>
      </c>
      <c r="B617" s="1" t="s">
        <v>4</v>
      </c>
      <c r="C617" s="2" t="s">
        <v>1146</v>
      </c>
      <c r="D617" s="3" t="s">
        <v>1147</v>
      </c>
      <c r="E617">
        <v>1</v>
      </c>
      <c r="G617">
        <v>19</v>
      </c>
    </row>
    <row r="618" spans="1:7" ht="42" hidden="1" x14ac:dyDescent="0.3">
      <c r="A618" s="1">
        <v>617</v>
      </c>
      <c r="B618" s="1" t="s">
        <v>4</v>
      </c>
      <c r="C618" s="2" t="s">
        <v>1148</v>
      </c>
      <c r="D618" s="3" t="s">
        <v>1149</v>
      </c>
      <c r="E618">
        <v>6</v>
      </c>
      <c r="G618">
        <v>21</v>
      </c>
    </row>
    <row r="619" spans="1:7" ht="28" hidden="1" x14ac:dyDescent="0.3">
      <c r="A619" s="1">
        <v>618</v>
      </c>
      <c r="B619" s="1" t="s">
        <v>4</v>
      </c>
      <c r="C619" s="2" t="s">
        <v>1148</v>
      </c>
      <c r="D619" s="3" t="s">
        <v>1150</v>
      </c>
      <c r="E619">
        <v>6</v>
      </c>
      <c r="F619">
        <v>7</v>
      </c>
      <c r="G619">
        <v>21</v>
      </c>
    </row>
    <row r="620" spans="1:7" hidden="1" x14ac:dyDescent="0.3">
      <c r="A620" s="1">
        <v>619</v>
      </c>
      <c r="B620" s="1" t="s">
        <v>72</v>
      </c>
      <c r="C620" s="2" t="s">
        <v>1151</v>
      </c>
      <c r="D620" s="3" t="s">
        <v>1152</v>
      </c>
      <c r="E620">
        <v>9</v>
      </c>
      <c r="G620">
        <v>21</v>
      </c>
    </row>
    <row r="621" spans="1:7" hidden="1" x14ac:dyDescent="0.3">
      <c r="A621" s="1">
        <v>620</v>
      </c>
      <c r="B621" s="1" t="s">
        <v>4</v>
      </c>
      <c r="C621" s="2" t="s">
        <v>1153</v>
      </c>
      <c r="D621" s="3" t="s">
        <v>1154</v>
      </c>
      <c r="E621">
        <v>6</v>
      </c>
      <c r="G621">
        <v>21</v>
      </c>
    </row>
    <row r="622" spans="1:7" hidden="1" x14ac:dyDescent="0.3">
      <c r="A622" s="1">
        <v>621</v>
      </c>
      <c r="B622" s="1" t="s">
        <v>72</v>
      </c>
      <c r="C622" s="2" t="s">
        <v>1155</v>
      </c>
      <c r="D622" s="3" t="s">
        <v>1156</v>
      </c>
      <c r="E622">
        <v>9</v>
      </c>
      <c r="G622">
        <v>21</v>
      </c>
    </row>
    <row r="623" spans="1:7" hidden="1" x14ac:dyDescent="0.3">
      <c r="A623" s="1">
        <v>622</v>
      </c>
      <c r="B623" s="1" t="s">
        <v>4</v>
      </c>
      <c r="C623" s="2" t="s">
        <v>1157</v>
      </c>
      <c r="D623" s="3" t="s">
        <v>1158</v>
      </c>
      <c r="E623">
        <v>6</v>
      </c>
      <c r="G623">
        <v>21</v>
      </c>
    </row>
    <row r="624" spans="1:7" hidden="1" x14ac:dyDescent="0.3">
      <c r="A624" s="1">
        <v>623</v>
      </c>
      <c r="B624" s="1" t="s">
        <v>72</v>
      </c>
      <c r="C624" s="2" t="s">
        <v>1159</v>
      </c>
      <c r="D624" s="3" t="s">
        <v>1158</v>
      </c>
      <c r="E624">
        <v>9</v>
      </c>
      <c r="G624">
        <v>21</v>
      </c>
    </row>
    <row r="625" spans="1:7" hidden="1" x14ac:dyDescent="0.3">
      <c r="A625" s="1">
        <v>624</v>
      </c>
      <c r="B625" s="1" t="s">
        <v>4</v>
      </c>
      <c r="C625" s="2" t="s">
        <v>1160</v>
      </c>
      <c r="D625" s="3" t="s">
        <v>1161</v>
      </c>
      <c r="E625">
        <v>6</v>
      </c>
      <c r="G625">
        <v>21</v>
      </c>
    </row>
    <row r="626" spans="1:7" hidden="1" x14ac:dyDescent="0.3">
      <c r="A626" s="1">
        <v>625</v>
      </c>
      <c r="B626" s="1" t="s">
        <v>72</v>
      </c>
      <c r="C626" s="2" t="s">
        <v>1162</v>
      </c>
      <c r="D626" s="3" t="s">
        <v>1161</v>
      </c>
      <c r="E626">
        <v>9</v>
      </c>
      <c r="G626">
        <v>21</v>
      </c>
    </row>
    <row r="627" spans="1:7" hidden="1" x14ac:dyDescent="0.3">
      <c r="A627" s="1">
        <v>626</v>
      </c>
      <c r="B627" s="1" t="s">
        <v>4</v>
      </c>
      <c r="C627" s="2" t="s">
        <v>1163</v>
      </c>
      <c r="D627" s="3" t="s">
        <v>1164</v>
      </c>
      <c r="E627">
        <v>6</v>
      </c>
      <c r="G627">
        <v>21</v>
      </c>
    </row>
    <row r="628" spans="1:7" hidden="1" x14ac:dyDescent="0.3">
      <c r="A628" s="1">
        <v>627</v>
      </c>
      <c r="B628" s="1" t="s">
        <v>72</v>
      </c>
      <c r="C628" s="2" t="s">
        <v>1165</v>
      </c>
      <c r="D628" s="3" t="s">
        <v>1164</v>
      </c>
      <c r="E628">
        <v>9</v>
      </c>
      <c r="G628">
        <v>21</v>
      </c>
    </row>
    <row r="629" spans="1:7" hidden="1" x14ac:dyDescent="0.3">
      <c r="A629" s="1">
        <v>628</v>
      </c>
      <c r="B629" s="1" t="s">
        <v>4</v>
      </c>
      <c r="C629" s="2" t="s">
        <v>1166</v>
      </c>
      <c r="D629" s="3" t="s">
        <v>1167</v>
      </c>
      <c r="E629">
        <v>6</v>
      </c>
      <c r="G629">
        <v>21</v>
      </c>
    </row>
    <row r="630" spans="1:7" hidden="1" x14ac:dyDescent="0.3">
      <c r="A630" s="1">
        <v>629</v>
      </c>
      <c r="B630" s="1" t="s">
        <v>72</v>
      </c>
      <c r="C630" s="2" t="s">
        <v>1168</v>
      </c>
      <c r="D630" s="3" t="s">
        <v>1169</v>
      </c>
      <c r="E630">
        <v>9</v>
      </c>
      <c r="G630">
        <v>21</v>
      </c>
    </row>
    <row r="631" spans="1:7" hidden="1" x14ac:dyDescent="0.3">
      <c r="A631" s="1">
        <v>630</v>
      </c>
      <c r="B631" s="1" t="s">
        <v>4</v>
      </c>
      <c r="C631" s="2" t="s">
        <v>1170</v>
      </c>
      <c r="D631" s="3" t="s">
        <v>1171</v>
      </c>
      <c r="E631">
        <v>6</v>
      </c>
      <c r="G631">
        <v>21</v>
      </c>
    </row>
    <row r="632" spans="1:7" hidden="1" x14ac:dyDescent="0.3">
      <c r="A632" s="1">
        <v>631</v>
      </c>
      <c r="B632" s="1" t="s">
        <v>4</v>
      </c>
      <c r="C632" s="2" t="s">
        <v>1172</v>
      </c>
      <c r="D632" s="3" t="s">
        <v>1173</v>
      </c>
      <c r="E632">
        <v>7</v>
      </c>
      <c r="G632">
        <v>21</v>
      </c>
    </row>
    <row r="633" spans="1:7" hidden="1" x14ac:dyDescent="0.3">
      <c r="A633" s="1">
        <v>632</v>
      </c>
      <c r="B633" s="1" t="s">
        <v>4</v>
      </c>
      <c r="C633" s="2" t="s">
        <v>1174</v>
      </c>
      <c r="D633" s="3" t="s">
        <v>1175</v>
      </c>
      <c r="E633">
        <v>6</v>
      </c>
      <c r="G633">
        <v>21</v>
      </c>
    </row>
    <row r="634" spans="1:7" hidden="1" x14ac:dyDescent="0.3">
      <c r="A634" s="1">
        <v>633</v>
      </c>
      <c r="B634" s="1" t="s">
        <v>72</v>
      </c>
      <c r="C634" s="2" t="s">
        <v>1176</v>
      </c>
      <c r="D634" s="3" t="s">
        <v>1177</v>
      </c>
      <c r="E634">
        <v>9</v>
      </c>
      <c r="G634">
        <v>21</v>
      </c>
    </row>
    <row r="635" spans="1:7" hidden="1" x14ac:dyDescent="0.3">
      <c r="A635" s="1">
        <v>634</v>
      </c>
      <c r="B635" s="1" t="s">
        <v>4</v>
      </c>
      <c r="C635" s="2" t="s">
        <v>1178</v>
      </c>
      <c r="D635" s="3" t="s">
        <v>1179</v>
      </c>
      <c r="E635">
        <v>6</v>
      </c>
      <c r="G635">
        <v>21</v>
      </c>
    </row>
    <row r="636" spans="1:7" hidden="1" x14ac:dyDescent="0.3">
      <c r="A636" s="1">
        <v>635</v>
      </c>
      <c r="B636" s="1" t="s">
        <v>4</v>
      </c>
      <c r="C636" s="2" t="s">
        <v>1180</v>
      </c>
      <c r="D636" s="3" t="s">
        <v>1181</v>
      </c>
      <c r="E636">
        <v>6</v>
      </c>
      <c r="G636">
        <v>21</v>
      </c>
    </row>
    <row r="637" spans="1:7" hidden="1" x14ac:dyDescent="0.3">
      <c r="A637" s="1">
        <v>636</v>
      </c>
      <c r="B637" s="1" t="s">
        <v>72</v>
      </c>
      <c r="C637" s="2" t="s">
        <v>1182</v>
      </c>
      <c r="D637" s="3" t="s">
        <v>1183</v>
      </c>
      <c r="E637">
        <v>9</v>
      </c>
      <c r="G637">
        <v>21</v>
      </c>
    </row>
    <row r="638" spans="1:7" hidden="1" x14ac:dyDescent="0.3">
      <c r="A638" s="1">
        <v>637</v>
      </c>
      <c r="B638" s="1" t="s">
        <v>4</v>
      </c>
      <c r="C638" s="2" t="s">
        <v>1184</v>
      </c>
      <c r="D638" s="3" t="s">
        <v>723</v>
      </c>
      <c r="E638">
        <v>6</v>
      </c>
      <c r="G638">
        <v>21</v>
      </c>
    </row>
    <row r="639" spans="1:7" hidden="1" x14ac:dyDescent="0.3">
      <c r="A639" s="1">
        <v>638</v>
      </c>
      <c r="B639" s="1" t="s">
        <v>72</v>
      </c>
      <c r="C639" s="2" t="s">
        <v>1185</v>
      </c>
      <c r="D639" s="3" t="s">
        <v>723</v>
      </c>
      <c r="E639">
        <v>9</v>
      </c>
      <c r="G639">
        <v>21</v>
      </c>
    </row>
    <row r="640" spans="1:7" hidden="1" x14ac:dyDescent="0.3">
      <c r="A640" s="1">
        <v>639</v>
      </c>
      <c r="B640" s="1" t="s">
        <v>4</v>
      </c>
      <c r="C640" s="2" t="s">
        <v>1186</v>
      </c>
      <c r="D640" s="3" t="s">
        <v>1187</v>
      </c>
      <c r="E640">
        <v>6</v>
      </c>
      <c r="G640">
        <v>21</v>
      </c>
    </row>
    <row r="641" spans="1:7" hidden="1" x14ac:dyDescent="0.3">
      <c r="A641" s="1">
        <v>640</v>
      </c>
      <c r="B641" s="1" t="s">
        <v>72</v>
      </c>
      <c r="C641" s="2" t="s">
        <v>1188</v>
      </c>
      <c r="D641" s="3" t="s">
        <v>1189</v>
      </c>
      <c r="E641">
        <v>9</v>
      </c>
      <c r="G641">
        <v>21</v>
      </c>
    </row>
    <row r="642" spans="1:7" hidden="1" x14ac:dyDescent="0.3">
      <c r="A642" s="1">
        <v>641</v>
      </c>
      <c r="B642" s="1" t="s">
        <v>4</v>
      </c>
      <c r="C642" s="2" t="s">
        <v>1188</v>
      </c>
      <c r="D642" s="3" t="s">
        <v>1190</v>
      </c>
      <c r="E642">
        <v>6</v>
      </c>
      <c r="G642">
        <v>21</v>
      </c>
    </row>
    <row r="643" spans="1:7" hidden="1" x14ac:dyDescent="0.3">
      <c r="A643" s="1">
        <v>642</v>
      </c>
      <c r="B643" s="1" t="s">
        <v>72</v>
      </c>
      <c r="C643" s="2" t="s">
        <v>1191</v>
      </c>
      <c r="D643" s="3" t="s">
        <v>1192</v>
      </c>
      <c r="E643">
        <v>9</v>
      </c>
      <c r="G643">
        <v>21</v>
      </c>
    </row>
    <row r="644" spans="1:7" hidden="1" x14ac:dyDescent="0.3">
      <c r="A644" s="1">
        <v>643</v>
      </c>
      <c r="B644" s="1" t="s">
        <v>4</v>
      </c>
      <c r="C644" s="2" t="s">
        <v>1193</v>
      </c>
      <c r="D644" s="3" t="s">
        <v>1194</v>
      </c>
      <c r="E644">
        <v>6</v>
      </c>
      <c r="G644">
        <v>21</v>
      </c>
    </row>
    <row r="645" spans="1:7" hidden="1" x14ac:dyDescent="0.3">
      <c r="A645" s="1">
        <v>644</v>
      </c>
      <c r="B645" s="1" t="s">
        <v>72</v>
      </c>
      <c r="C645" s="2" t="s">
        <v>1195</v>
      </c>
      <c r="D645" s="3" t="s">
        <v>1194</v>
      </c>
      <c r="E645">
        <v>9</v>
      </c>
      <c r="G645">
        <v>21</v>
      </c>
    </row>
    <row r="646" spans="1:7" hidden="1" x14ac:dyDescent="0.3">
      <c r="A646" s="1">
        <v>645</v>
      </c>
      <c r="B646" s="1" t="s">
        <v>4</v>
      </c>
      <c r="C646" s="2" t="s">
        <v>1196</v>
      </c>
      <c r="D646" s="3" t="s">
        <v>787</v>
      </c>
      <c r="E646">
        <v>6</v>
      </c>
      <c r="G646">
        <v>21</v>
      </c>
    </row>
    <row r="647" spans="1:7" hidden="1" x14ac:dyDescent="0.3">
      <c r="A647" s="1">
        <v>646</v>
      </c>
      <c r="B647" s="1" t="s">
        <v>72</v>
      </c>
      <c r="C647" s="2" t="s">
        <v>1197</v>
      </c>
      <c r="D647" s="3" t="s">
        <v>787</v>
      </c>
      <c r="E647">
        <v>9</v>
      </c>
      <c r="G647">
        <v>21</v>
      </c>
    </row>
    <row r="648" spans="1:7" hidden="1" x14ac:dyDescent="0.3">
      <c r="A648" s="1">
        <v>647</v>
      </c>
      <c r="B648" s="1" t="s">
        <v>4</v>
      </c>
      <c r="C648" s="2" t="s">
        <v>1198</v>
      </c>
      <c r="D648" s="3" t="s">
        <v>1199</v>
      </c>
      <c r="E648">
        <v>6</v>
      </c>
      <c r="G648">
        <v>21</v>
      </c>
    </row>
    <row r="649" spans="1:7" hidden="1" x14ac:dyDescent="0.3">
      <c r="A649" s="1">
        <v>648</v>
      </c>
      <c r="B649" s="1" t="s">
        <v>72</v>
      </c>
      <c r="C649" s="2" t="s">
        <v>1200</v>
      </c>
      <c r="D649" s="3" t="s">
        <v>1199</v>
      </c>
      <c r="E649">
        <v>9</v>
      </c>
      <c r="G649">
        <v>21</v>
      </c>
    </row>
    <row r="650" spans="1:7" hidden="1" x14ac:dyDescent="0.3">
      <c r="A650" s="1">
        <v>649</v>
      </c>
      <c r="B650" s="1" t="s">
        <v>4</v>
      </c>
      <c r="C650" s="2" t="s">
        <v>1201</v>
      </c>
      <c r="D650" s="3" t="s">
        <v>1202</v>
      </c>
      <c r="E650">
        <v>6</v>
      </c>
      <c r="G650">
        <v>21</v>
      </c>
    </row>
    <row r="651" spans="1:7" hidden="1" x14ac:dyDescent="0.3">
      <c r="A651" s="1">
        <v>650</v>
      </c>
      <c r="B651" s="1" t="s">
        <v>72</v>
      </c>
      <c r="C651" s="2" t="s">
        <v>1203</v>
      </c>
      <c r="D651" s="3" t="s">
        <v>1202</v>
      </c>
      <c r="E651">
        <v>9</v>
      </c>
      <c r="G651">
        <v>21</v>
      </c>
    </row>
    <row r="652" spans="1:7" hidden="1" x14ac:dyDescent="0.3">
      <c r="A652" s="1">
        <v>651</v>
      </c>
      <c r="B652" s="1" t="s">
        <v>4</v>
      </c>
      <c r="C652" s="2" t="s">
        <v>1204</v>
      </c>
      <c r="D652" s="3" t="s">
        <v>1205</v>
      </c>
      <c r="E652">
        <v>6</v>
      </c>
      <c r="G652">
        <v>21</v>
      </c>
    </row>
    <row r="653" spans="1:7" hidden="1" x14ac:dyDescent="0.3">
      <c r="A653" s="1">
        <v>652</v>
      </c>
      <c r="B653" s="1" t="s">
        <v>72</v>
      </c>
      <c r="C653" s="2" t="s">
        <v>1206</v>
      </c>
      <c r="D653" s="3" t="s">
        <v>1205</v>
      </c>
      <c r="E653">
        <v>9</v>
      </c>
      <c r="G653">
        <v>21</v>
      </c>
    </row>
    <row r="654" spans="1:7" hidden="1" x14ac:dyDescent="0.3">
      <c r="A654" s="1">
        <v>653</v>
      </c>
      <c r="B654" s="1" t="s">
        <v>4</v>
      </c>
      <c r="C654" s="2" t="s">
        <v>1206</v>
      </c>
      <c r="D654" s="3" t="s">
        <v>1207</v>
      </c>
      <c r="E654">
        <v>6</v>
      </c>
      <c r="G654">
        <v>21</v>
      </c>
    </row>
    <row r="655" spans="1:7" hidden="1" x14ac:dyDescent="0.3">
      <c r="A655" s="1">
        <v>654</v>
      </c>
      <c r="B655" s="1" t="s">
        <v>72</v>
      </c>
      <c r="C655" s="2" t="s">
        <v>1208</v>
      </c>
      <c r="D655" s="3" t="s">
        <v>1207</v>
      </c>
      <c r="E655">
        <v>9</v>
      </c>
      <c r="G655">
        <v>21</v>
      </c>
    </row>
    <row r="656" spans="1:7" hidden="1" x14ac:dyDescent="0.3">
      <c r="A656" s="1">
        <v>655</v>
      </c>
      <c r="B656" s="1" t="s">
        <v>4</v>
      </c>
      <c r="C656" s="2" t="s">
        <v>1209</v>
      </c>
      <c r="D656" s="3" t="s">
        <v>1210</v>
      </c>
      <c r="E656">
        <v>6</v>
      </c>
      <c r="G656">
        <v>21</v>
      </c>
    </row>
    <row r="657" spans="1:7" hidden="1" x14ac:dyDescent="0.3">
      <c r="A657" s="1">
        <v>656</v>
      </c>
      <c r="B657" s="1" t="s">
        <v>72</v>
      </c>
      <c r="C657" s="2" t="s">
        <v>1211</v>
      </c>
      <c r="D657" s="3" t="s">
        <v>1210</v>
      </c>
      <c r="E657">
        <v>9</v>
      </c>
      <c r="G657">
        <v>21</v>
      </c>
    </row>
    <row r="658" spans="1:7" ht="28" hidden="1" x14ac:dyDescent="0.3">
      <c r="A658" s="1">
        <v>657</v>
      </c>
      <c r="B658" s="1" t="s">
        <v>4</v>
      </c>
      <c r="C658" s="2" t="s">
        <v>1212</v>
      </c>
      <c r="D658" s="3" t="s">
        <v>1213</v>
      </c>
      <c r="E658">
        <v>6</v>
      </c>
      <c r="F658">
        <v>7</v>
      </c>
      <c r="G658">
        <v>21</v>
      </c>
    </row>
    <row r="659" spans="1:7" hidden="1" x14ac:dyDescent="0.3">
      <c r="A659" s="1">
        <v>658</v>
      </c>
      <c r="B659" s="1" t="s">
        <v>72</v>
      </c>
      <c r="C659" s="2" t="s">
        <v>1214</v>
      </c>
      <c r="D659" s="3" t="s">
        <v>1215</v>
      </c>
      <c r="E659">
        <v>9</v>
      </c>
      <c r="G659">
        <v>21</v>
      </c>
    </row>
    <row r="660" spans="1:7" ht="28" hidden="1" x14ac:dyDescent="0.3">
      <c r="A660" s="1">
        <v>659</v>
      </c>
      <c r="B660" s="1" t="s">
        <v>4</v>
      </c>
      <c r="C660" s="2" t="s">
        <v>1216</v>
      </c>
      <c r="D660" s="3" t="s">
        <v>1217</v>
      </c>
      <c r="E660">
        <v>6</v>
      </c>
      <c r="G660">
        <v>21</v>
      </c>
    </row>
    <row r="661" spans="1:7" ht="42" hidden="1" x14ac:dyDescent="0.3">
      <c r="A661" s="1">
        <v>660</v>
      </c>
      <c r="B661" s="1" t="s">
        <v>4</v>
      </c>
      <c r="C661" s="2" t="s">
        <v>1218</v>
      </c>
      <c r="D661" s="3" t="s">
        <v>1219</v>
      </c>
      <c r="E661">
        <v>4</v>
      </c>
      <c r="G661">
        <v>21</v>
      </c>
    </row>
    <row r="662" spans="1:7" hidden="1" x14ac:dyDescent="0.3">
      <c r="A662" s="1">
        <v>661</v>
      </c>
      <c r="B662" s="1" t="s">
        <v>494</v>
      </c>
      <c r="C662" s="2" t="s">
        <v>1220</v>
      </c>
      <c r="D662" s="3" t="s">
        <v>1221</v>
      </c>
      <c r="E662">
        <v>9</v>
      </c>
      <c r="G662">
        <v>21</v>
      </c>
    </row>
    <row r="663" spans="1:7" hidden="1" x14ac:dyDescent="0.3">
      <c r="A663" s="1">
        <v>662</v>
      </c>
      <c r="B663" s="1" t="s">
        <v>128</v>
      </c>
      <c r="C663" s="2" t="s">
        <v>1220</v>
      </c>
      <c r="D663" s="3" t="s">
        <v>1222</v>
      </c>
      <c r="E663">
        <v>9</v>
      </c>
      <c r="G663">
        <v>21</v>
      </c>
    </row>
    <row r="664" spans="1:7" hidden="1" x14ac:dyDescent="0.3">
      <c r="A664" s="1">
        <v>663</v>
      </c>
      <c r="B664" s="1" t="s">
        <v>4</v>
      </c>
      <c r="C664" s="2" t="s">
        <v>1223</v>
      </c>
      <c r="D664" s="3" t="s">
        <v>1224</v>
      </c>
      <c r="E664">
        <v>3</v>
      </c>
      <c r="G664">
        <v>21</v>
      </c>
    </row>
    <row r="665" spans="1:7" hidden="1" x14ac:dyDescent="0.3">
      <c r="A665" s="1">
        <v>664</v>
      </c>
      <c r="B665" s="1" t="s">
        <v>4</v>
      </c>
      <c r="C665" s="2" t="s">
        <v>1225</v>
      </c>
      <c r="D665" s="3" t="s">
        <v>1226</v>
      </c>
      <c r="E665">
        <v>4</v>
      </c>
      <c r="G665">
        <v>21</v>
      </c>
    </row>
    <row r="666" spans="1:7" hidden="1" x14ac:dyDescent="0.3">
      <c r="A666" s="1">
        <v>665</v>
      </c>
      <c r="B666" s="1" t="s">
        <v>152</v>
      </c>
      <c r="C666" s="2" t="s">
        <v>1227</v>
      </c>
      <c r="D666" s="3" t="s">
        <v>1228</v>
      </c>
      <c r="E666">
        <v>9</v>
      </c>
      <c r="G666">
        <v>21</v>
      </c>
    </row>
    <row r="667" spans="1:7" hidden="1" x14ac:dyDescent="0.3">
      <c r="A667" s="1">
        <v>666</v>
      </c>
      <c r="B667" s="1" t="s">
        <v>4</v>
      </c>
      <c r="C667" s="2" t="s">
        <v>1229</v>
      </c>
      <c r="D667" s="3" t="s">
        <v>1230</v>
      </c>
      <c r="E667">
        <v>3</v>
      </c>
      <c r="G667">
        <v>21</v>
      </c>
    </row>
    <row r="668" spans="1:7" hidden="1" x14ac:dyDescent="0.3">
      <c r="A668" s="1">
        <v>667</v>
      </c>
      <c r="B668" s="1" t="s">
        <v>4</v>
      </c>
      <c r="C668" s="2" t="s">
        <v>1231</v>
      </c>
      <c r="D668" s="3" t="s">
        <v>1232</v>
      </c>
      <c r="E668">
        <v>4</v>
      </c>
      <c r="G668">
        <v>21</v>
      </c>
    </row>
    <row r="669" spans="1:7" hidden="1" x14ac:dyDescent="0.3">
      <c r="A669" s="1">
        <v>668</v>
      </c>
      <c r="B669" s="1" t="s">
        <v>494</v>
      </c>
      <c r="C669" s="2" t="s">
        <v>1233</v>
      </c>
      <c r="D669" s="3" t="s">
        <v>1234</v>
      </c>
      <c r="E669">
        <v>9</v>
      </c>
      <c r="G669">
        <v>21</v>
      </c>
    </row>
    <row r="670" spans="1:7" ht="70" hidden="1" x14ac:dyDescent="0.3">
      <c r="A670" s="1">
        <v>669</v>
      </c>
      <c r="B670" s="1" t="s">
        <v>4</v>
      </c>
      <c r="C670" s="2" t="s">
        <v>1235</v>
      </c>
      <c r="D670" s="3" t="s">
        <v>1236</v>
      </c>
      <c r="E670">
        <v>1</v>
      </c>
      <c r="G670">
        <v>21</v>
      </c>
    </row>
    <row r="671" spans="1:7" hidden="1" x14ac:dyDescent="0.3">
      <c r="A671" s="1">
        <v>670</v>
      </c>
      <c r="B671" s="1" t="s">
        <v>608</v>
      </c>
      <c r="C671" s="2" t="s">
        <v>1685</v>
      </c>
      <c r="D671" s="3" t="s">
        <v>1686</v>
      </c>
      <c r="E671">
        <v>10</v>
      </c>
      <c r="F671">
        <v>17</v>
      </c>
      <c r="G671">
        <v>21</v>
      </c>
    </row>
    <row r="672" spans="1:7" ht="42" hidden="1" x14ac:dyDescent="0.3">
      <c r="A672" s="1">
        <v>671</v>
      </c>
      <c r="B672" s="1" t="s">
        <v>4</v>
      </c>
      <c r="C672" s="2" t="s">
        <v>1237</v>
      </c>
      <c r="D672" s="3" t="s">
        <v>1238</v>
      </c>
      <c r="E672">
        <v>6</v>
      </c>
      <c r="G672">
        <v>21</v>
      </c>
    </row>
    <row r="673" spans="1:7" hidden="1" x14ac:dyDescent="0.3">
      <c r="A673" s="1">
        <v>672</v>
      </c>
      <c r="B673" s="1" t="s">
        <v>4</v>
      </c>
      <c r="C673" s="2" t="s">
        <v>1239</v>
      </c>
      <c r="D673" s="3" t="s">
        <v>1240</v>
      </c>
      <c r="E673">
        <v>4</v>
      </c>
      <c r="G673">
        <v>21</v>
      </c>
    </row>
    <row r="674" spans="1:7" hidden="1" x14ac:dyDescent="0.3">
      <c r="A674" s="1">
        <v>673</v>
      </c>
      <c r="B674" s="1" t="s">
        <v>152</v>
      </c>
      <c r="C674" s="2" t="s">
        <v>1241</v>
      </c>
      <c r="D674" s="3" t="s">
        <v>1242</v>
      </c>
      <c r="E674">
        <v>9</v>
      </c>
      <c r="G674">
        <v>21</v>
      </c>
    </row>
    <row r="675" spans="1:7" ht="56" hidden="1" x14ac:dyDescent="0.3">
      <c r="A675" s="1">
        <v>674</v>
      </c>
      <c r="B675" s="1" t="s">
        <v>4</v>
      </c>
      <c r="C675" s="2" t="s">
        <v>1243</v>
      </c>
      <c r="D675" s="3" t="s">
        <v>1244</v>
      </c>
      <c r="E675">
        <v>1</v>
      </c>
      <c r="G675">
        <v>21</v>
      </c>
    </row>
    <row r="676" spans="1:7" ht="28" hidden="1" x14ac:dyDescent="0.3">
      <c r="A676" s="1">
        <v>675</v>
      </c>
      <c r="B676" s="1" t="s">
        <v>4</v>
      </c>
      <c r="C676" s="2" t="s">
        <v>1245</v>
      </c>
      <c r="D676" s="3" t="s">
        <v>1246</v>
      </c>
      <c r="E676">
        <v>6</v>
      </c>
      <c r="F676">
        <v>7</v>
      </c>
      <c r="G676">
        <v>21</v>
      </c>
    </row>
    <row r="677" spans="1:7" ht="140" hidden="1" x14ac:dyDescent="0.3">
      <c r="A677" s="1">
        <v>676</v>
      </c>
      <c r="B677" s="1" t="s">
        <v>72</v>
      </c>
      <c r="C677" s="2" t="s">
        <v>1247</v>
      </c>
      <c r="D677" s="3" t="s">
        <v>1248</v>
      </c>
      <c r="E677">
        <v>9</v>
      </c>
      <c r="G677">
        <v>21</v>
      </c>
    </row>
    <row r="678" spans="1:7" ht="28" hidden="1" x14ac:dyDescent="0.3">
      <c r="A678" s="1">
        <v>677</v>
      </c>
      <c r="B678" s="1" t="s">
        <v>68</v>
      </c>
      <c r="C678" s="2" t="s">
        <v>1249</v>
      </c>
      <c r="D678" s="3" t="s">
        <v>1250</v>
      </c>
      <c r="E678">
        <v>6</v>
      </c>
      <c r="G678">
        <v>21</v>
      </c>
    </row>
    <row r="679" spans="1:7" ht="28" hidden="1" x14ac:dyDescent="0.3">
      <c r="A679" s="1">
        <v>678</v>
      </c>
      <c r="B679" s="1" t="s">
        <v>68</v>
      </c>
      <c r="C679" s="2" t="s">
        <v>1251</v>
      </c>
      <c r="D679" s="3" t="s">
        <v>1252</v>
      </c>
      <c r="E679">
        <v>5</v>
      </c>
      <c r="G679">
        <v>21</v>
      </c>
    </row>
    <row r="680" spans="1:7" hidden="1" x14ac:dyDescent="0.3">
      <c r="A680" s="1">
        <v>679</v>
      </c>
      <c r="B680" s="1" t="s">
        <v>152</v>
      </c>
      <c r="C680" s="2" t="s">
        <v>1253</v>
      </c>
      <c r="D680" s="3" t="s">
        <v>855</v>
      </c>
      <c r="E680">
        <v>9</v>
      </c>
      <c r="G680">
        <v>21</v>
      </c>
    </row>
    <row r="681" spans="1:7" hidden="1" x14ac:dyDescent="0.3">
      <c r="A681" s="1">
        <v>680</v>
      </c>
      <c r="B681" s="1" t="s">
        <v>4</v>
      </c>
      <c r="C681" s="2" t="s">
        <v>1254</v>
      </c>
      <c r="D681" s="3" t="s">
        <v>1255</v>
      </c>
      <c r="E681">
        <v>6</v>
      </c>
      <c r="G681">
        <v>21</v>
      </c>
    </row>
    <row r="682" spans="1:7" ht="28" hidden="1" x14ac:dyDescent="0.3">
      <c r="A682" s="1">
        <v>681</v>
      </c>
      <c r="B682" s="1" t="s">
        <v>4</v>
      </c>
      <c r="C682" s="2" t="s">
        <v>1254</v>
      </c>
      <c r="D682" s="3" t="s">
        <v>1256</v>
      </c>
      <c r="E682">
        <v>6</v>
      </c>
      <c r="F682">
        <v>7</v>
      </c>
      <c r="G682">
        <v>21</v>
      </c>
    </row>
    <row r="683" spans="1:7" hidden="1" x14ac:dyDescent="0.3">
      <c r="A683" s="1">
        <v>682</v>
      </c>
      <c r="B683" s="1" t="s">
        <v>72</v>
      </c>
      <c r="C683" s="2" t="s">
        <v>1257</v>
      </c>
      <c r="D683" s="3" t="s">
        <v>1258</v>
      </c>
      <c r="E683">
        <v>9</v>
      </c>
      <c r="G683">
        <v>21</v>
      </c>
    </row>
    <row r="684" spans="1:7" ht="56" hidden="1" x14ac:dyDescent="0.3">
      <c r="A684" s="1">
        <v>683</v>
      </c>
      <c r="B684" s="1" t="s">
        <v>4</v>
      </c>
      <c r="C684" s="2" t="s">
        <v>1259</v>
      </c>
      <c r="D684" s="3" t="s">
        <v>1260</v>
      </c>
      <c r="E684">
        <v>6</v>
      </c>
      <c r="G684">
        <v>21</v>
      </c>
    </row>
    <row r="685" spans="1:7" ht="42" hidden="1" x14ac:dyDescent="0.3">
      <c r="A685" s="1">
        <v>684</v>
      </c>
      <c r="B685" s="1" t="s">
        <v>4</v>
      </c>
      <c r="C685" s="2" t="s">
        <v>1261</v>
      </c>
      <c r="D685" s="3" t="s">
        <v>1262</v>
      </c>
      <c r="E685">
        <v>4</v>
      </c>
      <c r="G685">
        <v>21</v>
      </c>
    </row>
    <row r="686" spans="1:7" hidden="1" x14ac:dyDescent="0.3">
      <c r="A686" s="1">
        <v>685</v>
      </c>
      <c r="B686" s="1" t="s">
        <v>84</v>
      </c>
      <c r="C686" s="2" t="s">
        <v>1263</v>
      </c>
      <c r="D686" s="3" t="s">
        <v>1264</v>
      </c>
      <c r="E686">
        <v>9</v>
      </c>
      <c r="G686">
        <v>21</v>
      </c>
    </row>
    <row r="687" spans="1:7" ht="42" hidden="1" x14ac:dyDescent="0.3">
      <c r="A687" s="1">
        <v>686</v>
      </c>
      <c r="B687" s="1" t="s">
        <v>4</v>
      </c>
      <c r="C687" s="2" t="s">
        <v>1265</v>
      </c>
      <c r="D687" s="3" t="s">
        <v>1266</v>
      </c>
      <c r="E687">
        <v>4</v>
      </c>
      <c r="G687">
        <v>21</v>
      </c>
    </row>
    <row r="688" spans="1:7" hidden="1" x14ac:dyDescent="0.3">
      <c r="A688" s="1">
        <v>687</v>
      </c>
      <c r="B688" s="1" t="s">
        <v>494</v>
      </c>
      <c r="C688" s="2" t="s">
        <v>1267</v>
      </c>
      <c r="D688" s="3" t="s">
        <v>1268</v>
      </c>
      <c r="E688">
        <v>9</v>
      </c>
      <c r="G688">
        <v>21</v>
      </c>
    </row>
    <row r="689" spans="1:7" ht="42" hidden="1" x14ac:dyDescent="0.3">
      <c r="A689" s="1">
        <v>688</v>
      </c>
      <c r="B689" s="1" t="s">
        <v>4</v>
      </c>
      <c r="C689" s="2" t="s">
        <v>1269</v>
      </c>
      <c r="D689" s="3" t="s">
        <v>1270</v>
      </c>
      <c r="E689">
        <v>3</v>
      </c>
      <c r="G689">
        <v>21</v>
      </c>
    </row>
    <row r="690" spans="1:7" hidden="1" x14ac:dyDescent="0.3">
      <c r="A690" s="1">
        <v>689</v>
      </c>
      <c r="B690" s="1" t="s">
        <v>494</v>
      </c>
      <c r="C690" s="2" t="s">
        <v>1271</v>
      </c>
      <c r="D690" s="3" t="s">
        <v>1272</v>
      </c>
      <c r="E690">
        <v>9</v>
      </c>
      <c r="G690">
        <v>21</v>
      </c>
    </row>
    <row r="691" spans="1:7" ht="28" hidden="1" x14ac:dyDescent="0.3">
      <c r="A691" s="1">
        <v>690</v>
      </c>
      <c r="B691" s="1" t="s">
        <v>4</v>
      </c>
      <c r="C691" s="2" t="s">
        <v>1273</v>
      </c>
      <c r="D691" s="3" t="s">
        <v>1274</v>
      </c>
      <c r="E691">
        <v>3</v>
      </c>
      <c r="G691">
        <v>21</v>
      </c>
    </row>
    <row r="692" spans="1:7" hidden="1" x14ac:dyDescent="0.3">
      <c r="A692" s="1">
        <v>691</v>
      </c>
      <c r="B692" s="1" t="s">
        <v>152</v>
      </c>
      <c r="C692" s="2" t="s">
        <v>1275</v>
      </c>
      <c r="D692" s="3" t="s">
        <v>1272</v>
      </c>
      <c r="E692">
        <v>9</v>
      </c>
      <c r="G692">
        <v>21</v>
      </c>
    </row>
    <row r="693" spans="1:7" ht="28" hidden="1" x14ac:dyDescent="0.3">
      <c r="A693" s="1">
        <v>692</v>
      </c>
      <c r="B693" s="1" t="s">
        <v>4</v>
      </c>
      <c r="C693" s="2" t="s">
        <v>1276</v>
      </c>
      <c r="D693" s="3" t="s">
        <v>1277</v>
      </c>
      <c r="E693">
        <v>4</v>
      </c>
      <c r="G693">
        <v>21</v>
      </c>
    </row>
    <row r="694" spans="1:7" hidden="1" x14ac:dyDescent="0.3">
      <c r="A694" s="1">
        <v>693</v>
      </c>
      <c r="B694" s="1" t="s">
        <v>494</v>
      </c>
      <c r="C694" s="2" t="s">
        <v>1278</v>
      </c>
      <c r="D694" s="3" t="s">
        <v>1279</v>
      </c>
      <c r="E694">
        <v>9</v>
      </c>
      <c r="G694">
        <v>21</v>
      </c>
    </row>
    <row r="695" spans="1:7" ht="42" hidden="1" x14ac:dyDescent="0.3">
      <c r="A695" s="1">
        <v>694</v>
      </c>
      <c r="B695" s="1" t="s">
        <v>4</v>
      </c>
      <c r="C695" s="2" t="s">
        <v>1280</v>
      </c>
      <c r="D695" s="3" t="s">
        <v>1281</v>
      </c>
      <c r="E695">
        <v>3</v>
      </c>
      <c r="G695">
        <v>21</v>
      </c>
    </row>
    <row r="696" spans="1:7" hidden="1" x14ac:dyDescent="0.3">
      <c r="A696" s="1">
        <v>695</v>
      </c>
      <c r="B696" s="1" t="s">
        <v>494</v>
      </c>
      <c r="C696" s="2" t="s">
        <v>1282</v>
      </c>
      <c r="D696" s="3" t="s">
        <v>1283</v>
      </c>
      <c r="E696">
        <v>9</v>
      </c>
      <c r="G696">
        <v>21</v>
      </c>
    </row>
    <row r="697" spans="1:7" ht="42" hidden="1" x14ac:dyDescent="0.3">
      <c r="A697" s="1">
        <v>696</v>
      </c>
      <c r="B697" s="1" t="s">
        <v>4</v>
      </c>
      <c r="C697" s="2" t="s">
        <v>1282</v>
      </c>
      <c r="D697" s="3" t="s">
        <v>1284</v>
      </c>
      <c r="E697">
        <v>1</v>
      </c>
      <c r="G697">
        <v>21</v>
      </c>
    </row>
    <row r="698" spans="1:7" ht="28" hidden="1" x14ac:dyDescent="0.3">
      <c r="A698" s="1">
        <v>697</v>
      </c>
      <c r="B698" s="1" t="s">
        <v>4</v>
      </c>
      <c r="C698" s="2" t="s">
        <v>1285</v>
      </c>
      <c r="D698" s="3" t="s">
        <v>1286</v>
      </c>
      <c r="E698">
        <v>4</v>
      </c>
      <c r="G698">
        <v>21</v>
      </c>
    </row>
    <row r="699" spans="1:7" hidden="1" x14ac:dyDescent="0.3">
      <c r="A699" s="1">
        <v>698</v>
      </c>
      <c r="B699" s="1" t="s">
        <v>28</v>
      </c>
      <c r="C699" s="2" t="s">
        <v>1287</v>
      </c>
      <c r="D699" s="3" t="s">
        <v>1288</v>
      </c>
      <c r="E699">
        <v>9</v>
      </c>
      <c r="G699">
        <v>21</v>
      </c>
    </row>
    <row r="700" spans="1:7" hidden="1" x14ac:dyDescent="0.3">
      <c r="A700" s="1">
        <v>699</v>
      </c>
      <c r="B700" s="1" t="s">
        <v>21</v>
      </c>
      <c r="C700" s="2" t="s">
        <v>1287</v>
      </c>
      <c r="D700" s="3" t="s">
        <v>1082</v>
      </c>
      <c r="E700">
        <v>9</v>
      </c>
      <c r="G700">
        <v>21</v>
      </c>
    </row>
    <row r="701" spans="1:7" ht="98" hidden="1" x14ac:dyDescent="0.3">
      <c r="A701" s="1">
        <v>700</v>
      </c>
      <c r="B701" s="1" t="s">
        <v>4</v>
      </c>
      <c r="C701" s="2" t="s">
        <v>1289</v>
      </c>
      <c r="D701" s="3" t="s">
        <v>1290</v>
      </c>
      <c r="E701">
        <v>6</v>
      </c>
      <c r="G701">
        <v>21</v>
      </c>
    </row>
    <row r="702" spans="1:7" ht="42" hidden="1" x14ac:dyDescent="0.3">
      <c r="A702" s="1">
        <v>701</v>
      </c>
      <c r="B702" s="1" t="s">
        <v>4</v>
      </c>
      <c r="C702" s="2" t="s">
        <v>1291</v>
      </c>
      <c r="D702" s="3" t="s">
        <v>1292</v>
      </c>
      <c r="E702">
        <v>6</v>
      </c>
      <c r="F702">
        <v>7</v>
      </c>
      <c r="G702">
        <v>21</v>
      </c>
    </row>
    <row r="703" spans="1:7" hidden="1" x14ac:dyDescent="0.3">
      <c r="A703" s="1">
        <v>702</v>
      </c>
      <c r="B703" s="1" t="s">
        <v>72</v>
      </c>
      <c r="C703" s="2" t="s">
        <v>1293</v>
      </c>
      <c r="D703" s="3" t="s">
        <v>1294</v>
      </c>
      <c r="E703">
        <v>9</v>
      </c>
      <c r="G703">
        <v>21</v>
      </c>
    </row>
    <row r="704" spans="1:7" ht="28" hidden="1" x14ac:dyDescent="0.3">
      <c r="A704" s="1">
        <v>703</v>
      </c>
      <c r="B704" s="1" t="s">
        <v>4</v>
      </c>
      <c r="C704" s="2" t="s">
        <v>1295</v>
      </c>
      <c r="D704" s="3" t="s">
        <v>1296</v>
      </c>
      <c r="E704">
        <v>6</v>
      </c>
      <c r="F704">
        <v>7</v>
      </c>
      <c r="G704">
        <v>21</v>
      </c>
    </row>
    <row r="705" spans="1:7" hidden="1" x14ac:dyDescent="0.3">
      <c r="A705" s="1">
        <v>704</v>
      </c>
      <c r="B705" s="1" t="s">
        <v>72</v>
      </c>
      <c r="C705" s="2" t="s">
        <v>1297</v>
      </c>
      <c r="D705" s="3" t="s">
        <v>1298</v>
      </c>
      <c r="E705">
        <v>9</v>
      </c>
      <c r="G705">
        <v>21</v>
      </c>
    </row>
    <row r="706" spans="1:7" hidden="1" x14ac:dyDescent="0.3">
      <c r="A706" s="1">
        <v>705</v>
      </c>
      <c r="B706" s="1" t="s">
        <v>4</v>
      </c>
      <c r="C706" s="2" t="s">
        <v>1299</v>
      </c>
      <c r="D706" s="3" t="s">
        <v>1300</v>
      </c>
      <c r="E706">
        <v>7</v>
      </c>
      <c r="G706">
        <v>21</v>
      </c>
    </row>
    <row r="707" spans="1:7" hidden="1" x14ac:dyDescent="0.3">
      <c r="A707" s="1">
        <v>706</v>
      </c>
      <c r="B707" s="1" t="s">
        <v>72</v>
      </c>
      <c r="C707" s="2" t="s">
        <v>1301</v>
      </c>
      <c r="D707" s="3" t="s">
        <v>1302</v>
      </c>
      <c r="E707">
        <v>9</v>
      </c>
      <c r="G707">
        <v>21</v>
      </c>
    </row>
    <row r="708" spans="1:7" ht="42" hidden="1" x14ac:dyDescent="0.3">
      <c r="A708" s="1">
        <v>707</v>
      </c>
      <c r="B708" s="1" t="s">
        <v>4</v>
      </c>
      <c r="C708" s="2" t="s">
        <v>1303</v>
      </c>
      <c r="D708" s="3" t="s">
        <v>1304</v>
      </c>
      <c r="E708">
        <v>6</v>
      </c>
      <c r="F708">
        <v>7</v>
      </c>
      <c r="G708">
        <v>21</v>
      </c>
    </row>
    <row r="709" spans="1:7" hidden="1" x14ac:dyDescent="0.3">
      <c r="A709" s="1">
        <v>708</v>
      </c>
      <c r="B709" s="1" t="s">
        <v>72</v>
      </c>
      <c r="C709" s="2" t="s">
        <v>1305</v>
      </c>
      <c r="D709" s="3" t="s">
        <v>1306</v>
      </c>
      <c r="E709">
        <v>9</v>
      </c>
      <c r="G709">
        <v>21</v>
      </c>
    </row>
    <row r="710" spans="1:7" ht="28" hidden="1" x14ac:dyDescent="0.3">
      <c r="A710" s="1">
        <v>709</v>
      </c>
      <c r="B710" s="1" t="s">
        <v>4</v>
      </c>
      <c r="C710" s="2" t="s">
        <v>1307</v>
      </c>
      <c r="D710" s="3" t="s">
        <v>1308</v>
      </c>
      <c r="E710">
        <v>6</v>
      </c>
      <c r="G710">
        <v>21</v>
      </c>
    </row>
    <row r="711" spans="1:7" hidden="1" x14ac:dyDescent="0.3">
      <c r="A711" s="1">
        <v>710</v>
      </c>
      <c r="B711" s="1" t="s">
        <v>4</v>
      </c>
      <c r="C711" s="2" t="s">
        <v>1307</v>
      </c>
      <c r="D711" s="3" t="s">
        <v>1309</v>
      </c>
      <c r="E711">
        <v>7</v>
      </c>
      <c r="G711">
        <v>21</v>
      </c>
    </row>
    <row r="712" spans="1:7" hidden="1" x14ac:dyDescent="0.3">
      <c r="A712" s="1">
        <v>711</v>
      </c>
      <c r="B712" s="1" t="s">
        <v>72</v>
      </c>
      <c r="C712" s="2" t="s">
        <v>1310</v>
      </c>
      <c r="D712" s="3" t="s">
        <v>1311</v>
      </c>
      <c r="E712">
        <v>9</v>
      </c>
      <c r="G712">
        <v>21</v>
      </c>
    </row>
    <row r="713" spans="1:7" hidden="1" x14ac:dyDescent="0.3">
      <c r="A713" s="1">
        <v>712</v>
      </c>
      <c r="B713" s="1" t="s">
        <v>4</v>
      </c>
      <c r="C713" s="2" t="s">
        <v>1312</v>
      </c>
      <c r="D713" s="3" t="s">
        <v>1313</v>
      </c>
      <c r="E713">
        <v>7</v>
      </c>
      <c r="G713">
        <v>21</v>
      </c>
    </row>
    <row r="714" spans="1:7" hidden="1" x14ac:dyDescent="0.3">
      <c r="A714" s="1">
        <v>713</v>
      </c>
      <c r="B714" s="1" t="s">
        <v>72</v>
      </c>
      <c r="C714" s="2" t="s">
        <v>1314</v>
      </c>
      <c r="D714" s="3" t="s">
        <v>1315</v>
      </c>
      <c r="E714">
        <v>9</v>
      </c>
      <c r="G714">
        <v>21</v>
      </c>
    </row>
    <row r="715" spans="1:7" hidden="1" x14ac:dyDescent="0.3">
      <c r="A715" s="1">
        <v>714</v>
      </c>
      <c r="B715" s="1" t="s">
        <v>4</v>
      </c>
      <c r="C715" s="2" t="s">
        <v>1316</v>
      </c>
      <c r="D715" s="3" t="s">
        <v>1317</v>
      </c>
      <c r="E715">
        <v>6</v>
      </c>
      <c r="G715">
        <v>21</v>
      </c>
    </row>
    <row r="716" spans="1:7" hidden="1" x14ac:dyDescent="0.3">
      <c r="A716" s="1">
        <v>715</v>
      </c>
      <c r="B716" s="1" t="s">
        <v>4</v>
      </c>
      <c r="C716" s="2" t="s">
        <v>1316</v>
      </c>
      <c r="D716" s="3" t="s">
        <v>1318</v>
      </c>
      <c r="E716">
        <v>5</v>
      </c>
      <c r="G716">
        <v>21</v>
      </c>
    </row>
    <row r="717" spans="1:7" hidden="1" x14ac:dyDescent="0.3">
      <c r="A717" s="1">
        <v>716</v>
      </c>
      <c r="B717" s="1" t="s">
        <v>152</v>
      </c>
      <c r="C717" s="2" t="s">
        <v>1319</v>
      </c>
      <c r="D717" s="3" t="s">
        <v>1320</v>
      </c>
      <c r="E717">
        <v>9</v>
      </c>
      <c r="G717">
        <v>21</v>
      </c>
    </row>
    <row r="718" spans="1:7" hidden="1" x14ac:dyDescent="0.3">
      <c r="A718" s="1">
        <v>717</v>
      </c>
      <c r="B718" s="1" t="s">
        <v>4</v>
      </c>
      <c r="C718" s="2" t="s">
        <v>1321</v>
      </c>
      <c r="D718" s="3" t="s">
        <v>1322</v>
      </c>
      <c r="E718">
        <v>3</v>
      </c>
      <c r="G718">
        <v>21</v>
      </c>
    </row>
    <row r="719" spans="1:7" hidden="1" x14ac:dyDescent="0.3">
      <c r="A719" s="1">
        <v>718</v>
      </c>
      <c r="B719" s="1" t="s">
        <v>4</v>
      </c>
      <c r="C719" s="2" t="s">
        <v>1321</v>
      </c>
      <c r="D719" s="3" t="s">
        <v>1323</v>
      </c>
      <c r="E719">
        <v>1</v>
      </c>
      <c r="G719">
        <v>21</v>
      </c>
    </row>
    <row r="720" spans="1:7" hidden="1" x14ac:dyDescent="0.3">
      <c r="A720" s="1">
        <v>719</v>
      </c>
      <c r="B720" s="1" t="s">
        <v>4</v>
      </c>
      <c r="C720" s="2" t="s">
        <v>1324</v>
      </c>
      <c r="D720" s="3" t="s">
        <v>1325</v>
      </c>
      <c r="E720">
        <v>6</v>
      </c>
      <c r="F720">
        <v>7</v>
      </c>
      <c r="G720">
        <v>21</v>
      </c>
    </row>
    <row r="721" spans="1:7" hidden="1" x14ac:dyDescent="0.3">
      <c r="A721" s="1">
        <v>720</v>
      </c>
      <c r="B721" s="1" t="s">
        <v>72</v>
      </c>
      <c r="C721" s="2" t="s">
        <v>1326</v>
      </c>
      <c r="D721" s="3" t="s">
        <v>1327</v>
      </c>
      <c r="E721">
        <v>9</v>
      </c>
      <c r="G721">
        <v>21</v>
      </c>
    </row>
    <row r="722" spans="1:7" ht="28" hidden="1" x14ac:dyDescent="0.3">
      <c r="A722" s="1">
        <v>721</v>
      </c>
      <c r="B722" s="1" t="s">
        <v>4</v>
      </c>
      <c r="C722" s="2" t="s">
        <v>1328</v>
      </c>
      <c r="D722" s="3" t="s">
        <v>1329</v>
      </c>
      <c r="E722">
        <v>4</v>
      </c>
      <c r="G722">
        <v>21</v>
      </c>
    </row>
    <row r="723" spans="1:7" hidden="1" x14ac:dyDescent="0.3">
      <c r="A723" s="1">
        <v>722</v>
      </c>
      <c r="B723" s="1" t="s">
        <v>152</v>
      </c>
      <c r="C723" s="2" t="s">
        <v>1330</v>
      </c>
      <c r="D723" s="3" t="s">
        <v>1331</v>
      </c>
      <c r="E723">
        <v>9</v>
      </c>
      <c r="G723">
        <v>21</v>
      </c>
    </row>
    <row r="724" spans="1:7" hidden="1" x14ac:dyDescent="0.3">
      <c r="A724" s="1">
        <v>723</v>
      </c>
      <c r="B724" s="1" t="s">
        <v>4</v>
      </c>
      <c r="C724" s="2" t="s">
        <v>1332</v>
      </c>
      <c r="D724" s="3" t="s">
        <v>1123</v>
      </c>
      <c r="E724">
        <v>3</v>
      </c>
      <c r="G724">
        <v>21</v>
      </c>
    </row>
    <row r="725" spans="1:7" hidden="1" x14ac:dyDescent="0.3">
      <c r="A725" s="1">
        <v>724</v>
      </c>
      <c r="B725" s="1" t="s">
        <v>4</v>
      </c>
      <c r="C725" s="2" t="s">
        <v>1333</v>
      </c>
      <c r="D725" s="3" t="s">
        <v>1334</v>
      </c>
      <c r="E725">
        <v>6</v>
      </c>
      <c r="G725">
        <v>22</v>
      </c>
    </row>
    <row r="726" spans="1:7" ht="294" hidden="1" x14ac:dyDescent="0.3">
      <c r="A726" s="1">
        <v>725</v>
      </c>
      <c r="B726" s="1" t="s">
        <v>4</v>
      </c>
      <c r="C726" s="2" t="s">
        <v>1335</v>
      </c>
      <c r="D726" s="3" t="s">
        <v>1336</v>
      </c>
      <c r="E726">
        <v>6</v>
      </c>
      <c r="G726">
        <v>22</v>
      </c>
    </row>
    <row r="727" spans="1:7" ht="84" hidden="1" x14ac:dyDescent="0.3">
      <c r="A727" s="1">
        <v>726</v>
      </c>
      <c r="B727" s="1" t="s">
        <v>4</v>
      </c>
      <c r="C727" s="2" t="s">
        <v>1337</v>
      </c>
      <c r="D727" s="3" t="s">
        <v>1338</v>
      </c>
      <c r="E727">
        <v>7</v>
      </c>
      <c r="G727">
        <v>21</v>
      </c>
    </row>
    <row r="728" spans="1:7" ht="42" hidden="1" x14ac:dyDescent="0.3">
      <c r="A728" s="1">
        <v>727</v>
      </c>
      <c r="B728" s="1" t="s">
        <v>4</v>
      </c>
      <c r="C728" s="2" t="s">
        <v>1339</v>
      </c>
      <c r="D728" s="3" t="s">
        <v>1340</v>
      </c>
      <c r="E728">
        <v>7</v>
      </c>
      <c r="G728">
        <v>21</v>
      </c>
    </row>
    <row r="729" spans="1:7" hidden="1" x14ac:dyDescent="0.3">
      <c r="A729" s="1">
        <v>728</v>
      </c>
      <c r="B729" s="1" t="s">
        <v>1341</v>
      </c>
      <c r="C729" s="2" t="s">
        <v>1342</v>
      </c>
      <c r="D729" s="3" t="s">
        <v>1343</v>
      </c>
      <c r="E729">
        <v>9</v>
      </c>
      <c r="F729">
        <v>17</v>
      </c>
      <c r="G729">
        <v>21</v>
      </c>
    </row>
    <row r="730" spans="1:7" hidden="1" x14ac:dyDescent="0.3">
      <c r="A730" s="1">
        <v>729</v>
      </c>
      <c r="B730" s="1" t="s">
        <v>1344</v>
      </c>
      <c r="C730" s="2" t="s">
        <v>1342</v>
      </c>
      <c r="D730" s="3" t="s">
        <v>1345</v>
      </c>
      <c r="E730">
        <v>9</v>
      </c>
      <c r="F730">
        <v>17</v>
      </c>
      <c r="G730">
        <v>21</v>
      </c>
    </row>
    <row r="731" spans="1:7" hidden="1" x14ac:dyDescent="0.3">
      <c r="A731" s="1">
        <v>730</v>
      </c>
      <c r="B731" s="1" t="s">
        <v>608</v>
      </c>
      <c r="C731" s="2" t="s">
        <v>1342</v>
      </c>
      <c r="D731" s="3" t="s">
        <v>1346</v>
      </c>
      <c r="E731">
        <v>9</v>
      </c>
      <c r="F731">
        <v>17</v>
      </c>
      <c r="G731">
        <v>21</v>
      </c>
    </row>
    <row r="732" spans="1:7" hidden="1" x14ac:dyDescent="0.3">
      <c r="A732" s="1">
        <v>731</v>
      </c>
      <c r="B732" s="1" t="s">
        <v>1347</v>
      </c>
      <c r="C732" s="2" t="s">
        <v>1342</v>
      </c>
      <c r="D732" s="3" t="s">
        <v>1348</v>
      </c>
      <c r="E732">
        <v>9</v>
      </c>
      <c r="F732">
        <v>17</v>
      </c>
      <c r="G732">
        <v>21</v>
      </c>
    </row>
    <row r="733" spans="1:7" hidden="1" x14ac:dyDescent="0.3">
      <c r="A733" s="1">
        <v>732</v>
      </c>
      <c r="B733" s="1" t="s">
        <v>1349</v>
      </c>
      <c r="C733" s="2" t="s">
        <v>1342</v>
      </c>
      <c r="D733" s="3" t="s">
        <v>1350</v>
      </c>
      <c r="E733">
        <v>9</v>
      </c>
      <c r="F733">
        <v>17</v>
      </c>
      <c r="G733">
        <v>21</v>
      </c>
    </row>
    <row r="734" spans="1:7" hidden="1" x14ac:dyDescent="0.3">
      <c r="A734" s="1">
        <v>733</v>
      </c>
      <c r="B734" s="1" t="s">
        <v>973</v>
      </c>
      <c r="C734" s="2" t="s">
        <v>1342</v>
      </c>
      <c r="D734" s="3" t="s">
        <v>1351</v>
      </c>
      <c r="E734">
        <v>9</v>
      </c>
      <c r="F734">
        <v>17</v>
      </c>
      <c r="G734">
        <v>21</v>
      </c>
    </row>
    <row r="735" spans="1:7" hidden="1" x14ac:dyDescent="0.3">
      <c r="A735" s="1">
        <v>734</v>
      </c>
      <c r="B735" s="1" t="s">
        <v>1349</v>
      </c>
      <c r="C735" s="2" t="s">
        <v>1342</v>
      </c>
      <c r="D735" s="3" t="s">
        <v>1352</v>
      </c>
      <c r="E735">
        <v>9</v>
      </c>
      <c r="F735">
        <v>17</v>
      </c>
      <c r="G735">
        <v>21</v>
      </c>
    </row>
    <row r="736" spans="1:7" ht="28" hidden="1" x14ac:dyDescent="0.3">
      <c r="A736" s="1">
        <v>735</v>
      </c>
      <c r="B736" s="1" t="s">
        <v>4</v>
      </c>
      <c r="C736" s="2" t="s">
        <v>1353</v>
      </c>
      <c r="D736" s="3" t="s">
        <v>1354</v>
      </c>
      <c r="E736">
        <v>7</v>
      </c>
      <c r="G736">
        <v>21</v>
      </c>
    </row>
    <row r="737" spans="1:7" ht="42" hidden="1" x14ac:dyDescent="0.3">
      <c r="A737" s="1">
        <v>736</v>
      </c>
      <c r="B737" s="1" t="s">
        <v>4</v>
      </c>
      <c r="C737" s="2" t="s">
        <v>1355</v>
      </c>
      <c r="D737" s="3" t="s">
        <v>1356</v>
      </c>
      <c r="E737">
        <v>7</v>
      </c>
      <c r="G737">
        <v>21</v>
      </c>
    </row>
    <row r="738" spans="1:7" ht="28" hidden="1" x14ac:dyDescent="0.3">
      <c r="A738" s="1">
        <v>737</v>
      </c>
      <c r="B738" s="1" t="s">
        <v>4</v>
      </c>
      <c r="C738" s="2" t="s">
        <v>1357</v>
      </c>
      <c r="D738" s="3" t="s">
        <v>1358</v>
      </c>
      <c r="E738">
        <v>2</v>
      </c>
      <c r="G738">
        <v>21</v>
      </c>
    </row>
    <row r="739" spans="1:7" ht="28" hidden="1" x14ac:dyDescent="0.3">
      <c r="A739" s="1">
        <v>738</v>
      </c>
      <c r="B739" s="1" t="s">
        <v>4</v>
      </c>
      <c r="C739" s="2" t="s">
        <v>1359</v>
      </c>
      <c r="D739" s="3" t="s">
        <v>1360</v>
      </c>
      <c r="E739">
        <v>3</v>
      </c>
      <c r="G739">
        <v>21</v>
      </c>
    </row>
    <row r="740" spans="1:7" ht="28" hidden="1" x14ac:dyDescent="0.3">
      <c r="A740" s="1">
        <v>739</v>
      </c>
      <c r="B740" s="1" t="s">
        <v>4</v>
      </c>
      <c r="C740" s="2" t="s">
        <v>1361</v>
      </c>
      <c r="D740" s="3" t="s">
        <v>1362</v>
      </c>
      <c r="E740">
        <v>7</v>
      </c>
      <c r="G740">
        <v>21</v>
      </c>
    </row>
    <row r="741" spans="1:7" ht="28" hidden="1" x14ac:dyDescent="0.3">
      <c r="A741" s="1">
        <v>740</v>
      </c>
      <c r="B741" s="1" t="s">
        <v>4</v>
      </c>
      <c r="C741" s="2" t="s">
        <v>1363</v>
      </c>
      <c r="D741" s="3" t="s">
        <v>1364</v>
      </c>
      <c r="E741">
        <v>2</v>
      </c>
      <c r="G741">
        <v>21</v>
      </c>
    </row>
    <row r="742" spans="1:7" hidden="1" x14ac:dyDescent="0.3">
      <c r="A742" s="1">
        <v>741</v>
      </c>
      <c r="B742" s="1" t="s">
        <v>4</v>
      </c>
      <c r="C742" s="2" t="s">
        <v>1363</v>
      </c>
      <c r="D742" s="3" t="s">
        <v>1365</v>
      </c>
      <c r="E742">
        <v>7</v>
      </c>
      <c r="G742">
        <v>21</v>
      </c>
    </row>
    <row r="743" spans="1:7" ht="56" hidden="1" x14ac:dyDescent="0.3">
      <c r="A743" s="1">
        <v>742</v>
      </c>
      <c r="B743" s="1" t="s">
        <v>4</v>
      </c>
      <c r="C743" s="2" t="s">
        <v>1366</v>
      </c>
      <c r="D743" s="3" t="s">
        <v>1367</v>
      </c>
      <c r="E743">
        <v>6</v>
      </c>
      <c r="F743">
        <v>7</v>
      </c>
      <c r="G743">
        <v>21</v>
      </c>
    </row>
    <row r="744" spans="1:7" hidden="1" x14ac:dyDescent="0.3">
      <c r="A744" s="1">
        <v>743</v>
      </c>
      <c r="B744" s="1" t="s">
        <v>128</v>
      </c>
      <c r="C744" s="2" t="s">
        <v>1368</v>
      </c>
      <c r="D744" s="3" t="s">
        <v>1369</v>
      </c>
      <c r="E744">
        <v>9</v>
      </c>
      <c r="G744">
        <v>21</v>
      </c>
    </row>
    <row r="745" spans="1:7" hidden="1" x14ac:dyDescent="0.3">
      <c r="A745" s="1">
        <v>744</v>
      </c>
      <c r="B745" s="1" t="s">
        <v>4</v>
      </c>
      <c r="C745" s="2" t="s">
        <v>1368</v>
      </c>
      <c r="D745" s="3" t="s">
        <v>1370</v>
      </c>
      <c r="E745">
        <v>3</v>
      </c>
      <c r="G745">
        <v>21</v>
      </c>
    </row>
    <row r="746" spans="1:7" hidden="1" x14ac:dyDescent="0.3">
      <c r="A746" s="1">
        <v>745</v>
      </c>
      <c r="B746" s="1" t="s">
        <v>1344</v>
      </c>
      <c r="C746" s="2" t="s">
        <v>1371</v>
      </c>
      <c r="D746" s="3" t="s">
        <v>1372</v>
      </c>
      <c r="E746">
        <v>9</v>
      </c>
      <c r="F746">
        <v>17</v>
      </c>
      <c r="G746">
        <v>21</v>
      </c>
    </row>
    <row r="747" spans="1:7" hidden="1" x14ac:dyDescent="0.3">
      <c r="A747" s="1">
        <v>746</v>
      </c>
      <c r="B747" s="1" t="s">
        <v>1373</v>
      </c>
      <c r="C747" s="2" t="s">
        <v>1371</v>
      </c>
      <c r="D747" s="3" t="s">
        <v>1374</v>
      </c>
      <c r="E747">
        <v>9</v>
      </c>
      <c r="F747">
        <v>17</v>
      </c>
      <c r="G747">
        <v>21</v>
      </c>
    </row>
    <row r="748" spans="1:7" hidden="1" x14ac:dyDescent="0.3">
      <c r="A748" s="1">
        <v>747</v>
      </c>
      <c r="B748" s="1" t="s">
        <v>1375</v>
      </c>
      <c r="C748" s="2" t="s">
        <v>1371</v>
      </c>
      <c r="D748" s="3" t="s">
        <v>1376</v>
      </c>
      <c r="E748">
        <v>9</v>
      </c>
      <c r="F748">
        <v>17</v>
      </c>
      <c r="G748">
        <v>21</v>
      </c>
    </row>
    <row r="749" spans="1:7" hidden="1" x14ac:dyDescent="0.3">
      <c r="A749" s="1">
        <v>748</v>
      </c>
      <c r="B749" s="1" t="s">
        <v>1377</v>
      </c>
      <c r="C749" s="2" t="s">
        <v>1371</v>
      </c>
      <c r="D749" s="3" t="s">
        <v>1378</v>
      </c>
      <c r="E749">
        <v>9</v>
      </c>
      <c r="F749">
        <v>17</v>
      </c>
      <c r="G749">
        <v>21</v>
      </c>
    </row>
    <row r="750" spans="1:7" hidden="1" x14ac:dyDescent="0.3">
      <c r="A750" s="1">
        <v>749</v>
      </c>
      <c r="B750" s="1" t="s">
        <v>1379</v>
      </c>
      <c r="C750" s="2" t="s">
        <v>1371</v>
      </c>
      <c r="D750" s="3" t="s">
        <v>1380</v>
      </c>
      <c r="E750">
        <v>9</v>
      </c>
      <c r="F750">
        <v>17</v>
      </c>
      <c r="G750">
        <v>21</v>
      </c>
    </row>
    <row r="751" spans="1:7" hidden="1" x14ac:dyDescent="0.3">
      <c r="A751" s="1">
        <v>750</v>
      </c>
      <c r="B751" s="1" t="s">
        <v>1381</v>
      </c>
      <c r="C751" s="2" t="s">
        <v>1371</v>
      </c>
      <c r="D751" s="3" t="s">
        <v>1382</v>
      </c>
      <c r="E751">
        <v>9</v>
      </c>
      <c r="F751">
        <v>17</v>
      </c>
      <c r="G751">
        <v>21</v>
      </c>
    </row>
    <row r="752" spans="1:7" hidden="1" x14ac:dyDescent="0.3">
      <c r="A752" s="1">
        <v>751</v>
      </c>
      <c r="B752" s="1" t="s">
        <v>1383</v>
      </c>
      <c r="C752" s="2" t="s">
        <v>1371</v>
      </c>
      <c r="D752" s="3" t="s">
        <v>1384</v>
      </c>
      <c r="E752">
        <v>9</v>
      </c>
      <c r="F752">
        <v>17</v>
      </c>
      <c r="G752">
        <v>21</v>
      </c>
    </row>
    <row r="753" spans="1:7" hidden="1" x14ac:dyDescent="0.3">
      <c r="A753" s="1">
        <v>752</v>
      </c>
      <c r="B753" s="1" t="s">
        <v>1385</v>
      </c>
      <c r="C753" s="2" t="s">
        <v>1371</v>
      </c>
      <c r="D753" s="3" t="s">
        <v>1382</v>
      </c>
      <c r="E753">
        <v>9</v>
      </c>
      <c r="F753">
        <v>17</v>
      </c>
      <c r="G753">
        <v>21</v>
      </c>
    </row>
    <row r="754" spans="1:7" hidden="1" x14ac:dyDescent="0.3">
      <c r="A754" s="1">
        <v>753</v>
      </c>
      <c r="B754" s="1" t="s">
        <v>1386</v>
      </c>
      <c r="C754" s="2" t="s">
        <v>1371</v>
      </c>
      <c r="D754" s="3" t="s">
        <v>1387</v>
      </c>
      <c r="E754">
        <v>9</v>
      </c>
      <c r="F754">
        <v>17</v>
      </c>
      <c r="G754">
        <v>21</v>
      </c>
    </row>
    <row r="755" spans="1:7" hidden="1" x14ac:dyDescent="0.3">
      <c r="A755" s="1">
        <v>754</v>
      </c>
      <c r="B755" s="1" t="s">
        <v>1388</v>
      </c>
      <c r="C755" s="2" t="s">
        <v>1371</v>
      </c>
      <c r="D755" s="3" t="s">
        <v>1389</v>
      </c>
      <c r="E755">
        <v>9</v>
      </c>
      <c r="F755">
        <v>17</v>
      </c>
      <c r="G755">
        <v>21</v>
      </c>
    </row>
    <row r="756" spans="1:7" ht="42" hidden="1" x14ac:dyDescent="0.3">
      <c r="A756" s="1">
        <v>755</v>
      </c>
      <c r="B756" s="1" t="s">
        <v>4</v>
      </c>
      <c r="C756" s="2" t="s">
        <v>1390</v>
      </c>
      <c r="D756" s="3" t="s">
        <v>1391</v>
      </c>
      <c r="E756">
        <v>3</v>
      </c>
      <c r="G756">
        <v>21</v>
      </c>
    </row>
    <row r="757" spans="1:7" ht="56" hidden="1" x14ac:dyDescent="0.3">
      <c r="A757" s="1">
        <v>756</v>
      </c>
      <c r="B757" s="1" t="s">
        <v>4</v>
      </c>
      <c r="C757" s="2" t="s">
        <v>1392</v>
      </c>
      <c r="D757" s="3" t="s">
        <v>1393</v>
      </c>
      <c r="E757">
        <v>3</v>
      </c>
      <c r="G757">
        <v>21</v>
      </c>
    </row>
    <row r="758" spans="1:7" ht="42" hidden="1" x14ac:dyDescent="0.3">
      <c r="A758" s="1">
        <v>757</v>
      </c>
      <c r="B758" s="1" t="s">
        <v>4</v>
      </c>
      <c r="C758" s="2" t="s">
        <v>1394</v>
      </c>
      <c r="D758" s="3" t="s">
        <v>1395</v>
      </c>
      <c r="E758">
        <v>7</v>
      </c>
      <c r="G758">
        <v>21</v>
      </c>
    </row>
    <row r="759" spans="1:7" ht="42" hidden="1" x14ac:dyDescent="0.3">
      <c r="A759" s="1">
        <v>758</v>
      </c>
      <c r="B759" s="1" t="s">
        <v>4</v>
      </c>
      <c r="C759" s="2" t="s">
        <v>1396</v>
      </c>
      <c r="D759" s="3" t="s">
        <v>1397</v>
      </c>
      <c r="E759">
        <v>3</v>
      </c>
      <c r="G759">
        <v>21</v>
      </c>
    </row>
    <row r="760" spans="1:7" ht="28" hidden="1" x14ac:dyDescent="0.3">
      <c r="A760" s="1">
        <v>759</v>
      </c>
      <c r="B760" s="1" t="s">
        <v>4</v>
      </c>
      <c r="C760" s="2" t="s">
        <v>1398</v>
      </c>
      <c r="D760" s="3" t="s">
        <v>1399</v>
      </c>
      <c r="E760">
        <v>7</v>
      </c>
      <c r="G760">
        <v>21</v>
      </c>
    </row>
    <row r="761" spans="1:7" hidden="1" x14ac:dyDescent="0.3">
      <c r="A761" s="1">
        <v>760</v>
      </c>
      <c r="B761" s="1" t="s">
        <v>4</v>
      </c>
      <c r="C761" s="2" t="s">
        <v>1400</v>
      </c>
      <c r="D761" s="3" t="s">
        <v>1401</v>
      </c>
      <c r="E761">
        <v>7</v>
      </c>
      <c r="G761">
        <v>21</v>
      </c>
    </row>
    <row r="762" spans="1:7" hidden="1" x14ac:dyDescent="0.3">
      <c r="A762" s="1">
        <v>761</v>
      </c>
      <c r="B762" s="1" t="s">
        <v>4</v>
      </c>
      <c r="C762" s="2" t="s">
        <v>1402</v>
      </c>
      <c r="D762" s="3" t="s">
        <v>1403</v>
      </c>
      <c r="E762">
        <v>7</v>
      </c>
      <c r="G762">
        <v>21</v>
      </c>
    </row>
    <row r="763" spans="1:7" hidden="1" x14ac:dyDescent="0.3">
      <c r="A763" s="1">
        <v>762</v>
      </c>
      <c r="B763" s="1" t="s">
        <v>608</v>
      </c>
      <c r="C763" s="2" t="s">
        <v>1404</v>
      </c>
      <c r="D763" s="3" t="s">
        <v>1405</v>
      </c>
      <c r="E763">
        <v>9</v>
      </c>
      <c r="F763">
        <v>17</v>
      </c>
      <c r="G763">
        <v>21</v>
      </c>
    </row>
    <row r="764" spans="1:7" hidden="1" x14ac:dyDescent="0.3">
      <c r="A764" s="1">
        <v>763</v>
      </c>
      <c r="B764" s="1" t="s">
        <v>973</v>
      </c>
      <c r="C764" s="2" t="s">
        <v>1404</v>
      </c>
      <c r="D764" s="3" t="s">
        <v>1406</v>
      </c>
      <c r="E764">
        <v>9</v>
      </c>
      <c r="F764">
        <v>17</v>
      </c>
      <c r="G764">
        <v>21</v>
      </c>
    </row>
    <row r="765" spans="1:7" hidden="1" x14ac:dyDescent="0.3">
      <c r="A765" s="1">
        <v>764</v>
      </c>
      <c r="B765" s="1" t="s">
        <v>1344</v>
      </c>
      <c r="C765" s="2" t="s">
        <v>1404</v>
      </c>
      <c r="D765" s="3" t="s">
        <v>1407</v>
      </c>
      <c r="E765">
        <v>9</v>
      </c>
      <c r="F765">
        <v>17</v>
      </c>
      <c r="G765">
        <v>21</v>
      </c>
    </row>
    <row r="766" spans="1:7" hidden="1" x14ac:dyDescent="0.3">
      <c r="A766" s="1">
        <v>765</v>
      </c>
      <c r="B766" s="1" t="s">
        <v>1386</v>
      </c>
      <c r="C766" s="2" t="s">
        <v>1404</v>
      </c>
      <c r="D766" s="3" t="s">
        <v>1408</v>
      </c>
      <c r="E766">
        <v>9</v>
      </c>
      <c r="F766">
        <v>17</v>
      </c>
      <c r="G766">
        <v>21</v>
      </c>
    </row>
    <row r="767" spans="1:7" hidden="1" x14ac:dyDescent="0.3">
      <c r="A767" s="1">
        <v>766</v>
      </c>
      <c r="B767" s="1" t="s">
        <v>1409</v>
      </c>
      <c r="C767" s="2" t="s">
        <v>1404</v>
      </c>
      <c r="D767" s="3" t="s">
        <v>1410</v>
      </c>
      <c r="E767">
        <v>9</v>
      </c>
      <c r="F767">
        <v>17</v>
      </c>
      <c r="G767">
        <v>21</v>
      </c>
    </row>
    <row r="768" spans="1:7" hidden="1" x14ac:dyDescent="0.3">
      <c r="A768" s="1">
        <v>767</v>
      </c>
      <c r="B768" s="1" t="s">
        <v>1349</v>
      </c>
      <c r="C768" s="2" t="s">
        <v>1404</v>
      </c>
      <c r="D768" s="3" t="s">
        <v>1411</v>
      </c>
      <c r="E768">
        <v>9</v>
      </c>
      <c r="F768">
        <v>17</v>
      </c>
      <c r="G768">
        <v>21</v>
      </c>
    </row>
    <row r="769" spans="1:7" hidden="1" x14ac:dyDescent="0.3">
      <c r="A769" s="1">
        <v>768</v>
      </c>
      <c r="B769" s="1" t="s">
        <v>1373</v>
      </c>
      <c r="C769" s="2" t="s">
        <v>1404</v>
      </c>
      <c r="D769" s="3" t="s">
        <v>1412</v>
      </c>
      <c r="E769">
        <v>9</v>
      </c>
      <c r="F769">
        <v>17</v>
      </c>
      <c r="G769">
        <v>21</v>
      </c>
    </row>
    <row r="770" spans="1:7" hidden="1" x14ac:dyDescent="0.3">
      <c r="A770" s="1">
        <v>769</v>
      </c>
      <c r="B770" s="1" t="s">
        <v>1383</v>
      </c>
      <c r="C770" s="2" t="s">
        <v>1404</v>
      </c>
      <c r="D770" s="3" t="s">
        <v>1413</v>
      </c>
      <c r="E770">
        <v>9</v>
      </c>
      <c r="F770">
        <v>17</v>
      </c>
      <c r="G770">
        <v>21</v>
      </c>
    </row>
    <row r="771" spans="1:7" hidden="1" x14ac:dyDescent="0.3">
      <c r="A771" s="1">
        <v>770</v>
      </c>
      <c r="B771" s="1" t="s">
        <v>1383</v>
      </c>
      <c r="C771" s="2" t="s">
        <v>1404</v>
      </c>
      <c r="D771" s="3" t="s">
        <v>1414</v>
      </c>
      <c r="E771">
        <v>9</v>
      </c>
      <c r="F771">
        <v>17</v>
      </c>
      <c r="G771">
        <v>21</v>
      </c>
    </row>
    <row r="772" spans="1:7" hidden="1" x14ac:dyDescent="0.3">
      <c r="A772" s="1">
        <v>771</v>
      </c>
      <c r="B772" s="1" t="s">
        <v>1344</v>
      </c>
      <c r="C772" s="2" t="s">
        <v>1404</v>
      </c>
      <c r="D772" s="3" t="s">
        <v>1414</v>
      </c>
      <c r="E772">
        <v>9</v>
      </c>
      <c r="F772">
        <v>17</v>
      </c>
      <c r="G772">
        <v>21</v>
      </c>
    </row>
    <row r="773" spans="1:7" hidden="1" x14ac:dyDescent="0.3">
      <c r="A773" s="1">
        <v>772</v>
      </c>
      <c r="B773" s="1" t="s">
        <v>1388</v>
      </c>
      <c r="C773" s="2" t="s">
        <v>1404</v>
      </c>
      <c r="D773" s="3" t="s">
        <v>1415</v>
      </c>
      <c r="E773">
        <v>9</v>
      </c>
      <c r="F773">
        <v>17</v>
      </c>
      <c r="G773">
        <v>21</v>
      </c>
    </row>
    <row r="774" spans="1:7" hidden="1" x14ac:dyDescent="0.3">
      <c r="A774" s="1">
        <v>773</v>
      </c>
      <c r="B774" s="1" t="s">
        <v>1416</v>
      </c>
      <c r="C774" s="2" t="s">
        <v>1404</v>
      </c>
      <c r="D774" s="3" t="s">
        <v>1417</v>
      </c>
      <c r="E774">
        <v>9</v>
      </c>
      <c r="F774">
        <v>17</v>
      </c>
      <c r="G774">
        <v>21</v>
      </c>
    </row>
    <row r="775" spans="1:7" hidden="1" x14ac:dyDescent="0.3">
      <c r="A775" s="1">
        <v>774</v>
      </c>
      <c r="B775" s="1" t="s">
        <v>1418</v>
      </c>
      <c r="C775" s="2" t="s">
        <v>1404</v>
      </c>
      <c r="D775" s="3" t="s">
        <v>1419</v>
      </c>
      <c r="E775">
        <v>9</v>
      </c>
      <c r="F775">
        <v>17</v>
      </c>
      <c r="G775">
        <v>21</v>
      </c>
    </row>
    <row r="776" spans="1:7" hidden="1" x14ac:dyDescent="0.3">
      <c r="A776" s="1">
        <v>775</v>
      </c>
      <c r="B776" s="1" t="s">
        <v>1377</v>
      </c>
      <c r="C776" s="2" t="s">
        <v>1404</v>
      </c>
      <c r="D776" s="3" t="s">
        <v>1420</v>
      </c>
      <c r="E776">
        <v>9</v>
      </c>
      <c r="F776">
        <v>17</v>
      </c>
      <c r="G776">
        <v>21</v>
      </c>
    </row>
    <row r="777" spans="1:7" ht="56" hidden="1" x14ac:dyDescent="0.3">
      <c r="A777" s="1">
        <v>776</v>
      </c>
      <c r="B777" s="1" t="s">
        <v>4</v>
      </c>
      <c r="C777" s="2" t="s">
        <v>1421</v>
      </c>
      <c r="D777" s="3" t="s">
        <v>1422</v>
      </c>
      <c r="E777">
        <v>6</v>
      </c>
      <c r="G777">
        <v>21</v>
      </c>
    </row>
    <row r="778" spans="1:7" ht="28" hidden="1" x14ac:dyDescent="0.3">
      <c r="A778" s="1">
        <v>777</v>
      </c>
      <c r="B778" s="1" t="s">
        <v>4</v>
      </c>
      <c r="C778" s="2" t="s">
        <v>1423</v>
      </c>
      <c r="D778" s="3" t="s">
        <v>1424</v>
      </c>
      <c r="E778">
        <v>7</v>
      </c>
      <c r="G778">
        <v>21</v>
      </c>
    </row>
    <row r="779" spans="1:7" ht="28" hidden="1" x14ac:dyDescent="0.3">
      <c r="A779" s="1">
        <v>778</v>
      </c>
      <c r="B779" s="1" t="s">
        <v>4</v>
      </c>
      <c r="C779" s="2" t="s">
        <v>1425</v>
      </c>
      <c r="D779" s="3" t="s">
        <v>1426</v>
      </c>
      <c r="E779">
        <v>2</v>
      </c>
      <c r="G779">
        <v>21</v>
      </c>
    </row>
    <row r="780" spans="1:7" hidden="1" x14ac:dyDescent="0.3">
      <c r="A780" s="1">
        <v>779</v>
      </c>
      <c r="B780" s="1" t="s">
        <v>4</v>
      </c>
      <c r="C780" s="2" t="s">
        <v>1427</v>
      </c>
      <c r="D780" s="3" t="s">
        <v>1428</v>
      </c>
      <c r="E780">
        <v>7</v>
      </c>
      <c r="G780">
        <v>21</v>
      </c>
    </row>
    <row r="781" spans="1:7" ht="28" hidden="1" x14ac:dyDescent="0.3">
      <c r="A781" s="1">
        <v>780</v>
      </c>
      <c r="B781" s="1" t="s">
        <v>4</v>
      </c>
      <c r="C781" s="2" t="s">
        <v>1429</v>
      </c>
      <c r="D781" s="3" t="s">
        <v>1430</v>
      </c>
      <c r="E781">
        <v>2</v>
      </c>
      <c r="G781">
        <v>21</v>
      </c>
    </row>
    <row r="782" spans="1:7" ht="28" hidden="1" x14ac:dyDescent="0.3">
      <c r="A782" s="1">
        <v>781</v>
      </c>
      <c r="B782" s="1" t="s">
        <v>4</v>
      </c>
      <c r="C782" s="2" t="s">
        <v>1431</v>
      </c>
      <c r="D782" s="3" t="s">
        <v>1432</v>
      </c>
      <c r="E782">
        <v>2</v>
      </c>
      <c r="G782">
        <v>21</v>
      </c>
    </row>
    <row r="783" spans="1:7" ht="42" hidden="1" x14ac:dyDescent="0.3">
      <c r="A783" s="1">
        <v>782</v>
      </c>
      <c r="B783" s="1" t="s">
        <v>4</v>
      </c>
      <c r="C783" s="2" t="s">
        <v>1433</v>
      </c>
      <c r="D783" s="3" t="s">
        <v>1434</v>
      </c>
      <c r="E783">
        <v>3</v>
      </c>
      <c r="G783">
        <v>21</v>
      </c>
    </row>
    <row r="784" spans="1:7" ht="28" hidden="1" x14ac:dyDescent="0.3">
      <c r="A784" s="1">
        <v>783</v>
      </c>
      <c r="B784" s="1" t="s">
        <v>4</v>
      </c>
      <c r="C784" s="2" t="s">
        <v>1433</v>
      </c>
      <c r="D784" s="3" t="s">
        <v>1435</v>
      </c>
      <c r="E784">
        <v>2</v>
      </c>
      <c r="G784">
        <v>21</v>
      </c>
    </row>
    <row r="785" spans="1:7" ht="42" hidden="1" x14ac:dyDescent="0.3">
      <c r="A785" s="1">
        <v>784</v>
      </c>
      <c r="B785" s="1" t="s">
        <v>4</v>
      </c>
      <c r="C785" s="2" t="s">
        <v>1436</v>
      </c>
      <c r="D785" s="3" t="s">
        <v>1437</v>
      </c>
      <c r="E785">
        <v>3</v>
      </c>
      <c r="G785">
        <v>21</v>
      </c>
    </row>
    <row r="786" spans="1:7" ht="28" hidden="1" x14ac:dyDescent="0.3">
      <c r="A786" s="1">
        <v>785</v>
      </c>
      <c r="B786" s="1" t="s">
        <v>4</v>
      </c>
      <c r="C786" s="2" t="s">
        <v>1438</v>
      </c>
      <c r="D786" s="3" t="s">
        <v>1439</v>
      </c>
      <c r="E786">
        <v>6</v>
      </c>
      <c r="G786">
        <v>21</v>
      </c>
    </row>
    <row r="787" spans="1:7" hidden="1" x14ac:dyDescent="0.3">
      <c r="A787" s="1">
        <v>786</v>
      </c>
      <c r="B787" s="1" t="s">
        <v>1347</v>
      </c>
      <c r="C787" s="2" t="s">
        <v>1440</v>
      </c>
      <c r="D787" s="3" t="s">
        <v>1441</v>
      </c>
      <c r="E787">
        <v>17</v>
      </c>
      <c r="G787">
        <v>21</v>
      </c>
    </row>
    <row r="788" spans="1:7" hidden="1" x14ac:dyDescent="0.3">
      <c r="A788" s="1">
        <v>787</v>
      </c>
      <c r="B788" s="1" t="s">
        <v>4</v>
      </c>
      <c r="C788" s="2" t="s">
        <v>1438</v>
      </c>
      <c r="D788" s="3" t="s">
        <v>1442</v>
      </c>
      <c r="E788">
        <v>2</v>
      </c>
      <c r="G788">
        <v>21</v>
      </c>
    </row>
    <row r="789" spans="1:7" hidden="1" x14ac:dyDescent="0.3">
      <c r="A789" s="1">
        <v>788</v>
      </c>
      <c r="B789" s="1" t="s">
        <v>4</v>
      </c>
      <c r="C789" s="2" t="s">
        <v>1438</v>
      </c>
      <c r="D789" s="3" t="s">
        <v>1443</v>
      </c>
      <c r="E789">
        <v>3</v>
      </c>
      <c r="G789">
        <v>21</v>
      </c>
    </row>
    <row r="790" spans="1:7" ht="28" hidden="1" x14ac:dyDescent="0.3">
      <c r="A790" s="1">
        <v>789</v>
      </c>
      <c r="B790" s="1" t="s">
        <v>4</v>
      </c>
      <c r="C790" s="2" t="s">
        <v>1444</v>
      </c>
      <c r="D790" s="3" t="s">
        <v>1445</v>
      </c>
      <c r="E790">
        <v>6</v>
      </c>
      <c r="G790">
        <v>21</v>
      </c>
    </row>
    <row r="791" spans="1:7" hidden="1" x14ac:dyDescent="0.3">
      <c r="A791" s="1">
        <v>790</v>
      </c>
      <c r="B791" s="1" t="s">
        <v>973</v>
      </c>
      <c r="C791" s="2" t="s">
        <v>1446</v>
      </c>
      <c r="D791" s="3" t="s">
        <v>1447</v>
      </c>
      <c r="E791">
        <v>9</v>
      </c>
      <c r="F791">
        <v>17</v>
      </c>
      <c r="G791">
        <v>21</v>
      </c>
    </row>
    <row r="792" spans="1:7" hidden="1" x14ac:dyDescent="0.3">
      <c r="A792" s="1">
        <v>791</v>
      </c>
      <c r="B792" s="1" t="s">
        <v>1448</v>
      </c>
      <c r="C792" s="2" t="s">
        <v>1446</v>
      </c>
      <c r="D792" s="3" t="s">
        <v>1449</v>
      </c>
      <c r="E792">
        <v>9</v>
      </c>
      <c r="F792">
        <v>17</v>
      </c>
      <c r="G792">
        <v>21</v>
      </c>
    </row>
    <row r="793" spans="1:7" hidden="1" x14ac:dyDescent="0.3">
      <c r="A793" s="1">
        <v>792</v>
      </c>
      <c r="B793" s="1" t="s">
        <v>1409</v>
      </c>
      <c r="C793" s="2" t="s">
        <v>1446</v>
      </c>
      <c r="D793" s="3" t="s">
        <v>1450</v>
      </c>
      <c r="E793">
        <v>9</v>
      </c>
      <c r="F793">
        <v>17</v>
      </c>
      <c r="G793">
        <v>21</v>
      </c>
    </row>
    <row r="794" spans="1:7" hidden="1" x14ac:dyDescent="0.3">
      <c r="A794" s="1">
        <v>793</v>
      </c>
      <c r="B794" s="1" t="s">
        <v>1349</v>
      </c>
      <c r="C794" s="2" t="s">
        <v>1446</v>
      </c>
      <c r="D794" s="3" t="s">
        <v>1451</v>
      </c>
      <c r="E794">
        <v>9</v>
      </c>
      <c r="F794">
        <v>17</v>
      </c>
      <c r="G794">
        <v>21</v>
      </c>
    </row>
    <row r="795" spans="1:7" hidden="1" x14ac:dyDescent="0.3">
      <c r="A795" s="1">
        <v>794</v>
      </c>
      <c r="B795" s="1" t="s">
        <v>1344</v>
      </c>
      <c r="C795" s="2" t="s">
        <v>1446</v>
      </c>
      <c r="D795" s="3" t="s">
        <v>1452</v>
      </c>
      <c r="E795">
        <v>9</v>
      </c>
      <c r="F795">
        <v>17</v>
      </c>
      <c r="G795">
        <v>21</v>
      </c>
    </row>
    <row r="796" spans="1:7" hidden="1" x14ac:dyDescent="0.3">
      <c r="A796" s="1">
        <v>795</v>
      </c>
      <c r="B796" s="1" t="s">
        <v>608</v>
      </c>
      <c r="C796" s="2" t="s">
        <v>1446</v>
      </c>
      <c r="D796" s="3" t="s">
        <v>1453</v>
      </c>
      <c r="E796">
        <v>9</v>
      </c>
      <c r="F796">
        <v>17</v>
      </c>
      <c r="G796">
        <v>21</v>
      </c>
    </row>
    <row r="797" spans="1:7" hidden="1" x14ac:dyDescent="0.3">
      <c r="A797" s="1">
        <v>796</v>
      </c>
      <c r="B797" s="1" t="s">
        <v>1454</v>
      </c>
      <c r="C797" s="2" t="s">
        <v>1446</v>
      </c>
      <c r="D797" s="3" t="s">
        <v>1450</v>
      </c>
      <c r="E797">
        <v>9</v>
      </c>
      <c r="F797">
        <v>17</v>
      </c>
      <c r="G797">
        <v>21</v>
      </c>
    </row>
    <row r="798" spans="1:7" hidden="1" x14ac:dyDescent="0.3">
      <c r="A798" s="1">
        <v>797</v>
      </c>
      <c r="B798" s="1" t="s">
        <v>1383</v>
      </c>
      <c r="C798" s="2" t="s">
        <v>1446</v>
      </c>
      <c r="D798" s="3" t="s">
        <v>1450</v>
      </c>
      <c r="E798">
        <v>9</v>
      </c>
      <c r="F798">
        <v>17</v>
      </c>
      <c r="G798">
        <v>21</v>
      </c>
    </row>
    <row r="799" spans="1:7" ht="56" hidden="1" x14ac:dyDescent="0.3">
      <c r="A799" s="1">
        <v>798</v>
      </c>
      <c r="B799" s="1" t="s">
        <v>4</v>
      </c>
      <c r="C799" s="2" t="s">
        <v>1455</v>
      </c>
      <c r="D799" s="3" t="s">
        <v>1456</v>
      </c>
      <c r="E799">
        <v>3</v>
      </c>
      <c r="G799">
        <v>21</v>
      </c>
    </row>
    <row r="800" spans="1:7" ht="28" hidden="1" x14ac:dyDescent="0.3">
      <c r="A800" s="1">
        <v>799</v>
      </c>
      <c r="B800" s="1" t="s">
        <v>4</v>
      </c>
      <c r="C800" s="2" t="s">
        <v>1457</v>
      </c>
      <c r="D800" s="3" t="s">
        <v>1458</v>
      </c>
      <c r="E800">
        <v>3</v>
      </c>
      <c r="G800">
        <v>21</v>
      </c>
    </row>
    <row r="801" spans="1:7" ht="28" hidden="1" x14ac:dyDescent="0.3">
      <c r="A801" s="1">
        <v>800</v>
      </c>
      <c r="B801" s="1" t="s">
        <v>4</v>
      </c>
      <c r="C801" s="2" t="s">
        <v>1459</v>
      </c>
      <c r="D801" s="3" t="s">
        <v>1460</v>
      </c>
      <c r="E801">
        <v>7</v>
      </c>
      <c r="G801">
        <v>21</v>
      </c>
    </row>
    <row r="802" spans="1:7" ht="28" hidden="1" x14ac:dyDescent="0.3">
      <c r="A802" s="1">
        <v>801</v>
      </c>
      <c r="B802" s="1" t="s">
        <v>4</v>
      </c>
      <c r="C802" s="2" t="s">
        <v>1461</v>
      </c>
      <c r="D802" s="3" t="s">
        <v>1462</v>
      </c>
      <c r="E802">
        <v>7</v>
      </c>
      <c r="G802">
        <v>21</v>
      </c>
    </row>
    <row r="803" spans="1:7" ht="42" hidden="1" x14ac:dyDescent="0.3">
      <c r="A803" s="1">
        <v>802</v>
      </c>
      <c r="B803" s="1" t="s">
        <v>4</v>
      </c>
      <c r="C803" s="2" t="s">
        <v>1463</v>
      </c>
      <c r="D803" s="3" t="s">
        <v>1464</v>
      </c>
      <c r="E803">
        <v>3</v>
      </c>
      <c r="G803">
        <v>21</v>
      </c>
    </row>
    <row r="804" spans="1:7" hidden="1" x14ac:dyDescent="0.3">
      <c r="A804" s="1">
        <v>803</v>
      </c>
      <c r="B804" s="1" t="s">
        <v>4</v>
      </c>
      <c r="C804" s="2" t="s">
        <v>1465</v>
      </c>
      <c r="D804" s="3" t="s">
        <v>1466</v>
      </c>
      <c r="E804">
        <v>3</v>
      </c>
      <c r="G804">
        <v>21</v>
      </c>
    </row>
    <row r="805" spans="1:7" ht="28" hidden="1" x14ac:dyDescent="0.3">
      <c r="A805" s="1">
        <v>804</v>
      </c>
      <c r="B805" s="1" t="s">
        <v>4</v>
      </c>
      <c r="C805" s="2" t="s">
        <v>1465</v>
      </c>
      <c r="D805" s="3" t="s">
        <v>1467</v>
      </c>
      <c r="E805">
        <v>6</v>
      </c>
      <c r="G805">
        <v>21</v>
      </c>
    </row>
    <row r="806" spans="1:7" hidden="1" x14ac:dyDescent="0.3">
      <c r="A806" s="1">
        <v>805</v>
      </c>
      <c r="B806" s="1" t="s">
        <v>4</v>
      </c>
      <c r="C806" s="2" t="s">
        <v>1468</v>
      </c>
      <c r="D806" s="3" t="s">
        <v>1469</v>
      </c>
      <c r="E806">
        <v>2</v>
      </c>
      <c r="G806">
        <v>21</v>
      </c>
    </row>
    <row r="807" spans="1:7" ht="42" hidden="1" x14ac:dyDescent="0.3">
      <c r="A807" s="1">
        <v>806</v>
      </c>
      <c r="B807" s="1" t="s">
        <v>4</v>
      </c>
      <c r="C807" s="2" t="s">
        <v>1470</v>
      </c>
      <c r="D807" s="3" t="s">
        <v>1471</v>
      </c>
      <c r="E807">
        <v>2</v>
      </c>
      <c r="G807">
        <v>21</v>
      </c>
    </row>
    <row r="808" spans="1:7" hidden="1" x14ac:dyDescent="0.3">
      <c r="A808" s="1">
        <v>807</v>
      </c>
      <c r="B808" s="1" t="s">
        <v>4</v>
      </c>
      <c r="C808" s="2" t="s">
        <v>1472</v>
      </c>
      <c r="D808" s="3" t="s">
        <v>1473</v>
      </c>
      <c r="E808">
        <v>6</v>
      </c>
      <c r="G808">
        <v>21</v>
      </c>
    </row>
    <row r="809" spans="1:7" hidden="1" x14ac:dyDescent="0.3">
      <c r="A809" s="1">
        <v>808</v>
      </c>
      <c r="B809" s="1" t="s">
        <v>1344</v>
      </c>
      <c r="C809" s="2" t="s">
        <v>1474</v>
      </c>
      <c r="D809" s="3" t="s">
        <v>1475</v>
      </c>
      <c r="E809">
        <v>9</v>
      </c>
      <c r="F809">
        <v>17</v>
      </c>
      <c r="G809">
        <v>21</v>
      </c>
    </row>
    <row r="810" spans="1:7" hidden="1" x14ac:dyDescent="0.3">
      <c r="A810" s="1">
        <v>809</v>
      </c>
      <c r="B810" s="1" t="s">
        <v>973</v>
      </c>
      <c r="C810" s="2" t="s">
        <v>1474</v>
      </c>
      <c r="D810" s="3" t="s">
        <v>1476</v>
      </c>
      <c r="E810">
        <v>9</v>
      </c>
      <c r="F810">
        <v>17</v>
      </c>
      <c r="G810">
        <v>21</v>
      </c>
    </row>
    <row r="811" spans="1:7" hidden="1" x14ac:dyDescent="0.3">
      <c r="A811" s="1">
        <v>810</v>
      </c>
      <c r="B811" s="1" t="s">
        <v>1349</v>
      </c>
      <c r="C811" s="2" t="s">
        <v>1474</v>
      </c>
      <c r="D811" s="3" t="s">
        <v>1477</v>
      </c>
      <c r="E811">
        <v>9</v>
      </c>
      <c r="F811">
        <v>17</v>
      </c>
      <c r="G811">
        <v>21</v>
      </c>
    </row>
    <row r="812" spans="1:7" hidden="1" x14ac:dyDescent="0.3">
      <c r="A812" s="1">
        <v>811</v>
      </c>
      <c r="B812" s="1" t="s">
        <v>1388</v>
      </c>
      <c r="C812" s="2" t="s">
        <v>1474</v>
      </c>
      <c r="D812" s="3" t="s">
        <v>1478</v>
      </c>
      <c r="E812">
        <v>9</v>
      </c>
      <c r="F812">
        <v>17</v>
      </c>
      <c r="G812">
        <v>21</v>
      </c>
    </row>
    <row r="813" spans="1:7" hidden="1" x14ac:dyDescent="0.3">
      <c r="A813" s="1">
        <v>812</v>
      </c>
      <c r="B813" s="1" t="s">
        <v>1416</v>
      </c>
      <c r="C813" s="2" t="s">
        <v>1474</v>
      </c>
      <c r="D813" s="3" t="s">
        <v>1479</v>
      </c>
      <c r="E813">
        <v>9</v>
      </c>
      <c r="F813">
        <v>17</v>
      </c>
      <c r="G813">
        <v>21</v>
      </c>
    </row>
    <row r="814" spans="1:7" hidden="1" x14ac:dyDescent="0.3">
      <c r="A814" s="1">
        <v>813</v>
      </c>
      <c r="B814" s="1" t="s">
        <v>4</v>
      </c>
      <c r="C814" s="2" t="s">
        <v>1480</v>
      </c>
      <c r="D814" s="3" t="s">
        <v>1481</v>
      </c>
      <c r="E814">
        <v>3</v>
      </c>
      <c r="G814">
        <v>21</v>
      </c>
    </row>
    <row r="815" spans="1:7" ht="56" hidden="1" x14ac:dyDescent="0.3">
      <c r="A815" s="1">
        <v>814</v>
      </c>
      <c r="B815" s="1" t="s">
        <v>4</v>
      </c>
      <c r="C815" s="2" t="s">
        <v>1482</v>
      </c>
      <c r="D815" s="3" t="s">
        <v>1483</v>
      </c>
      <c r="E815">
        <v>6</v>
      </c>
      <c r="G815">
        <v>21</v>
      </c>
    </row>
    <row r="816" spans="1:7" hidden="1" x14ac:dyDescent="0.3">
      <c r="A816" s="1">
        <v>815</v>
      </c>
      <c r="B816" s="1" t="s">
        <v>128</v>
      </c>
      <c r="C816" s="2" t="s">
        <v>1484</v>
      </c>
      <c r="D816" s="3" t="s">
        <v>1485</v>
      </c>
      <c r="E816">
        <v>10</v>
      </c>
      <c r="G816">
        <v>21</v>
      </c>
    </row>
    <row r="817" spans="1:7" hidden="1" x14ac:dyDescent="0.3">
      <c r="A817" s="1">
        <v>816</v>
      </c>
      <c r="B817" s="1" t="s">
        <v>4</v>
      </c>
      <c r="C817" s="2" t="s">
        <v>1484</v>
      </c>
      <c r="D817" s="3" t="s">
        <v>1486</v>
      </c>
      <c r="E817">
        <v>6</v>
      </c>
      <c r="G817">
        <v>21</v>
      </c>
    </row>
    <row r="818" spans="1:7" ht="28" hidden="1" x14ac:dyDescent="0.3">
      <c r="A818" s="1">
        <v>817</v>
      </c>
      <c r="B818" s="1" t="s">
        <v>4</v>
      </c>
      <c r="C818" s="2" t="s">
        <v>1487</v>
      </c>
      <c r="D818" s="3" t="s">
        <v>1488</v>
      </c>
      <c r="E818">
        <v>3</v>
      </c>
      <c r="G818">
        <v>21</v>
      </c>
    </row>
    <row r="819" spans="1:7" hidden="1" x14ac:dyDescent="0.3">
      <c r="A819" s="1">
        <v>818</v>
      </c>
      <c r="B819" s="1" t="s">
        <v>4</v>
      </c>
      <c r="C819" s="2" t="s">
        <v>1489</v>
      </c>
      <c r="D819" s="3" t="s">
        <v>1490</v>
      </c>
      <c r="E819">
        <v>2</v>
      </c>
      <c r="G819">
        <v>21</v>
      </c>
    </row>
    <row r="820" spans="1:7" ht="84" hidden="1" x14ac:dyDescent="0.3">
      <c r="A820" s="1">
        <v>819</v>
      </c>
      <c r="B820" s="1" t="s">
        <v>4</v>
      </c>
      <c r="C820" s="2" t="s">
        <v>1491</v>
      </c>
      <c r="D820" s="3" t="s">
        <v>1492</v>
      </c>
      <c r="E820">
        <v>6</v>
      </c>
      <c r="G820">
        <v>21</v>
      </c>
    </row>
    <row r="821" spans="1:7" ht="70" hidden="1" x14ac:dyDescent="0.3">
      <c r="A821" s="1">
        <v>820</v>
      </c>
      <c r="B821" s="1" t="s">
        <v>4</v>
      </c>
      <c r="C821" s="2" t="s">
        <v>1493</v>
      </c>
      <c r="D821" s="3" t="s">
        <v>1494</v>
      </c>
      <c r="E821">
        <v>6</v>
      </c>
      <c r="G821">
        <v>21</v>
      </c>
    </row>
    <row r="822" spans="1:7" hidden="1" x14ac:dyDescent="0.3">
      <c r="A822" s="1">
        <v>821</v>
      </c>
      <c r="B822" s="1" t="s">
        <v>128</v>
      </c>
      <c r="C822" s="2" t="s">
        <v>1495</v>
      </c>
      <c r="D822" s="3" t="s">
        <v>1496</v>
      </c>
      <c r="E822">
        <v>10</v>
      </c>
      <c r="G822">
        <v>21</v>
      </c>
    </row>
    <row r="823" spans="1:7" ht="28" hidden="1" x14ac:dyDescent="0.3">
      <c r="A823" s="1">
        <v>822</v>
      </c>
      <c r="B823" s="1" t="s">
        <v>4</v>
      </c>
      <c r="C823" s="2" t="s">
        <v>1497</v>
      </c>
      <c r="D823" s="3" t="s">
        <v>1498</v>
      </c>
      <c r="E823">
        <v>3</v>
      </c>
      <c r="G823">
        <v>21</v>
      </c>
    </row>
    <row r="824" spans="1:7" ht="42" hidden="1" x14ac:dyDescent="0.3">
      <c r="A824" s="1">
        <v>823</v>
      </c>
      <c r="B824" s="1" t="s">
        <v>4</v>
      </c>
      <c r="C824" s="2" t="s">
        <v>1499</v>
      </c>
      <c r="D824" s="3" t="s">
        <v>1500</v>
      </c>
      <c r="E824">
        <v>6</v>
      </c>
      <c r="G824">
        <v>21</v>
      </c>
    </row>
    <row r="825" spans="1:7" ht="84" hidden="1" x14ac:dyDescent="0.3">
      <c r="A825" s="1">
        <v>824</v>
      </c>
      <c r="B825" s="1" t="s">
        <v>4</v>
      </c>
      <c r="C825" s="2" t="s">
        <v>1501</v>
      </c>
      <c r="D825" s="3" t="s">
        <v>1502</v>
      </c>
      <c r="E825">
        <v>6</v>
      </c>
      <c r="G825">
        <v>21</v>
      </c>
    </row>
    <row r="826" spans="1:7" ht="42" hidden="1" x14ac:dyDescent="0.3">
      <c r="A826" s="1">
        <v>825</v>
      </c>
      <c r="B826" s="1" t="s">
        <v>4</v>
      </c>
      <c r="C826" s="2" t="s">
        <v>1503</v>
      </c>
      <c r="D826" s="3" t="s">
        <v>1504</v>
      </c>
      <c r="E826">
        <v>1</v>
      </c>
      <c r="G826">
        <v>21</v>
      </c>
    </row>
    <row r="827" spans="1:7" ht="28" hidden="1" x14ac:dyDescent="0.3">
      <c r="A827" s="1">
        <v>826</v>
      </c>
      <c r="B827" s="1" t="s">
        <v>4</v>
      </c>
      <c r="C827" s="2" t="s">
        <v>1505</v>
      </c>
      <c r="D827" s="3" t="s">
        <v>1506</v>
      </c>
      <c r="E827">
        <v>3</v>
      </c>
      <c r="G827">
        <v>21</v>
      </c>
    </row>
    <row r="828" spans="1:7" ht="28" hidden="1" x14ac:dyDescent="0.3">
      <c r="A828" s="1">
        <v>827</v>
      </c>
      <c r="B828" s="1" t="s">
        <v>4</v>
      </c>
      <c r="C828" s="2" t="s">
        <v>1507</v>
      </c>
      <c r="D828" s="3" t="s">
        <v>1508</v>
      </c>
      <c r="E828">
        <v>6</v>
      </c>
      <c r="G828">
        <v>21</v>
      </c>
    </row>
    <row r="829" spans="1:7" ht="42" hidden="1" x14ac:dyDescent="0.3">
      <c r="A829" s="1">
        <v>828</v>
      </c>
      <c r="B829" s="1" t="s">
        <v>4</v>
      </c>
      <c r="C829" s="2" t="s">
        <v>1509</v>
      </c>
      <c r="D829" s="3" t="s">
        <v>1510</v>
      </c>
      <c r="E829">
        <v>1</v>
      </c>
      <c r="G829">
        <v>21</v>
      </c>
    </row>
    <row r="830" spans="1:7" ht="42" hidden="1" x14ac:dyDescent="0.3">
      <c r="A830" s="1">
        <v>829</v>
      </c>
      <c r="B830" s="1" t="s">
        <v>4</v>
      </c>
      <c r="C830" s="2" t="s">
        <v>1511</v>
      </c>
      <c r="D830" s="3" t="s">
        <v>1512</v>
      </c>
      <c r="E830">
        <v>7</v>
      </c>
      <c r="G830">
        <v>21</v>
      </c>
    </row>
    <row r="831" spans="1:7" ht="28" hidden="1" x14ac:dyDescent="0.3">
      <c r="A831" s="1">
        <v>830</v>
      </c>
      <c r="B831" s="1" t="s">
        <v>4</v>
      </c>
      <c r="C831" s="2" t="s">
        <v>1513</v>
      </c>
      <c r="D831" s="3" t="s">
        <v>1514</v>
      </c>
      <c r="E831">
        <v>6</v>
      </c>
      <c r="G831">
        <v>21</v>
      </c>
    </row>
    <row r="832" spans="1:7" hidden="1" x14ac:dyDescent="0.3">
      <c r="A832" s="1">
        <v>831</v>
      </c>
      <c r="B832" s="1" t="s">
        <v>50</v>
      </c>
      <c r="C832" s="2" t="s">
        <v>1515</v>
      </c>
      <c r="D832" s="3" t="s">
        <v>1516</v>
      </c>
      <c r="E832">
        <v>9</v>
      </c>
      <c r="G832">
        <v>21</v>
      </c>
    </row>
    <row r="833" spans="1:7" ht="28" hidden="1" x14ac:dyDescent="0.3">
      <c r="A833" s="1">
        <v>832</v>
      </c>
      <c r="B833" s="1" t="s">
        <v>4</v>
      </c>
      <c r="C833" s="2" t="s">
        <v>1517</v>
      </c>
      <c r="D833" s="3" t="s">
        <v>1518</v>
      </c>
      <c r="E833">
        <v>3</v>
      </c>
      <c r="G833">
        <v>21</v>
      </c>
    </row>
    <row r="834" spans="1:7" ht="28" hidden="1" x14ac:dyDescent="0.3">
      <c r="A834" s="1">
        <v>833</v>
      </c>
      <c r="B834" s="1" t="s">
        <v>4</v>
      </c>
      <c r="C834" s="2" t="s">
        <v>1519</v>
      </c>
      <c r="D834" s="3" t="s">
        <v>1520</v>
      </c>
      <c r="E834">
        <v>4</v>
      </c>
      <c r="G834">
        <v>21</v>
      </c>
    </row>
    <row r="835" spans="1:7" hidden="1" x14ac:dyDescent="0.3">
      <c r="A835" s="1">
        <v>834</v>
      </c>
      <c r="B835" s="1" t="s">
        <v>72</v>
      </c>
      <c r="C835" s="2" t="s">
        <v>1521</v>
      </c>
      <c r="D835" s="3" t="s">
        <v>1522</v>
      </c>
      <c r="E835">
        <v>9</v>
      </c>
      <c r="G835">
        <v>21</v>
      </c>
    </row>
    <row r="836" spans="1:7" ht="42" hidden="1" x14ac:dyDescent="0.3">
      <c r="A836" s="1">
        <v>835</v>
      </c>
      <c r="B836" s="1" t="s">
        <v>4</v>
      </c>
      <c r="C836" s="2" t="s">
        <v>1523</v>
      </c>
      <c r="D836" s="3" t="s">
        <v>1524</v>
      </c>
      <c r="E836">
        <v>4</v>
      </c>
      <c r="G836">
        <v>21</v>
      </c>
    </row>
    <row r="837" spans="1:7" hidden="1" x14ac:dyDescent="0.3">
      <c r="A837" s="1">
        <v>836</v>
      </c>
      <c r="B837" s="1" t="s">
        <v>152</v>
      </c>
      <c r="C837" s="2" t="s">
        <v>1525</v>
      </c>
      <c r="D837" s="3" t="s">
        <v>1526</v>
      </c>
      <c r="E837">
        <v>9</v>
      </c>
      <c r="G837">
        <v>21</v>
      </c>
    </row>
    <row r="838" spans="1:7" ht="28" hidden="1" x14ac:dyDescent="0.3">
      <c r="A838" s="1">
        <v>837</v>
      </c>
      <c r="B838" s="1" t="s">
        <v>4</v>
      </c>
      <c r="C838" s="2" t="s">
        <v>1527</v>
      </c>
      <c r="D838" s="3" t="s">
        <v>1528</v>
      </c>
      <c r="E838">
        <v>4</v>
      </c>
      <c r="G838">
        <v>21</v>
      </c>
    </row>
    <row r="839" spans="1:7" hidden="1" x14ac:dyDescent="0.3">
      <c r="A839" s="1">
        <v>838</v>
      </c>
      <c r="B839" s="1" t="s">
        <v>57</v>
      </c>
      <c r="C839" s="2" t="s">
        <v>1529</v>
      </c>
      <c r="D839" s="3" t="s">
        <v>1530</v>
      </c>
      <c r="E839">
        <v>9</v>
      </c>
      <c r="G839">
        <v>21</v>
      </c>
    </row>
    <row r="840" spans="1:7" ht="56" hidden="1" x14ac:dyDescent="0.3">
      <c r="A840" s="1">
        <v>839</v>
      </c>
      <c r="B840" s="1" t="s">
        <v>4</v>
      </c>
      <c r="C840" s="2" t="s">
        <v>1531</v>
      </c>
      <c r="D840" s="3" t="s">
        <v>1532</v>
      </c>
      <c r="E840">
        <v>6</v>
      </c>
      <c r="G840">
        <v>21</v>
      </c>
    </row>
    <row r="841" spans="1:7" hidden="1" x14ac:dyDescent="0.3">
      <c r="A841" s="1">
        <v>840</v>
      </c>
      <c r="B841" s="1" t="s">
        <v>4</v>
      </c>
      <c r="C841" s="2" t="s">
        <v>1533</v>
      </c>
      <c r="D841" s="3" t="s">
        <v>1534</v>
      </c>
      <c r="E841">
        <v>7</v>
      </c>
      <c r="G841">
        <v>21</v>
      </c>
    </row>
    <row r="842" spans="1:7" hidden="1" x14ac:dyDescent="0.3">
      <c r="A842" s="1">
        <v>841</v>
      </c>
      <c r="B842" s="1" t="s">
        <v>4</v>
      </c>
      <c r="C842" s="2" t="s">
        <v>1533</v>
      </c>
      <c r="D842" s="3" t="s">
        <v>1535</v>
      </c>
      <c r="E842">
        <v>4</v>
      </c>
      <c r="G842">
        <v>21</v>
      </c>
    </row>
    <row r="843" spans="1:7" hidden="1" x14ac:dyDescent="0.3">
      <c r="A843" s="1">
        <v>842</v>
      </c>
      <c r="B843" s="1" t="s">
        <v>152</v>
      </c>
      <c r="C843" s="2" t="s">
        <v>1536</v>
      </c>
      <c r="D843" s="3" t="s">
        <v>1537</v>
      </c>
      <c r="E843">
        <v>9</v>
      </c>
      <c r="G843">
        <v>21</v>
      </c>
    </row>
    <row r="844" spans="1:7" hidden="1" x14ac:dyDescent="0.3">
      <c r="A844" s="1">
        <v>843</v>
      </c>
      <c r="B844" s="1" t="s">
        <v>4</v>
      </c>
      <c r="C844" s="2" t="s">
        <v>1538</v>
      </c>
      <c r="D844" s="3" t="s">
        <v>1539</v>
      </c>
      <c r="E844">
        <v>3</v>
      </c>
      <c r="G844">
        <v>21</v>
      </c>
    </row>
    <row r="845" spans="1:7" ht="28" hidden="1" x14ac:dyDescent="0.3">
      <c r="A845" s="1">
        <v>844</v>
      </c>
      <c r="B845" s="1" t="s">
        <v>4</v>
      </c>
      <c r="C845" s="2" t="s">
        <v>1538</v>
      </c>
      <c r="D845" s="3" t="s">
        <v>1540</v>
      </c>
      <c r="E845">
        <v>6</v>
      </c>
      <c r="G845">
        <v>21</v>
      </c>
    </row>
    <row r="846" spans="1:7" ht="42" hidden="1" x14ac:dyDescent="0.3">
      <c r="A846" s="1">
        <v>845</v>
      </c>
      <c r="B846" s="1" t="s">
        <v>4</v>
      </c>
      <c r="C846" s="2" t="s">
        <v>1541</v>
      </c>
      <c r="D846" s="3" t="s">
        <v>1542</v>
      </c>
      <c r="E846">
        <v>6</v>
      </c>
      <c r="F846">
        <v>7</v>
      </c>
      <c r="G846">
        <v>21</v>
      </c>
    </row>
    <row r="847" spans="1:7" hidden="1" x14ac:dyDescent="0.3">
      <c r="A847" s="1">
        <v>846</v>
      </c>
      <c r="B847" s="1" t="s">
        <v>72</v>
      </c>
      <c r="C847" s="2" t="s">
        <v>1543</v>
      </c>
      <c r="D847" s="3" t="s">
        <v>1544</v>
      </c>
      <c r="E847">
        <v>9</v>
      </c>
      <c r="G847">
        <v>21</v>
      </c>
    </row>
    <row r="848" spans="1:7" hidden="1" x14ac:dyDescent="0.3">
      <c r="A848" s="1">
        <v>847</v>
      </c>
      <c r="B848" s="1" t="s">
        <v>4</v>
      </c>
      <c r="C848" s="2" t="s">
        <v>1545</v>
      </c>
      <c r="D848" s="3" t="s">
        <v>1546</v>
      </c>
      <c r="E848">
        <v>7</v>
      </c>
      <c r="G848">
        <v>21</v>
      </c>
    </row>
    <row r="849" spans="1:7" hidden="1" x14ac:dyDescent="0.3">
      <c r="A849" s="1">
        <v>848</v>
      </c>
      <c r="B849" s="1" t="s">
        <v>72</v>
      </c>
      <c r="C849" s="2" t="s">
        <v>1547</v>
      </c>
      <c r="D849" s="3" t="s">
        <v>1548</v>
      </c>
      <c r="E849">
        <v>9</v>
      </c>
      <c r="G849">
        <v>21</v>
      </c>
    </row>
    <row r="850" spans="1:7" hidden="1" x14ac:dyDescent="0.3">
      <c r="A850" s="1">
        <v>849</v>
      </c>
      <c r="B850" s="1" t="s">
        <v>4</v>
      </c>
      <c r="C850" s="2" t="s">
        <v>1549</v>
      </c>
      <c r="D850" s="3" t="s">
        <v>1550</v>
      </c>
      <c r="E850">
        <v>7</v>
      </c>
      <c r="G850">
        <v>21</v>
      </c>
    </row>
    <row r="851" spans="1:7" hidden="1" x14ac:dyDescent="0.3">
      <c r="A851" s="1">
        <v>850</v>
      </c>
      <c r="B851" s="1" t="s">
        <v>72</v>
      </c>
      <c r="C851" s="2" t="s">
        <v>1551</v>
      </c>
      <c r="D851" s="3" t="s">
        <v>1552</v>
      </c>
      <c r="E851">
        <v>9</v>
      </c>
      <c r="G851">
        <v>21</v>
      </c>
    </row>
    <row r="852" spans="1:7" ht="98" hidden="1" x14ac:dyDescent="0.3">
      <c r="A852" s="1">
        <v>851</v>
      </c>
      <c r="B852" s="1" t="s">
        <v>4</v>
      </c>
      <c r="C852" s="2" t="s">
        <v>1553</v>
      </c>
      <c r="D852" s="3" t="s">
        <v>1554</v>
      </c>
      <c r="E852">
        <v>6</v>
      </c>
      <c r="G852">
        <v>21</v>
      </c>
    </row>
    <row r="853" spans="1:7" ht="70" hidden="1" x14ac:dyDescent="0.3">
      <c r="A853" s="1">
        <v>852</v>
      </c>
      <c r="B853" s="1" t="s">
        <v>4</v>
      </c>
      <c r="C853" s="2" t="s">
        <v>1555</v>
      </c>
      <c r="D853" s="3" t="s">
        <v>1556</v>
      </c>
      <c r="E853">
        <v>6</v>
      </c>
      <c r="G853">
        <v>21</v>
      </c>
    </row>
    <row r="854" spans="1:7" ht="42" hidden="1" x14ac:dyDescent="0.3">
      <c r="A854" s="1">
        <v>853</v>
      </c>
      <c r="B854" s="1" t="s">
        <v>4</v>
      </c>
      <c r="C854" s="2" t="s">
        <v>1557</v>
      </c>
      <c r="D854" s="3" t="s">
        <v>1558</v>
      </c>
      <c r="E854">
        <v>7</v>
      </c>
      <c r="G854">
        <v>20</v>
      </c>
    </row>
    <row r="855" spans="1:7" ht="56" hidden="1" x14ac:dyDescent="0.3">
      <c r="A855" s="1">
        <v>854</v>
      </c>
      <c r="B855" s="1" t="s">
        <v>4</v>
      </c>
      <c r="C855" s="2" t="s">
        <v>1559</v>
      </c>
      <c r="D855" s="3" t="s">
        <v>1560</v>
      </c>
      <c r="E855">
        <v>7</v>
      </c>
      <c r="G855">
        <v>20</v>
      </c>
    </row>
    <row r="856" spans="1:7" ht="42" hidden="1" x14ac:dyDescent="0.3">
      <c r="A856" s="1">
        <v>855</v>
      </c>
      <c r="B856" s="1" t="s">
        <v>4</v>
      </c>
      <c r="C856" s="2" t="s">
        <v>1561</v>
      </c>
      <c r="D856" s="3" t="s">
        <v>1562</v>
      </c>
      <c r="E856">
        <v>7</v>
      </c>
      <c r="F856">
        <v>16</v>
      </c>
      <c r="G856">
        <v>20</v>
      </c>
    </row>
    <row r="857" spans="1:7" ht="28" hidden="1" x14ac:dyDescent="0.3">
      <c r="A857" s="1">
        <v>856</v>
      </c>
      <c r="B857" s="1" t="s">
        <v>4</v>
      </c>
      <c r="C857" s="2" t="s">
        <v>1563</v>
      </c>
      <c r="D857" s="3" t="s">
        <v>1564</v>
      </c>
      <c r="E857">
        <v>6</v>
      </c>
      <c r="G857">
        <v>20</v>
      </c>
    </row>
    <row r="858" spans="1:7" ht="28" hidden="1" x14ac:dyDescent="0.3">
      <c r="A858" s="1">
        <v>857</v>
      </c>
      <c r="B858" s="1" t="s">
        <v>4</v>
      </c>
      <c r="C858" s="2" t="s">
        <v>1565</v>
      </c>
      <c r="D858" s="3" t="s">
        <v>1566</v>
      </c>
      <c r="E858">
        <v>6</v>
      </c>
      <c r="F858">
        <v>7</v>
      </c>
      <c r="G858">
        <v>20</v>
      </c>
    </row>
    <row r="859" spans="1:7" hidden="1" x14ac:dyDescent="0.3">
      <c r="A859" s="1">
        <v>858</v>
      </c>
      <c r="B859" s="1" t="s">
        <v>72</v>
      </c>
      <c r="C859" s="2" t="s">
        <v>1567</v>
      </c>
      <c r="D859" s="3" t="s">
        <v>1568</v>
      </c>
      <c r="E859">
        <v>9</v>
      </c>
      <c r="G859">
        <v>20</v>
      </c>
    </row>
    <row r="860" spans="1:7" ht="28" hidden="1" x14ac:dyDescent="0.3">
      <c r="A860" s="1">
        <v>859</v>
      </c>
      <c r="B860" s="1" t="s">
        <v>4</v>
      </c>
      <c r="C860" s="2" t="s">
        <v>1569</v>
      </c>
      <c r="D860" s="3" t="s">
        <v>1570</v>
      </c>
      <c r="E860">
        <v>4</v>
      </c>
      <c r="G860">
        <v>20</v>
      </c>
    </row>
    <row r="861" spans="1:7" ht="28" hidden="1" x14ac:dyDescent="0.3">
      <c r="A861" s="1">
        <v>860</v>
      </c>
      <c r="B861" s="1" t="s">
        <v>4</v>
      </c>
      <c r="C861" s="2" t="s">
        <v>1571</v>
      </c>
      <c r="D861" s="3" t="s">
        <v>1572</v>
      </c>
      <c r="E861">
        <v>6</v>
      </c>
      <c r="F861">
        <v>7</v>
      </c>
      <c r="G861">
        <v>20</v>
      </c>
    </row>
    <row r="862" spans="1:7" hidden="1" x14ac:dyDescent="0.3">
      <c r="A862" s="1">
        <v>861</v>
      </c>
      <c r="B862" s="1" t="s">
        <v>72</v>
      </c>
      <c r="C862" s="2" t="s">
        <v>1573</v>
      </c>
      <c r="D862" s="3" t="s">
        <v>1574</v>
      </c>
      <c r="E862">
        <v>9</v>
      </c>
      <c r="G862">
        <v>20</v>
      </c>
    </row>
    <row r="863" spans="1:7" ht="42" hidden="1" x14ac:dyDescent="0.3">
      <c r="A863" s="1">
        <v>862</v>
      </c>
      <c r="B863" s="1" t="s">
        <v>4</v>
      </c>
      <c r="C863" s="2" t="s">
        <v>1575</v>
      </c>
      <c r="D863" s="3" t="s">
        <v>1576</v>
      </c>
      <c r="E863">
        <v>6</v>
      </c>
      <c r="F863">
        <v>7</v>
      </c>
      <c r="G863">
        <v>20</v>
      </c>
    </row>
    <row r="864" spans="1:7" hidden="1" x14ac:dyDescent="0.3">
      <c r="A864" s="1">
        <v>863</v>
      </c>
      <c r="B864" s="1" t="s">
        <v>72</v>
      </c>
      <c r="C864" s="2" t="s">
        <v>1577</v>
      </c>
      <c r="D864" s="3" t="s">
        <v>1578</v>
      </c>
      <c r="E864">
        <v>9</v>
      </c>
      <c r="G864">
        <v>20</v>
      </c>
    </row>
    <row r="865" spans="1:7" ht="28" hidden="1" x14ac:dyDescent="0.3">
      <c r="A865" s="1">
        <v>864</v>
      </c>
      <c r="B865" s="1" t="s">
        <v>4</v>
      </c>
      <c r="C865" s="2" t="s">
        <v>1579</v>
      </c>
      <c r="D865" s="3" t="s">
        <v>1580</v>
      </c>
      <c r="E865">
        <v>6</v>
      </c>
      <c r="G865">
        <v>20</v>
      </c>
    </row>
    <row r="866" spans="1:7" hidden="1" x14ac:dyDescent="0.3">
      <c r="A866" s="1">
        <v>865</v>
      </c>
      <c r="B866" s="1" t="s">
        <v>4</v>
      </c>
      <c r="C866" s="2" t="s">
        <v>1581</v>
      </c>
      <c r="D866" s="3" t="s">
        <v>1582</v>
      </c>
      <c r="E866">
        <v>6</v>
      </c>
      <c r="F866">
        <v>7</v>
      </c>
      <c r="G866">
        <v>20</v>
      </c>
    </row>
    <row r="867" spans="1:7" hidden="1" x14ac:dyDescent="0.3">
      <c r="A867" s="1">
        <v>866</v>
      </c>
      <c r="B867" s="1" t="s">
        <v>72</v>
      </c>
      <c r="C867" s="2" t="s">
        <v>1583</v>
      </c>
      <c r="D867" s="3" t="s">
        <v>1584</v>
      </c>
      <c r="E867">
        <v>9</v>
      </c>
      <c r="G867">
        <v>20</v>
      </c>
    </row>
    <row r="868" spans="1:7" hidden="1" x14ac:dyDescent="0.3">
      <c r="A868" s="1">
        <v>867</v>
      </c>
      <c r="B868" s="1" t="s">
        <v>4</v>
      </c>
      <c r="C868" s="2" t="s">
        <v>1585</v>
      </c>
      <c r="D868" s="3" t="s">
        <v>1586</v>
      </c>
      <c r="E868">
        <v>7</v>
      </c>
      <c r="G868">
        <v>20</v>
      </c>
    </row>
    <row r="869" spans="1:7" hidden="1" x14ac:dyDescent="0.3">
      <c r="A869" s="1">
        <v>868</v>
      </c>
      <c r="B869" s="1" t="s">
        <v>72</v>
      </c>
      <c r="C869" s="2" t="s">
        <v>1587</v>
      </c>
      <c r="D869" s="3" t="s">
        <v>1588</v>
      </c>
      <c r="E869">
        <v>9</v>
      </c>
      <c r="G869">
        <v>20</v>
      </c>
    </row>
    <row r="870" spans="1:7" hidden="1" x14ac:dyDescent="0.3">
      <c r="A870" s="1">
        <v>869</v>
      </c>
      <c r="B870" s="1" t="s">
        <v>4</v>
      </c>
      <c r="C870" s="2" t="s">
        <v>1589</v>
      </c>
      <c r="D870" s="3" t="s">
        <v>1590</v>
      </c>
      <c r="E870">
        <v>7</v>
      </c>
      <c r="G870">
        <v>20</v>
      </c>
    </row>
    <row r="871" spans="1:7" hidden="1" x14ac:dyDescent="0.3">
      <c r="A871" s="1">
        <v>870</v>
      </c>
      <c r="B871" s="1" t="s">
        <v>72</v>
      </c>
      <c r="C871" s="2" t="s">
        <v>1591</v>
      </c>
      <c r="D871" s="3" t="s">
        <v>1592</v>
      </c>
      <c r="E871">
        <v>9</v>
      </c>
      <c r="G871">
        <v>20</v>
      </c>
    </row>
    <row r="872" spans="1:7" ht="42" hidden="1" x14ac:dyDescent="0.3">
      <c r="A872" s="1">
        <v>871</v>
      </c>
      <c r="B872" s="1" t="s">
        <v>4</v>
      </c>
      <c r="C872" s="2" t="s">
        <v>1593</v>
      </c>
      <c r="D872" s="3" t="s">
        <v>1594</v>
      </c>
      <c r="E872">
        <v>6</v>
      </c>
      <c r="G872">
        <v>20</v>
      </c>
    </row>
    <row r="873" spans="1:7" hidden="1" x14ac:dyDescent="0.3">
      <c r="A873" s="1">
        <v>872</v>
      </c>
      <c r="B873" s="1" t="s">
        <v>4</v>
      </c>
      <c r="C873" s="2" t="s">
        <v>1595</v>
      </c>
      <c r="D873" s="3" t="s">
        <v>1596</v>
      </c>
      <c r="E873">
        <v>6</v>
      </c>
      <c r="F873">
        <v>7</v>
      </c>
      <c r="G873">
        <v>20</v>
      </c>
    </row>
    <row r="874" spans="1:7" hidden="1" x14ac:dyDescent="0.3">
      <c r="A874" s="1">
        <v>873</v>
      </c>
      <c r="B874" s="1" t="s">
        <v>72</v>
      </c>
      <c r="C874" s="2" t="s">
        <v>1597</v>
      </c>
      <c r="D874" s="3" t="s">
        <v>1598</v>
      </c>
      <c r="E874">
        <v>9</v>
      </c>
      <c r="G874">
        <v>20</v>
      </c>
    </row>
    <row r="875" spans="1:7" hidden="1" x14ac:dyDescent="0.3">
      <c r="A875" s="1">
        <v>874</v>
      </c>
      <c r="B875" s="1" t="s">
        <v>4</v>
      </c>
      <c r="C875" s="2" t="s">
        <v>1599</v>
      </c>
      <c r="D875" s="3" t="s">
        <v>1600</v>
      </c>
      <c r="E875">
        <v>7</v>
      </c>
      <c r="G875">
        <v>20</v>
      </c>
    </row>
    <row r="876" spans="1:7" hidden="1" x14ac:dyDescent="0.3">
      <c r="A876" s="1">
        <v>875</v>
      </c>
      <c r="B876" s="1" t="s">
        <v>72</v>
      </c>
      <c r="C876" s="2" t="s">
        <v>1601</v>
      </c>
      <c r="D876" s="3" t="s">
        <v>1602</v>
      </c>
      <c r="E876">
        <v>9</v>
      </c>
      <c r="G876">
        <v>20</v>
      </c>
    </row>
    <row r="877" spans="1:7" ht="28" hidden="1" x14ac:dyDescent="0.3">
      <c r="A877" s="1">
        <v>876</v>
      </c>
      <c r="B877" s="1" t="s">
        <v>4</v>
      </c>
      <c r="C877" s="2" t="s">
        <v>1603</v>
      </c>
      <c r="D877" s="3" t="s">
        <v>1604</v>
      </c>
      <c r="E877">
        <v>6</v>
      </c>
      <c r="G877">
        <v>20</v>
      </c>
    </row>
    <row r="878" spans="1:7" hidden="1" x14ac:dyDescent="0.3">
      <c r="A878" s="1">
        <v>877</v>
      </c>
      <c r="B878" s="1" t="s">
        <v>4</v>
      </c>
      <c r="C878" s="2" t="s">
        <v>1603</v>
      </c>
      <c r="D878" s="3" t="s">
        <v>1605</v>
      </c>
      <c r="E878">
        <v>7</v>
      </c>
      <c r="G878">
        <v>20</v>
      </c>
    </row>
    <row r="879" spans="1:7" hidden="1" x14ac:dyDescent="0.3">
      <c r="A879" s="1">
        <v>878</v>
      </c>
      <c r="B879" s="1" t="s">
        <v>72</v>
      </c>
      <c r="C879" s="2" t="s">
        <v>1606</v>
      </c>
      <c r="D879" s="3" t="s">
        <v>1607</v>
      </c>
      <c r="E879">
        <v>9</v>
      </c>
      <c r="G879">
        <v>20</v>
      </c>
    </row>
    <row r="880" spans="1:7" hidden="1" x14ac:dyDescent="0.3">
      <c r="A880" s="1">
        <v>879</v>
      </c>
      <c r="B880" s="1" t="s">
        <v>4</v>
      </c>
      <c r="C880" s="2" t="s">
        <v>1608</v>
      </c>
      <c r="D880" s="3" t="s">
        <v>1609</v>
      </c>
      <c r="E880">
        <v>2</v>
      </c>
      <c r="G880">
        <v>20</v>
      </c>
    </row>
    <row r="881" spans="1:7" hidden="1" x14ac:dyDescent="0.3">
      <c r="A881" s="1">
        <v>880</v>
      </c>
      <c r="B881" s="1" t="s">
        <v>72</v>
      </c>
      <c r="C881" s="2" t="s">
        <v>1608</v>
      </c>
      <c r="D881" s="3" t="s">
        <v>1610</v>
      </c>
      <c r="E881">
        <v>9</v>
      </c>
      <c r="G881">
        <v>20</v>
      </c>
    </row>
    <row r="882" spans="1:7" hidden="1" x14ac:dyDescent="0.3">
      <c r="A882" s="1">
        <v>881</v>
      </c>
      <c r="B882" s="1" t="s">
        <v>4</v>
      </c>
      <c r="C882" s="2" t="s">
        <v>1611</v>
      </c>
      <c r="D882" s="3" t="s">
        <v>298</v>
      </c>
      <c r="E882">
        <v>2</v>
      </c>
      <c r="G882">
        <v>20</v>
      </c>
    </row>
    <row r="883" spans="1:7" hidden="1" x14ac:dyDescent="0.3">
      <c r="A883" s="1">
        <v>882</v>
      </c>
      <c r="B883" s="1" t="s">
        <v>4</v>
      </c>
      <c r="C883" s="2" t="s">
        <v>1612</v>
      </c>
      <c r="D883" s="3" t="s">
        <v>1613</v>
      </c>
      <c r="E883">
        <v>6</v>
      </c>
      <c r="G883">
        <v>20</v>
      </c>
    </row>
    <row r="884" spans="1:7" ht="56" hidden="1" x14ac:dyDescent="0.3">
      <c r="A884" s="1">
        <v>883</v>
      </c>
      <c r="B884" s="1" t="s">
        <v>4</v>
      </c>
      <c r="C884" s="2" t="s">
        <v>1614</v>
      </c>
      <c r="D884" s="3" t="s">
        <v>1615</v>
      </c>
      <c r="E884">
        <v>6</v>
      </c>
      <c r="G884">
        <v>20</v>
      </c>
    </row>
    <row r="885" spans="1:7" ht="42" hidden="1" x14ac:dyDescent="0.3">
      <c r="A885" s="1">
        <v>884</v>
      </c>
      <c r="B885" s="1" t="s">
        <v>4</v>
      </c>
      <c r="C885" s="2" t="s">
        <v>1616</v>
      </c>
      <c r="D885" s="3" t="s">
        <v>1617</v>
      </c>
      <c r="E885">
        <v>6</v>
      </c>
      <c r="G885">
        <v>20</v>
      </c>
    </row>
    <row r="886" spans="1:7" ht="56" hidden="1" x14ac:dyDescent="0.3">
      <c r="A886" s="1">
        <v>885</v>
      </c>
      <c r="B886" s="1" t="s">
        <v>4</v>
      </c>
      <c r="C886" s="2" t="s">
        <v>1618</v>
      </c>
      <c r="D886" s="3" t="s">
        <v>1619</v>
      </c>
      <c r="E886">
        <v>6</v>
      </c>
      <c r="G886">
        <v>20</v>
      </c>
    </row>
    <row r="887" spans="1:7" ht="28" hidden="1" x14ac:dyDescent="0.3">
      <c r="A887" s="1">
        <v>886</v>
      </c>
      <c r="B887" s="1" t="s">
        <v>4</v>
      </c>
      <c r="C887" s="2" t="s">
        <v>1620</v>
      </c>
      <c r="D887" s="3" t="s">
        <v>1621</v>
      </c>
      <c r="E887">
        <v>7</v>
      </c>
      <c r="G887">
        <v>20</v>
      </c>
    </row>
    <row r="888" spans="1:7" ht="56" hidden="1" x14ac:dyDescent="0.3">
      <c r="A888" s="1">
        <v>887</v>
      </c>
      <c r="B888" s="1" t="s">
        <v>4</v>
      </c>
      <c r="C888" s="2" t="s">
        <v>1622</v>
      </c>
      <c r="D888" s="3" t="s">
        <v>1623</v>
      </c>
      <c r="E888">
        <v>7</v>
      </c>
      <c r="G888">
        <v>20</v>
      </c>
    </row>
    <row r="889" spans="1:7" hidden="1" x14ac:dyDescent="0.3">
      <c r="A889" s="1">
        <v>888</v>
      </c>
      <c r="B889" s="1" t="s">
        <v>4</v>
      </c>
      <c r="C889" s="2" t="s">
        <v>1624</v>
      </c>
      <c r="D889" s="3" t="s">
        <v>1625</v>
      </c>
      <c r="E889">
        <v>7</v>
      </c>
      <c r="G889">
        <v>20</v>
      </c>
    </row>
    <row r="890" spans="1:7" ht="42" hidden="1" x14ac:dyDescent="0.3">
      <c r="A890" s="1">
        <v>889</v>
      </c>
      <c r="B890" s="1" t="s">
        <v>4</v>
      </c>
      <c r="C890" s="2" t="s">
        <v>1624</v>
      </c>
      <c r="D890" s="3" t="s">
        <v>1626</v>
      </c>
      <c r="E890">
        <v>2</v>
      </c>
      <c r="F890">
        <v>16</v>
      </c>
      <c r="G890">
        <v>20</v>
      </c>
    </row>
    <row r="891" spans="1:7" hidden="1" x14ac:dyDescent="0.3">
      <c r="A891" s="1">
        <v>890</v>
      </c>
      <c r="B891" s="1" t="s">
        <v>4</v>
      </c>
      <c r="C891" s="2" t="s">
        <v>1624</v>
      </c>
      <c r="D891" s="3" t="s">
        <v>1627</v>
      </c>
      <c r="E891">
        <v>7</v>
      </c>
      <c r="G891">
        <v>20</v>
      </c>
    </row>
    <row r="892" spans="1:7" x14ac:dyDescent="0.3">
      <c r="A892" s="1">
        <v>891</v>
      </c>
      <c r="B892" s="1" t="s">
        <v>1628</v>
      </c>
      <c r="C892" s="2" t="s">
        <v>1629</v>
      </c>
      <c r="D892" s="3" t="s">
        <v>1630</v>
      </c>
      <c r="E892">
        <v>16</v>
      </c>
      <c r="F892">
        <v>18</v>
      </c>
      <c r="G892">
        <v>20</v>
      </c>
    </row>
    <row r="893" spans="1:7" ht="28" hidden="1" x14ac:dyDescent="0.3">
      <c r="A893" s="1">
        <v>892</v>
      </c>
      <c r="B893" s="1" t="s">
        <v>4</v>
      </c>
      <c r="C893" s="2" t="s">
        <v>1631</v>
      </c>
      <c r="D893" s="3" t="s">
        <v>1632</v>
      </c>
      <c r="E893">
        <v>7</v>
      </c>
      <c r="G893">
        <v>20</v>
      </c>
    </row>
    <row r="894" spans="1:7" hidden="1" x14ac:dyDescent="0.3">
      <c r="A894" s="1">
        <v>893</v>
      </c>
      <c r="B894" s="1" t="s">
        <v>84</v>
      </c>
      <c r="C894" s="2" t="s">
        <v>1633</v>
      </c>
      <c r="D894" s="3" t="s">
        <v>1634</v>
      </c>
      <c r="E894">
        <v>9</v>
      </c>
      <c r="G894">
        <v>20</v>
      </c>
    </row>
    <row r="895" spans="1:7" hidden="1" x14ac:dyDescent="0.3">
      <c r="A895" s="1">
        <v>894</v>
      </c>
      <c r="B895" s="1" t="s">
        <v>4</v>
      </c>
      <c r="C895" s="2" t="s">
        <v>1635</v>
      </c>
      <c r="D895" s="3" t="s">
        <v>1636</v>
      </c>
      <c r="E895">
        <v>7</v>
      </c>
      <c r="G895">
        <v>20</v>
      </c>
    </row>
    <row r="896" spans="1:7" ht="42" x14ac:dyDescent="0.3">
      <c r="A896" s="1">
        <v>895</v>
      </c>
      <c r="B896" s="1" t="s">
        <v>1628</v>
      </c>
      <c r="C896" s="2" t="s">
        <v>1637</v>
      </c>
      <c r="D896" s="3" t="s">
        <v>1638</v>
      </c>
      <c r="E896">
        <v>16</v>
      </c>
      <c r="F896">
        <v>18</v>
      </c>
      <c r="G896">
        <v>20</v>
      </c>
    </row>
    <row r="897" spans="1:7" hidden="1" x14ac:dyDescent="0.3">
      <c r="A897" s="1">
        <v>896</v>
      </c>
      <c r="B897" s="1" t="s">
        <v>4</v>
      </c>
      <c r="C897" s="2" t="s">
        <v>1639</v>
      </c>
      <c r="D897" s="3" t="s">
        <v>1640</v>
      </c>
      <c r="E897">
        <v>3</v>
      </c>
      <c r="G897">
        <v>20</v>
      </c>
    </row>
    <row r="898" spans="1:7" ht="42" x14ac:dyDescent="0.3">
      <c r="A898" s="1">
        <v>897</v>
      </c>
      <c r="B898" s="1" t="s">
        <v>1628</v>
      </c>
      <c r="C898" s="2" t="s">
        <v>1641</v>
      </c>
      <c r="D898" s="3" t="s">
        <v>1642</v>
      </c>
      <c r="E898">
        <v>16</v>
      </c>
      <c r="F898">
        <v>18</v>
      </c>
      <c r="G898">
        <v>20</v>
      </c>
    </row>
    <row r="899" spans="1:7" ht="28" hidden="1" x14ac:dyDescent="0.3">
      <c r="A899" s="1">
        <v>898</v>
      </c>
      <c r="B899" s="1" t="s">
        <v>4</v>
      </c>
      <c r="C899" s="2" t="s">
        <v>1643</v>
      </c>
      <c r="D899" s="3" t="s">
        <v>1644</v>
      </c>
      <c r="E899">
        <v>3</v>
      </c>
      <c r="G899">
        <v>20</v>
      </c>
    </row>
    <row r="900" spans="1:7" ht="42" hidden="1" x14ac:dyDescent="0.3">
      <c r="A900" s="1">
        <v>899</v>
      </c>
      <c r="B900" s="1" t="s">
        <v>4</v>
      </c>
      <c r="C900" s="2" t="s">
        <v>1643</v>
      </c>
      <c r="D900" s="3" t="s">
        <v>1645</v>
      </c>
      <c r="E900">
        <v>6</v>
      </c>
      <c r="G900">
        <v>20</v>
      </c>
    </row>
    <row r="901" spans="1:7" ht="28" x14ac:dyDescent="0.3">
      <c r="A901" s="1">
        <v>900</v>
      </c>
      <c r="B901" s="1" t="s">
        <v>1628</v>
      </c>
      <c r="C901" s="2" t="s">
        <v>1646</v>
      </c>
      <c r="D901" s="3" t="s">
        <v>1647</v>
      </c>
      <c r="E901">
        <v>16</v>
      </c>
      <c r="F901">
        <v>18</v>
      </c>
      <c r="G901">
        <v>20</v>
      </c>
    </row>
    <row r="902" spans="1:7" ht="28" hidden="1" x14ac:dyDescent="0.3">
      <c r="A902" s="1">
        <v>901</v>
      </c>
      <c r="B902" s="1" t="s">
        <v>4</v>
      </c>
      <c r="C902" s="2" t="s">
        <v>1648</v>
      </c>
      <c r="D902" s="3" t="s">
        <v>1649</v>
      </c>
      <c r="E902">
        <v>6</v>
      </c>
      <c r="G902">
        <v>20</v>
      </c>
    </row>
    <row r="903" spans="1:7" ht="42" x14ac:dyDescent="0.3">
      <c r="A903" s="1">
        <v>902</v>
      </c>
      <c r="B903" s="1" t="s">
        <v>1628</v>
      </c>
      <c r="C903" s="2" t="s">
        <v>1650</v>
      </c>
      <c r="D903" s="3" t="s">
        <v>1651</v>
      </c>
      <c r="E903">
        <v>16</v>
      </c>
      <c r="F903">
        <v>18</v>
      </c>
      <c r="G903">
        <v>20</v>
      </c>
    </row>
    <row r="904" spans="1:7" ht="70" hidden="1" x14ac:dyDescent="0.3">
      <c r="A904" s="1">
        <v>903</v>
      </c>
      <c r="B904" s="1" t="s">
        <v>4</v>
      </c>
      <c r="C904" s="2" t="s">
        <v>1652</v>
      </c>
      <c r="D904" s="3" t="s">
        <v>1653</v>
      </c>
      <c r="E904">
        <v>2</v>
      </c>
      <c r="G904">
        <v>20</v>
      </c>
    </row>
    <row r="905" spans="1:7" ht="16.5" hidden="1" x14ac:dyDescent="0.3">
      <c r="A905" s="1">
        <v>904</v>
      </c>
      <c r="B905" s="1" t="s">
        <v>337</v>
      </c>
      <c r="C905" s="2" t="s">
        <v>1689</v>
      </c>
      <c r="D905" s="3" t="s">
        <v>1687</v>
      </c>
      <c r="E905">
        <v>9</v>
      </c>
      <c r="F905">
        <v>17</v>
      </c>
      <c r="G905">
        <v>20</v>
      </c>
    </row>
    <row r="906" spans="1:7" hidden="1" x14ac:dyDescent="0.3">
      <c r="A906" s="1">
        <v>905</v>
      </c>
      <c r="B906" s="1" t="s">
        <v>608</v>
      </c>
      <c r="C906" s="2" t="s">
        <v>1690</v>
      </c>
      <c r="D906" s="3" t="s">
        <v>1688</v>
      </c>
      <c r="E906">
        <v>9</v>
      </c>
      <c r="F906">
        <v>17</v>
      </c>
      <c r="G906">
        <v>20</v>
      </c>
    </row>
    <row r="907" spans="1:7" ht="56" hidden="1" x14ac:dyDescent="0.3">
      <c r="A907" s="1">
        <v>906</v>
      </c>
      <c r="B907" s="1" t="s">
        <v>4</v>
      </c>
      <c r="C907" s="2" t="s">
        <v>1654</v>
      </c>
      <c r="D907" s="3" t="s">
        <v>1691</v>
      </c>
      <c r="E907">
        <v>2</v>
      </c>
      <c r="G907">
        <v>20</v>
      </c>
    </row>
    <row r="908" spans="1:7" ht="42" hidden="1" x14ac:dyDescent="0.3">
      <c r="A908" s="1">
        <v>907</v>
      </c>
      <c r="B908" s="1" t="s">
        <v>4</v>
      </c>
      <c r="C908" s="2" t="s">
        <v>1655</v>
      </c>
      <c r="D908" s="3" t="s">
        <v>1656</v>
      </c>
      <c r="E908">
        <v>6</v>
      </c>
      <c r="G908">
        <v>23</v>
      </c>
    </row>
    <row r="909" spans="1:7" ht="70" hidden="1" x14ac:dyDescent="0.3">
      <c r="A909" s="1">
        <v>908</v>
      </c>
      <c r="B909" s="1" t="s">
        <v>4</v>
      </c>
      <c r="C909" s="2" t="s">
        <v>1657</v>
      </c>
      <c r="D909" s="3" t="s">
        <v>1658</v>
      </c>
      <c r="E909">
        <v>6</v>
      </c>
      <c r="G909">
        <v>23</v>
      </c>
    </row>
    <row r="910" spans="1:7" ht="56" hidden="1" x14ac:dyDescent="0.3">
      <c r="A910" s="1">
        <v>909</v>
      </c>
      <c r="B910" s="1" t="s">
        <v>4</v>
      </c>
      <c r="C910" s="2" t="s">
        <v>1659</v>
      </c>
      <c r="D910" s="3" t="s">
        <v>1660</v>
      </c>
      <c r="E910">
        <v>6</v>
      </c>
      <c r="F910">
        <v>7</v>
      </c>
      <c r="G910">
        <v>23</v>
      </c>
    </row>
    <row r="911" spans="1:7" ht="42" hidden="1" x14ac:dyDescent="0.3">
      <c r="A911" s="1">
        <v>910</v>
      </c>
      <c r="B911" s="1" t="s">
        <v>4</v>
      </c>
      <c r="C911" s="2" t="s">
        <v>1661</v>
      </c>
      <c r="D911" s="3" t="s">
        <v>1662</v>
      </c>
      <c r="E911">
        <v>6</v>
      </c>
      <c r="G911">
        <v>19</v>
      </c>
    </row>
    <row r="912" spans="1:7" ht="56" hidden="1" x14ac:dyDescent="0.3">
      <c r="A912" s="1">
        <v>911</v>
      </c>
      <c r="B912" s="1" t="s">
        <v>4</v>
      </c>
      <c r="C912" s="2" t="s">
        <v>1663</v>
      </c>
      <c r="D912" s="3" t="s">
        <v>1696</v>
      </c>
      <c r="E912">
        <v>7</v>
      </c>
      <c r="G912">
        <v>19</v>
      </c>
    </row>
    <row r="913" spans="1:7" hidden="1" x14ac:dyDescent="0.3">
      <c r="A913" s="1">
        <v>912</v>
      </c>
      <c r="B913" s="1" t="s">
        <v>973</v>
      </c>
      <c r="C913" s="2" t="s">
        <v>1698</v>
      </c>
      <c r="D913" s="3" t="s">
        <v>1695</v>
      </c>
      <c r="E913">
        <v>11</v>
      </c>
      <c r="F913">
        <v>17</v>
      </c>
      <c r="G913">
        <v>19</v>
      </c>
    </row>
    <row r="914" spans="1:7" ht="28" hidden="1" x14ac:dyDescent="0.3">
      <c r="A914" s="1">
        <v>913</v>
      </c>
      <c r="B914" s="1" t="s">
        <v>4</v>
      </c>
      <c r="C914" s="2" t="s">
        <v>1697</v>
      </c>
      <c r="D914" s="3" t="s">
        <v>1699</v>
      </c>
      <c r="E914">
        <v>3</v>
      </c>
      <c r="G914">
        <v>19</v>
      </c>
    </row>
    <row r="915" spans="1:7" hidden="1" x14ac:dyDescent="0.3">
      <c r="A915" s="1">
        <v>914</v>
      </c>
      <c r="B915" s="1" t="s">
        <v>4</v>
      </c>
      <c r="C915" s="2" t="s">
        <v>1664</v>
      </c>
      <c r="D915" s="3" t="s">
        <v>1665</v>
      </c>
      <c r="E915">
        <v>6</v>
      </c>
      <c r="G915">
        <v>19</v>
      </c>
    </row>
    <row r="916" spans="1:7" hidden="1" x14ac:dyDescent="0.3">
      <c r="A916" s="1">
        <v>915</v>
      </c>
      <c r="B916" s="1" t="s">
        <v>84</v>
      </c>
      <c r="C916" s="2" t="s">
        <v>1666</v>
      </c>
      <c r="D916" s="3" t="s">
        <v>1667</v>
      </c>
      <c r="E916">
        <v>10</v>
      </c>
      <c r="G916">
        <v>19</v>
      </c>
    </row>
    <row r="917" spans="1:7" hidden="1" x14ac:dyDescent="0.3">
      <c r="A917" s="1">
        <v>916</v>
      </c>
      <c r="B917" s="1" t="s">
        <v>128</v>
      </c>
      <c r="C917" s="2" t="s">
        <v>1668</v>
      </c>
      <c r="D917" s="3" t="s">
        <v>1669</v>
      </c>
      <c r="E917">
        <v>10</v>
      </c>
      <c r="G917">
        <v>19</v>
      </c>
    </row>
    <row r="918" spans="1:7" ht="28" hidden="1" x14ac:dyDescent="0.3">
      <c r="A918" s="1">
        <v>917</v>
      </c>
      <c r="B918" s="1" t="s">
        <v>4</v>
      </c>
      <c r="C918" s="2" t="s">
        <v>1670</v>
      </c>
      <c r="D918" s="3" t="s">
        <v>1671</v>
      </c>
      <c r="E918">
        <v>1</v>
      </c>
      <c r="G918">
        <v>19</v>
      </c>
    </row>
    <row r="919" spans="1:7" hidden="1" x14ac:dyDescent="0.3">
      <c r="A919" s="1">
        <v>918</v>
      </c>
      <c r="B919" s="1" t="s">
        <v>50</v>
      </c>
      <c r="C919" s="2" t="s">
        <v>1672</v>
      </c>
      <c r="D919" s="3" t="s">
        <v>1673</v>
      </c>
      <c r="E919">
        <v>10</v>
      </c>
      <c r="G919">
        <v>19</v>
      </c>
    </row>
    <row r="920" spans="1:7" ht="28" hidden="1" x14ac:dyDescent="0.3">
      <c r="A920" s="1">
        <v>919</v>
      </c>
      <c r="B920" s="1" t="s">
        <v>4</v>
      </c>
      <c r="C920" s="2" t="s">
        <v>1674</v>
      </c>
      <c r="D920" s="3" t="s">
        <v>1675</v>
      </c>
      <c r="E920">
        <v>1</v>
      </c>
      <c r="G920">
        <v>19</v>
      </c>
    </row>
    <row r="921" spans="1:7" hidden="1" x14ac:dyDescent="0.3">
      <c r="A921" s="1">
        <v>920</v>
      </c>
      <c r="B921" s="1" t="s">
        <v>4</v>
      </c>
      <c r="C921" s="2" t="s">
        <v>1676</v>
      </c>
      <c r="D921" s="3" t="s">
        <v>1677</v>
      </c>
      <c r="E921">
        <v>1</v>
      </c>
      <c r="G921">
        <v>19</v>
      </c>
    </row>
  </sheetData>
  <autoFilter ref="A1:G921" xr:uid="{07FFD6A6-5DC0-408C-A150-B4773E0FF807}">
    <filterColumn colId="1">
      <filters>
        <filter val="ppt音频"/>
        <filter val="邓秋怀音频"/>
      </filters>
    </filterColumn>
    <filterColumn colId="4" showButton="0"/>
  </autoFilter>
  <mergeCells count="1">
    <mergeCell ref="E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B929-EFB5-4081-A1BF-72B11870FA5D}">
  <dimension ref="A1:V1080"/>
  <sheetViews>
    <sheetView tabSelected="1" topLeftCell="L4" zoomScale="78" workbookViewId="0">
      <selection activeCell="L5" sqref="L5"/>
    </sheetView>
  </sheetViews>
  <sheetFormatPr defaultRowHeight="14" x14ac:dyDescent="0.3"/>
  <cols>
    <col min="3" max="3" width="24.08203125" customWidth="1"/>
    <col min="9" max="9" width="12.4140625" customWidth="1"/>
    <col min="11" max="11" width="45.4140625" customWidth="1"/>
    <col min="12" max="12" width="14.83203125" customWidth="1"/>
    <col min="14" max="14" width="17.5" customWidth="1"/>
    <col min="21" max="21" width="58.58203125" customWidth="1"/>
  </cols>
  <sheetData>
    <row r="1" spans="1:22" x14ac:dyDescent="0.3">
      <c r="A1" s="22" t="s">
        <v>1734</v>
      </c>
      <c r="B1" s="22"/>
      <c r="C1" s="22"/>
      <c r="D1" s="22"/>
      <c r="E1" s="22"/>
      <c r="F1" s="22"/>
      <c r="G1" s="22"/>
    </row>
    <row r="2" spans="1:22" x14ac:dyDescent="0.3">
      <c r="A2" s="19" t="s">
        <v>1702</v>
      </c>
      <c r="B2" s="19"/>
      <c r="C2" s="6" t="s">
        <v>1703</v>
      </c>
      <c r="D2" s="6" t="s">
        <v>1729</v>
      </c>
      <c r="E2" s="6" t="s">
        <v>1730</v>
      </c>
      <c r="F2" s="6" t="s">
        <v>1731</v>
      </c>
      <c r="G2" s="6" t="s">
        <v>1732</v>
      </c>
      <c r="I2" s="8" t="s">
        <v>1</v>
      </c>
      <c r="J2" s="8" t="s">
        <v>1735</v>
      </c>
      <c r="K2" s="8" t="s">
        <v>1736</v>
      </c>
      <c r="L2" s="8" t="s">
        <v>1856</v>
      </c>
      <c r="N2" s="6" t="s">
        <v>1758</v>
      </c>
      <c r="O2" s="6" t="s">
        <v>1730</v>
      </c>
      <c r="P2" s="6" t="s">
        <v>1759</v>
      </c>
      <c r="Q2" s="6" t="s">
        <v>1729</v>
      </c>
      <c r="R2" s="6" t="s">
        <v>1732</v>
      </c>
      <c r="S2" s="6" t="s">
        <v>1731</v>
      </c>
      <c r="U2" s="6" t="s">
        <v>1766</v>
      </c>
      <c r="V2" s="11" t="s">
        <v>1781</v>
      </c>
    </row>
    <row r="3" spans="1:22" x14ac:dyDescent="0.3">
      <c r="A3" s="19" t="s">
        <v>1704</v>
      </c>
      <c r="B3" s="19" t="s">
        <v>1705</v>
      </c>
      <c r="C3" s="6" t="s">
        <v>1706</v>
      </c>
      <c r="D3" s="7">
        <v>35</v>
      </c>
      <c r="E3" s="14">
        <f>35/1069</f>
        <v>3.2740879326473342E-2</v>
      </c>
      <c r="F3" s="19">
        <f>SUM(D3:D7)</f>
        <v>252</v>
      </c>
      <c r="G3" s="23">
        <f>252/1069</f>
        <v>0.23573433115060805</v>
      </c>
      <c r="I3" s="6" t="s">
        <v>4</v>
      </c>
      <c r="J3" s="6">
        <v>567</v>
      </c>
      <c r="K3" s="9">
        <f>567/920</f>
        <v>0.61630434782608701</v>
      </c>
      <c r="L3" s="9"/>
      <c r="N3" s="19" t="s">
        <v>1764</v>
      </c>
      <c r="O3" s="23">
        <f>62/920</f>
        <v>6.7391304347826086E-2</v>
      </c>
      <c r="P3" s="6">
        <v>1</v>
      </c>
      <c r="Q3" s="6">
        <v>15</v>
      </c>
      <c r="R3" s="9">
        <f>15/66</f>
        <v>0.22727272727272727</v>
      </c>
      <c r="S3" s="19">
        <f>SUM(Q3:Q13)</f>
        <v>66</v>
      </c>
      <c r="U3" s="6" t="s">
        <v>1767</v>
      </c>
      <c r="V3" s="9">
        <f>567/920</f>
        <v>0.61630434782608701</v>
      </c>
    </row>
    <row r="4" spans="1:22" x14ac:dyDescent="0.3">
      <c r="A4" s="19"/>
      <c r="B4" s="19"/>
      <c r="C4" s="6" t="s">
        <v>1707</v>
      </c>
      <c r="D4" s="7">
        <v>38</v>
      </c>
      <c r="E4" s="14">
        <f>38/1069</f>
        <v>3.5547240411599623E-2</v>
      </c>
      <c r="F4" s="19"/>
      <c r="G4" s="23"/>
      <c r="I4" s="6" t="s">
        <v>84</v>
      </c>
      <c r="J4" s="6">
        <f>353-14</f>
        <v>339</v>
      </c>
      <c r="K4" s="9">
        <f>339/920</f>
        <v>0.3684782608695652</v>
      </c>
      <c r="L4" s="9"/>
      <c r="N4" s="19"/>
      <c r="O4" s="23"/>
      <c r="P4" s="6">
        <v>3</v>
      </c>
      <c r="Q4" s="6">
        <v>5</v>
      </c>
      <c r="R4" s="9">
        <f>5/66</f>
        <v>7.575757575757576E-2</v>
      </c>
      <c r="S4" s="19"/>
      <c r="U4" s="6" t="s">
        <v>1768</v>
      </c>
      <c r="V4" s="9">
        <f>353/920</f>
        <v>0.38369565217391305</v>
      </c>
    </row>
    <row r="5" spans="1:22" x14ac:dyDescent="0.3">
      <c r="A5" s="19"/>
      <c r="B5" s="19"/>
      <c r="C5" s="6" t="s">
        <v>1708</v>
      </c>
      <c r="D5" s="7">
        <v>92</v>
      </c>
      <c r="E5" s="14">
        <f>92/1069</f>
        <v>8.6061739943872784E-2</v>
      </c>
      <c r="F5" s="19"/>
      <c r="G5" s="23"/>
      <c r="I5" s="43" t="s">
        <v>1855</v>
      </c>
      <c r="J5" s="6">
        <v>14</v>
      </c>
      <c r="K5" s="9">
        <f>14/920</f>
        <v>1.5217391304347827E-2</v>
      </c>
      <c r="L5" s="9" t="s">
        <v>1857</v>
      </c>
      <c r="N5" s="19"/>
      <c r="O5" s="23"/>
      <c r="P5" s="6">
        <v>4</v>
      </c>
      <c r="Q5" s="6">
        <v>3</v>
      </c>
      <c r="R5" s="9">
        <f>3/66</f>
        <v>4.5454545454545456E-2</v>
      </c>
      <c r="S5" s="19"/>
      <c r="U5" s="6" t="s">
        <v>1769</v>
      </c>
    </row>
    <row r="6" spans="1:22" x14ac:dyDescent="0.3">
      <c r="A6" s="19"/>
      <c r="B6" s="19"/>
      <c r="C6" s="6" t="s">
        <v>1709</v>
      </c>
      <c r="D6" s="7">
        <v>64</v>
      </c>
      <c r="E6" s="14">
        <f>64/1069</f>
        <v>5.9869036482694107E-2</v>
      </c>
      <c r="F6" s="19"/>
      <c r="G6" s="23"/>
      <c r="N6" s="19"/>
      <c r="O6" s="23"/>
      <c r="P6" s="6">
        <v>5</v>
      </c>
      <c r="Q6" s="6">
        <v>1</v>
      </c>
      <c r="R6" s="9">
        <f>1/66</f>
        <v>1.5151515151515152E-2</v>
      </c>
      <c r="S6" s="19"/>
      <c r="U6" s="6" t="s">
        <v>1770</v>
      </c>
    </row>
    <row r="7" spans="1:22" x14ac:dyDescent="0.3">
      <c r="A7" s="19"/>
      <c r="B7" s="19"/>
      <c r="C7" s="6" t="s">
        <v>1710</v>
      </c>
      <c r="D7" s="7">
        <v>23</v>
      </c>
      <c r="E7" s="14">
        <f>23/1069</f>
        <v>2.1515434985968196E-2</v>
      </c>
      <c r="F7" s="19"/>
      <c r="G7" s="23"/>
      <c r="I7" s="24" t="s">
        <v>1737</v>
      </c>
      <c r="J7" s="25"/>
      <c r="K7" s="26"/>
      <c r="L7" s="44"/>
      <c r="N7" s="19"/>
      <c r="O7" s="23"/>
      <c r="P7" s="6">
        <v>6</v>
      </c>
      <c r="Q7" s="6">
        <v>7</v>
      </c>
      <c r="R7" s="9">
        <f>7/66</f>
        <v>0.10606060606060606</v>
      </c>
      <c r="S7" s="19"/>
      <c r="U7" s="6" t="s">
        <v>1771</v>
      </c>
    </row>
    <row r="8" spans="1:22" x14ac:dyDescent="0.3">
      <c r="A8" s="19"/>
      <c r="B8" s="19" t="s">
        <v>1711</v>
      </c>
      <c r="C8" s="6" t="s">
        <v>1712</v>
      </c>
      <c r="D8" s="7">
        <v>216</v>
      </c>
      <c r="E8" s="14">
        <f>216/1069</f>
        <v>0.20205799812909261</v>
      </c>
      <c r="F8" s="19">
        <f>SUM(D8:D10)</f>
        <v>368</v>
      </c>
      <c r="G8" s="23">
        <f>368/1069</f>
        <v>0.34424695977549113</v>
      </c>
      <c r="I8" s="10" t="s">
        <v>1738</v>
      </c>
      <c r="J8" s="7">
        <v>66</v>
      </c>
      <c r="K8" s="6" t="s">
        <v>1748</v>
      </c>
      <c r="L8" s="45"/>
      <c r="N8" s="19"/>
      <c r="O8" s="23"/>
      <c r="P8" s="6">
        <v>7</v>
      </c>
      <c r="Q8" s="6">
        <v>10</v>
      </c>
      <c r="R8" s="9">
        <f>10/66</f>
        <v>0.15151515151515152</v>
      </c>
      <c r="S8" s="19"/>
      <c r="U8" s="6" t="s">
        <v>1772</v>
      </c>
    </row>
    <row r="9" spans="1:22" x14ac:dyDescent="0.3">
      <c r="A9" s="19"/>
      <c r="B9" s="19"/>
      <c r="C9" s="6" t="s">
        <v>1713</v>
      </c>
      <c r="D9" s="7">
        <f>84+67</f>
        <v>151</v>
      </c>
      <c r="E9" s="14">
        <f>151/1069</f>
        <v>0.14125350795135641</v>
      </c>
      <c r="F9" s="19"/>
      <c r="G9" s="23"/>
      <c r="I9" s="6" t="s">
        <v>1739</v>
      </c>
      <c r="J9" s="7">
        <v>14</v>
      </c>
      <c r="K9" s="6" t="s">
        <v>1749</v>
      </c>
      <c r="L9" s="45"/>
      <c r="N9" s="19"/>
      <c r="O9" s="23"/>
      <c r="P9" s="6">
        <v>8</v>
      </c>
      <c r="Q9" s="6">
        <v>1</v>
      </c>
      <c r="R9" s="9">
        <f>1/66</f>
        <v>1.5151515151515152E-2</v>
      </c>
      <c r="S9" s="19"/>
      <c r="U9" s="6" t="s">
        <v>1773</v>
      </c>
    </row>
    <row r="10" spans="1:22" x14ac:dyDescent="0.3">
      <c r="A10" s="19"/>
      <c r="B10" s="19"/>
      <c r="C10" s="6" t="s">
        <v>1714</v>
      </c>
      <c r="D10" s="7">
        <v>1</v>
      </c>
      <c r="E10" s="14">
        <f>1/1069</f>
        <v>9.3545369504209543E-4</v>
      </c>
      <c r="F10" s="19"/>
      <c r="G10" s="23"/>
      <c r="I10" s="6" t="s">
        <v>1740</v>
      </c>
      <c r="J10" s="7">
        <v>1</v>
      </c>
      <c r="K10" s="6" t="s">
        <v>1750</v>
      </c>
      <c r="L10" s="45"/>
      <c r="N10" s="19"/>
      <c r="O10" s="23"/>
      <c r="P10" s="6">
        <v>9</v>
      </c>
      <c r="Q10" s="6">
        <v>11</v>
      </c>
      <c r="R10" s="9">
        <f>11/66</f>
        <v>0.16666666666666666</v>
      </c>
      <c r="S10" s="19"/>
      <c r="U10" s="6" t="s">
        <v>1774</v>
      </c>
    </row>
    <row r="11" spans="1:22" x14ac:dyDescent="0.3">
      <c r="A11" s="19" t="s">
        <v>1715</v>
      </c>
      <c r="B11" s="19"/>
      <c r="C11" s="6" t="s">
        <v>1716</v>
      </c>
      <c r="D11" s="7">
        <v>312</v>
      </c>
      <c r="E11" s="14">
        <f>312/1069</f>
        <v>0.29186155285313375</v>
      </c>
      <c r="F11" s="19">
        <f>SUM(D11:D14)</f>
        <v>332</v>
      </c>
      <c r="G11" s="23">
        <f>332/1069</f>
        <v>0.31057062675397568</v>
      </c>
      <c r="I11" s="10" t="s">
        <v>1747</v>
      </c>
      <c r="J11" s="7">
        <v>1</v>
      </c>
      <c r="K11" s="6" t="s">
        <v>1754</v>
      </c>
      <c r="L11" s="45"/>
      <c r="N11" s="19"/>
      <c r="O11" s="23"/>
      <c r="P11" s="6">
        <v>10</v>
      </c>
      <c r="Q11" s="6">
        <v>8</v>
      </c>
      <c r="R11" s="9">
        <f>8/66</f>
        <v>0.12121212121212122</v>
      </c>
      <c r="S11" s="19"/>
      <c r="U11" s="6" t="s">
        <v>1775</v>
      </c>
    </row>
    <row r="12" spans="1:22" x14ac:dyDescent="0.3">
      <c r="A12" s="19"/>
      <c r="B12" s="19"/>
      <c r="C12" s="6" t="s">
        <v>1717</v>
      </c>
      <c r="D12" s="7">
        <v>19</v>
      </c>
      <c r="E12" s="14">
        <f>19/1069</f>
        <v>1.7773620205799812E-2</v>
      </c>
      <c r="F12" s="19"/>
      <c r="G12" s="23"/>
      <c r="I12" s="10" t="s">
        <v>1746</v>
      </c>
      <c r="J12" s="7">
        <v>47</v>
      </c>
      <c r="K12" s="6" t="s">
        <v>1753</v>
      </c>
      <c r="L12" s="45"/>
      <c r="N12" s="19"/>
      <c r="O12" s="23"/>
      <c r="P12" s="6">
        <v>11</v>
      </c>
      <c r="Q12" s="6">
        <v>1</v>
      </c>
      <c r="R12" s="9">
        <f>1/66</f>
        <v>1.5151515151515152E-2</v>
      </c>
      <c r="S12" s="19"/>
      <c r="U12" s="6" t="s">
        <v>1776</v>
      </c>
    </row>
    <row r="13" spans="1:22" x14ac:dyDescent="0.3">
      <c r="A13" s="19"/>
      <c r="B13" s="19"/>
      <c r="C13" s="6" t="s">
        <v>1718</v>
      </c>
      <c r="D13" s="7">
        <v>1</v>
      </c>
      <c r="E13" s="14">
        <f>1/1069</f>
        <v>9.3545369504209543E-4</v>
      </c>
      <c r="F13" s="19"/>
      <c r="G13" s="23"/>
      <c r="I13" s="10" t="s">
        <v>1741</v>
      </c>
      <c r="J13" s="7">
        <v>6</v>
      </c>
      <c r="K13" s="6" t="s">
        <v>1751</v>
      </c>
      <c r="L13" s="45"/>
      <c r="N13" s="19"/>
      <c r="O13" s="23"/>
      <c r="P13" s="6">
        <v>17</v>
      </c>
      <c r="Q13" s="6">
        <v>4</v>
      </c>
      <c r="R13" s="9">
        <f>4/66</f>
        <v>6.0606060606060608E-2</v>
      </c>
      <c r="S13" s="19"/>
      <c r="U13" s="6" t="s">
        <v>1777</v>
      </c>
    </row>
    <row r="14" spans="1:22" x14ac:dyDescent="0.3">
      <c r="A14" s="19"/>
      <c r="B14" s="19"/>
      <c r="C14" s="6" t="s">
        <v>1719</v>
      </c>
      <c r="D14" s="13">
        <v>0</v>
      </c>
      <c r="E14" s="14">
        <v>0</v>
      </c>
      <c r="F14" s="19"/>
      <c r="G14" s="23"/>
      <c r="I14" s="6" t="s">
        <v>1742</v>
      </c>
      <c r="J14" s="7">
        <v>3</v>
      </c>
      <c r="K14" s="6" t="s">
        <v>1752</v>
      </c>
      <c r="L14" s="45"/>
      <c r="N14" s="19" t="s">
        <v>1760</v>
      </c>
      <c r="O14" s="23">
        <f>299/920</f>
        <v>0.32500000000000001</v>
      </c>
      <c r="P14" s="6">
        <v>0</v>
      </c>
      <c r="Q14" s="6">
        <v>3</v>
      </c>
      <c r="R14" s="9">
        <f>3/342</f>
        <v>8.771929824561403E-3</v>
      </c>
      <c r="S14" s="19">
        <f>SUM(Q14:Q27)</f>
        <v>342</v>
      </c>
      <c r="U14" s="6" t="s">
        <v>1778</v>
      </c>
    </row>
    <row r="15" spans="1:22" x14ac:dyDescent="0.3">
      <c r="A15" s="19" t="s">
        <v>1720</v>
      </c>
      <c r="B15" s="19"/>
      <c r="C15" s="6" t="s">
        <v>1721</v>
      </c>
      <c r="D15" s="13">
        <v>0</v>
      </c>
      <c r="E15" s="14">
        <v>0</v>
      </c>
      <c r="F15" s="19">
        <f>SUM(D15:D17)</f>
        <v>2</v>
      </c>
      <c r="G15" s="23">
        <f>2/1069</f>
        <v>1.8709073900841909E-3</v>
      </c>
      <c r="I15" s="6" t="s">
        <v>1743</v>
      </c>
      <c r="J15" s="7">
        <v>8</v>
      </c>
      <c r="K15" s="6" t="s">
        <v>1755</v>
      </c>
      <c r="L15" s="45"/>
      <c r="N15" s="19"/>
      <c r="O15" s="23"/>
      <c r="P15" s="6">
        <v>1</v>
      </c>
      <c r="Q15" s="6">
        <v>8</v>
      </c>
      <c r="R15" s="9">
        <f>8/342</f>
        <v>2.3391812865497075E-2</v>
      </c>
      <c r="S15" s="19"/>
      <c r="U15" s="6" t="s">
        <v>1779</v>
      </c>
    </row>
    <row r="16" spans="1:22" ht="18" customHeight="1" x14ac:dyDescent="0.3">
      <c r="A16" s="19"/>
      <c r="B16" s="19"/>
      <c r="C16" s="6" t="s">
        <v>1722</v>
      </c>
      <c r="D16" s="7">
        <v>2</v>
      </c>
      <c r="E16" s="14">
        <f>2/1069</f>
        <v>1.8709073900841909E-3</v>
      </c>
      <c r="F16" s="19"/>
      <c r="G16" s="23"/>
      <c r="I16" s="6" t="s">
        <v>1744</v>
      </c>
      <c r="J16" s="7">
        <v>2</v>
      </c>
      <c r="K16" s="6" t="s">
        <v>1756</v>
      </c>
      <c r="L16" s="45"/>
      <c r="N16" s="19"/>
      <c r="O16" s="23"/>
      <c r="P16" s="6">
        <v>2</v>
      </c>
      <c r="Q16" s="6">
        <v>14</v>
      </c>
      <c r="R16" s="9">
        <f>14/342</f>
        <v>4.0935672514619881E-2</v>
      </c>
      <c r="S16" s="19"/>
      <c r="U16" s="12" t="s">
        <v>1780</v>
      </c>
    </row>
    <row r="17" spans="1:21" x14ac:dyDescent="0.3">
      <c r="A17" s="19"/>
      <c r="B17" s="19"/>
      <c r="C17" s="6" t="s">
        <v>1723</v>
      </c>
      <c r="D17" s="13">
        <v>0</v>
      </c>
      <c r="E17" s="14">
        <v>0</v>
      </c>
      <c r="F17" s="19"/>
      <c r="G17" s="23"/>
      <c r="I17" s="6" t="s">
        <v>1745</v>
      </c>
      <c r="J17" s="7">
        <v>1</v>
      </c>
      <c r="K17" s="6" t="s">
        <v>1757</v>
      </c>
      <c r="L17" s="45"/>
      <c r="N17" s="19"/>
      <c r="O17" s="23"/>
      <c r="P17" s="6">
        <v>3</v>
      </c>
      <c r="Q17" s="6">
        <v>29</v>
      </c>
      <c r="R17" s="9">
        <f>29/342</f>
        <v>8.4795321637426896E-2</v>
      </c>
      <c r="S17" s="19"/>
      <c r="U17" s="6" t="s">
        <v>1854</v>
      </c>
    </row>
    <row r="18" spans="1:21" x14ac:dyDescent="0.3">
      <c r="A18" s="30" t="s">
        <v>1724</v>
      </c>
      <c r="B18" s="31"/>
      <c r="C18" s="6" t="s">
        <v>1725</v>
      </c>
      <c r="D18" s="7">
        <f>14+14</f>
        <v>28</v>
      </c>
      <c r="E18" s="14">
        <f>28/1069</f>
        <v>2.6192703461178673E-2</v>
      </c>
      <c r="F18" s="27">
        <f>SUM(D18:D20)</f>
        <v>100</v>
      </c>
      <c r="G18" s="28">
        <f>100/1069</f>
        <v>9.3545369504209538E-2</v>
      </c>
      <c r="N18" s="19"/>
      <c r="O18" s="23"/>
      <c r="P18" s="6">
        <v>4</v>
      </c>
      <c r="Q18" s="6">
        <v>22</v>
      </c>
      <c r="R18" s="9">
        <f>22/342</f>
        <v>6.4327485380116955E-2</v>
      </c>
      <c r="S18" s="19"/>
    </row>
    <row r="19" spans="1:21" x14ac:dyDescent="0.3">
      <c r="A19" s="32"/>
      <c r="B19" s="33"/>
      <c r="C19" s="6" t="s">
        <v>1726</v>
      </c>
      <c r="D19" s="7">
        <f>3+54</f>
        <v>57</v>
      </c>
      <c r="E19" s="14">
        <f>57/1069</f>
        <v>5.3320860617399442E-2</v>
      </c>
      <c r="F19" s="38"/>
      <c r="G19" s="41"/>
      <c r="N19" s="19"/>
      <c r="O19" s="23"/>
      <c r="P19" s="6">
        <v>5</v>
      </c>
      <c r="Q19" s="6">
        <v>10</v>
      </c>
      <c r="R19" s="9">
        <f>10/342</f>
        <v>2.9239766081871343E-2</v>
      </c>
      <c r="S19" s="19"/>
    </row>
    <row r="20" spans="1:21" x14ac:dyDescent="0.3">
      <c r="A20" s="34"/>
      <c r="B20" s="35"/>
      <c r="C20" s="6" t="s">
        <v>1727</v>
      </c>
      <c r="D20" s="7">
        <f>0+15</f>
        <v>15</v>
      </c>
      <c r="E20" s="14">
        <f>15/1069</f>
        <v>1.4031805425631431E-2</v>
      </c>
      <c r="F20" s="39"/>
      <c r="G20" s="42"/>
      <c r="I20" s="15" t="s">
        <v>1782</v>
      </c>
      <c r="J20" s="15" t="s">
        <v>1783</v>
      </c>
      <c r="K20" s="15" t="s">
        <v>1784</v>
      </c>
      <c r="L20" s="46"/>
      <c r="N20" s="19"/>
      <c r="O20" s="23"/>
      <c r="P20" s="6">
        <v>6</v>
      </c>
      <c r="Q20" s="6">
        <v>77</v>
      </c>
      <c r="R20" s="9">
        <f>77/342</f>
        <v>0.22514619883040934</v>
      </c>
      <c r="S20" s="19"/>
    </row>
    <row r="21" spans="1:21" x14ac:dyDescent="0.3">
      <c r="A21" s="36" t="s">
        <v>1852</v>
      </c>
      <c r="B21" s="37"/>
      <c r="C21" s="6" t="s">
        <v>1853</v>
      </c>
      <c r="D21" s="7">
        <v>15</v>
      </c>
      <c r="E21" s="14">
        <f>15/1069</f>
        <v>1.4031805425631431E-2</v>
      </c>
      <c r="F21" s="6">
        <v>15</v>
      </c>
      <c r="G21" s="40">
        <v>1.4031805425631432E-4</v>
      </c>
      <c r="I21" s="15" t="s">
        <v>1785</v>
      </c>
      <c r="J21" s="15">
        <v>62</v>
      </c>
      <c r="K21" s="16">
        <f>62/920</f>
        <v>6.7391304347826086E-2</v>
      </c>
      <c r="L21" s="47"/>
      <c r="N21" s="19"/>
      <c r="O21" s="23"/>
      <c r="P21" s="6">
        <v>7</v>
      </c>
      <c r="Q21" s="6">
        <f t="shared" ref="Q21" si="0">26+33</f>
        <v>59</v>
      </c>
      <c r="R21" s="9">
        <f>59/342</f>
        <v>0.17251461988304093</v>
      </c>
      <c r="S21" s="19"/>
    </row>
    <row r="22" spans="1:21" x14ac:dyDescent="0.3">
      <c r="A22" s="20" t="s">
        <v>1761</v>
      </c>
      <c r="B22" s="20"/>
      <c r="C22" s="20"/>
      <c r="D22" s="20"/>
      <c r="E22" s="20"/>
      <c r="F22" s="20"/>
      <c r="G22" s="20"/>
      <c r="I22" s="15" t="s">
        <v>1786</v>
      </c>
      <c r="J22" s="15">
        <v>299</v>
      </c>
      <c r="K22" s="16">
        <f>299/920</f>
        <v>0.32500000000000001</v>
      </c>
      <c r="L22" s="47"/>
      <c r="N22" s="19"/>
      <c r="O22" s="23"/>
      <c r="P22" s="6">
        <v>9</v>
      </c>
      <c r="Q22" s="6">
        <v>97</v>
      </c>
      <c r="R22" s="9">
        <f>97/342</f>
        <v>0.28362573099415206</v>
      </c>
      <c r="S22" s="19"/>
    </row>
    <row r="23" spans="1:21" x14ac:dyDescent="0.3">
      <c r="I23" s="15" t="s">
        <v>1787</v>
      </c>
      <c r="J23" s="15">
        <v>554</v>
      </c>
      <c r="K23" s="16">
        <f>554/920</f>
        <v>0.60217391304347823</v>
      </c>
      <c r="L23" s="47"/>
      <c r="N23" s="19"/>
      <c r="O23" s="23"/>
      <c r="P23" s="6">
        <v>10</v>
      </c>
      <c r="Q23" s="6">
        <v>5</v>
      </c>
      <c r="R23" s="9">
        <f>5/342</f>
        <v>1.4619883040935672E-2</v>
      </c>
      <c r="S23" s="19"/>
    </row>
    <row r="24" spans="1:21" x14ac:dyDescent="0.3">
      <c r="I24" s="15" t="s">
        <v>1788</v>
      </c>
      <c r="J24" s="15">
        <v>2</v>
      </c>
      <c r="K24" s="16">
        <f>2/920</f>
        <v>2.1739130434782609E-3</v>
      </c>
      <c r="L24" s="47"/>
      <c r="N24" s="19"/>
      <c r="O24" s="23"/>
      <c r="P24" s="6">
        <v>14</v>
      </c>
      <c r="Q24" s="6">
        <v>1</v>
      </c>
      <c r="R24" s="9">
        <f>1/342</f>
        <v>2.9239766081871343E-3</v>
      </c>
      <c r="S24" s="19"/>
    </row>
    <row r="25" spans="1:21" x14ac:dyDescent="0.3">
      <c r="I25" s="15" t="s">
        <v>1789</v>
      </c>
      <c r="J25" s="15">
        <v>3</v>
      </c>
      <c r="K25" s="16">
        <f>3/920</f>
        <v>3.2608695652173911E-3</v>
      </c>
      <c r="L25" s="47"/>
      <c r="N25" s="19"/>
      <c r="O25" s="23"/>
      <c r="P25" s="6">
        <v>16</v>
      </c>
      <c r="Q25" s="6">
        <v>7</v>
      </c>
      <c r="R25" s="9">
        <f>7/342</f>
        <v>2.046783625730994E-2</v>
      </c>
      <c r="S25" s="19"/>
    </row>
    <row r="26" spans="1:21" x14ac:dyDescent="0.3">
      <c r="I26" s="15" t="s">
        <v>1790</v>
      </c>
      <c r="J26" s="15">
        <f>SUM(J21:J25)</f>
        <v>920</v>
      </c>
      <c r="K26" s="16">
        <v>1</v>
      </c>
      <c r="L26" s="47"/>
      <c r="N26" s="19"/>
      <c r="O26" s="23"/>
      <c r="P26" s="6">
        <v>17</v>
      </c>
      <c r="Q26" s="6">
        <v>5</v>
      </c>
      <c r="R26" s="9">
        <f>5/342</f>
        <v>1.4619883040935672E-2</v>
      </c>
      <c r="S26" s="19"/>
    </row>
    <row r="27" spans="1:21" x14ac:dyDescent="0.3">
      <c r="N27" s="19"/>
      <c r="O27" s="23"/>
      <c r="P27" s="6">
        <v>18</v>
      </c>
      <c r="Q27" s="6">
        <v>5</v>
      </c>
      <c r="R27" s="9">
        <f>5/342</f>
        <v>1.4619883040935672E-2</v>
      </c>
      <c r="S27" s="19"/>
    </row>
    <row r="28" spans="1:21" x14ac:dyDescent="0.3">
      <c r="N28" s="19" t="s">
        <v>1765</v>
      </c>
      <c r="O28" s="23">
        <f>554/920</f>
        <v>0.60217391304347823</v>
      </c>
      <c r="P28" s="6">
        <v>0</v>
      </c>
      <c r="Q28" s="6">
        <v>12</v>
      </c>
      <c r="R28" s="9">
        <f>12/656</f>
        <v>1.8292682926829267E-2</v>
      </c>
      <c r="S28" s="19">
        <f>SUM(Q28:Q41)</f>
        <v>656</v>
      </c>
    </row>
    <row r="29" spans="1:21" x14ac:dyDescent="0.3">
      <c r="N29" s="19"/>
      <c r="O29" s="23"/>
      <c r="P29" s="6">
        <v>1</v>
      </c>
      <c r="Q29" s="6">
        <v>12</v>
      </c>
      <c r="R29" s="9">
        <f>12/656</f>
        <v>1.8292682926829267E-2</v>
      </c>
      <c r="S29" s="19"/>
    </row>
    <row r="30" spans="1:21" x14ac:dyDescent="0.3">
      <c r="N30" s="19"/>
      <c r="O30" s="23"/>
      <c r="P30" s="6">
        <v>2</v>
      </c>
      <c r="Q30" s="6">
        <v>24</v>
      </c>
      <c r="R30" s="9">
        <f>24/656</f>
        <v>3.6585365853658534E-2</v>
      </c>
      <c r="S30" s="19"/>
    </row>
    <row r="31" spans="1:21" x14ac:dyDescent="0.3">
      <c r="N31" s="19"/>
      <c r="O31" s="23"/>
      <c r="P31" s="6">
        <v>3</v>
      </c>
      <c r="Q31" s="6">
        <v>58</v>
      </c>
      <c r="R31" s="9">
        <f>58/656</f>
        <v>8.8414634146341459E-2</v>
      </c>
      <c r="S31" s="19"/>
    </row>
    <row r="32" spans="1:21" x14ac:dyDescent="0.3">
      <c r="N32" s="19"/>
      <c r="O32" s="23"/>
      <c r="P32" s="6">
        <v>4</v>
      </c>
      <c r="Q32" s="6">
        <v>39</v>
      </c>
      <c r="R32" s="9">
        <f>39/656</f>
        <v>5.9451219512195119E-2</v>
      </c>
      <c r="S32" s="19"/>
    </row>
    <row r="33" spans="14:19" x14ac:dyDescent="0.3">
      <c r="N33" s="19"/>
      <c r="O33" s="23"/>
      <c r="P33" s="6">
        <v>5</v>
      </c>
      <c r="Q33" s="6">
        <v>12</v>
      </c>
      <c r="R33" s="9">
        <f>12/656</f>
        <v>1.8292682926829267E-2</v>
      </c>
      <c r="S33" s="19"/>
    </row>
    <row r="34" spans="14:19" x14ac:dyDescent="0.3">
      <c r="N34" s="19"/>
      <c r="O34" s="23"/>
      <c r="P34" s="6">
        <v>6</v>
      </c>
      <c r="Q34" s="6">
        <v>127</v>
      </c>
      <c r="R34" s="9">
        <f>127/656</f>
        <v>0.19359756097560976</v>
      </c>
      <c r="S34" s="19"/>
    </row>
    <row r="35" spans="14:19" x14ac:dyDescent="0.3">
      <c r="N35" s="19"/>
      <c r="O35" s="23"/>
      <c r="P35" s="6">
        <v>7</v>
      </c>
      <c r="Q35" s="6">
        <f t="shared" ref="Q35" si="1">48+33</f>
        <v>81</v>
      </c>
      <c r="R35" s="9">
        <f>81/656</f>
        <v>0.12347560975609756</v>
      </c>
      <c r="S35" s="19"/>
    </row>
    <row r="36" spans="14:19" x14ac:dyDescent="0.3">
      <c r="N36" s="19"/>
      <c r="O36" s="23"/>
      <c r="P36" s="6">
        <v>9</v>
      </c>
      <c r="Q36" s="6">
        <v>205</v>
      </c>
      <c r="R36" s="9">
        <f>205/656</f>
        <v>0.3125</v>
      </c>
      <c r="S36" s="19"/>
    </row>
    <row r="37" spans="14:19" x14ac:dyDescent="0.3">
      <c r="N37" s="19"/>
      <c r="O37" s="23"/>
      <c r="P37" s="6">
        <v>10</v>
      </c>
      <c r="Q37" s="6">
        <v>5</v>
      </c>
      <c r="R37" s="9">
        <f>5/656</f>
        <v>7.621951219512195E-3</v>
      </c>
      <c r="S37" s="19"/>
    </row>
    <row r="38" spans="14:19" x14ac:dyDescent="0.3">
      <c r="N38" s="19"/>
      <c r="O38" s="23"/>
      <c r="P38" s="6">
        <v>14</v>
      </c>
      <c r="Q38" s="6">
        <v>2</v>
      </c>
      <c r="R38" s="9">
        <f>2/656</f>
        <v>3.0487804878048782E-3</v>
      </c>
      <c r="S38" s="19"/>
    </row>
    <row r="39" spans="14:19" x14ac:dyDescent="0.3">
      <c r="N39" s="19"/>
      <c r="O39" s="23"/>
      <c r="P39" s="6">
        <v>16</v>
      </c>
      <c r="Q39" s="6">
        <v>21</v>
      </c>
      <c r="R39" s="9">
        <f>21/656</f>
        <v>3.201219512195122E-2</v>
      </c>
      <c r="S39" s="19"/>
    </row>
    <row r="40" spans="14:19" x14ac:dyDescent="0.3">
      <c r="N40" s="19"/>
      <c r="O40" s="23"/>
      <c r="P40" s="6">
        <v>17</v>
      </c>
      <c r="Q40" s="6">
        <v>48</v>
      </c>
      <c r="R40" s="9">
        <f>48/656</f>
        <v>7.3170731707317069E-2</v>
      </c>
      <c r="S40" s="19"/>
    </row>
    <row r="41" spans="14:19" x14ac:dyDescent="0.3">
      <c r="N41" s="19"/>
      <c r="O41" s="23"/>
      <c r="P41" s="6">
        <v>18</v>
      </c>
      <c r="Q41" s="6">
        <v>10</v>
      </c>
      <c r="R41" s="9">
        <f>10/656</f>
        <v>1.524390243902439E-2</v>
      </c>
      <c r="S41" s="19"/>
    </row>
    <row r="42" spans="14:19" x14ac:dyDescent="0.3">
      <c r="N42" s="6" t="s">
        <v>1762</v>
      </c>
      <c r="O42" s="9">
        <f>2/920</f>
        <v>2.1739130434782609E-3</v>
      </c>
      <c r="P42" s="6">
        <v>6</v>
      </c>
      <c r="Q42" s="6">
        <v>2</v>
      </c>
      <c r="R42" s="9">
        <f>2/2</f>
        <v>1</v>
      </c>
      <c r="S42" s="6">
        <v>2</v>
      </c>
    </row>
    <row r="43" spans="14:19" x14ac:dyDescent="0.3">
      <c r="N43" s="19" t="s">
        <v>1763</v>
      </c>
      <c r="O43" s="23">
        <f>3/920</f>
        <v>3.2608695652173911E-3</v>
      </c>
      <c r="P43" s="6">
        <v>6</v>
      </c>
      <c r="Q43" s="6">
        <v>3</v>
      </c>
      <c r="R43" s="9">
        <f>3/4</f>
        <v>0.75</v>
      </c>
      <c r="S43" s="19">
        <v>4</v>
      </c>
    </row>
    <row r="44" spans="14:19" x14ac:dyDescent="0.3">
      <c r="N44" s="19"/>
      <c r="O44" s="23"/>
      <c r="P44" s="6">
        <v>7</v>
      </c>
      <c r="Q44" s="6">
        <v>1</v>
      </c>
      <c r="R44" s="9">
        <f>1/4</f>
        <v>0.25</v>
      </c>
      <c r="S44" s="19"/>
    </row>
    <row r="45" spans="14:19" x14ac:dyDescent="0.3">
      <c r="N45" s="29"/>
      <c r="O45" s="29"/>
      <c r="P45" s="29"/>
      <c r="Q45" s="29"/>
      <c r="R45" s="29"/>
      <c r="S45" s="29"/>
    </row>
    <row r="1060" spans="1:7" x14ac:dyDescent="0.3">
      <c r="A1060" s="19" t="s">
        <v>1702</v>
      </c>
      <c r="B1060" s="19"/>
      <c r="C1060" s="6" t="s">
        <v>1703</v>
      </c>
      <c r="D1060" s="6" t="s">
        <v>1729</v>
      </c>
      <c r="E1060" s="6" t="s">
        <v>1730</v>
      </c>
      <c r="F1060" s="6" t="s">
        <v>1731</v>
      </c>
      <c r="G1060" s="6" t="s">
        <v>1732</v>
      </c>
    </row>
    <row r="1061" spans="1:7" x14ac:dyDescent="0.3">
      <c r="A1061" s="19" t="s">
        <v>1704</v>
      </c>
      <c r="B1061" s="19" t="s">
        <v>1705</v>
      </c>
      <c r="C1061" s="6" t="s">
        <v>1706</v>
      </c>
      <c r="D1061" s="7">
        <v>35</v>
      </c>
      <c r="F1061" s="21">
        <f>SUM(D1061:D1065)</f>
        <v>252</v>
      </c>
    </row>
    <row r="1062" spans="1:7" x14ac:dyDescent="0.3">
      <c r="A1062" s="19"/>
      <c r="B1062" s="19"/>
      <c r="C1062" s="6" t="s">
        <v>1707</v>
      </c>
      <c r="D1062" s="7">
        <v>38</v>
      </c>
      <c r="F1062" s="18"/>
    </row>
    <row r="1063" spans="1:7" x14ac:dyDescent="0.3">
      <c r="A1063" s="19"/>
      <c r="B1063" s="19"/>
      <c r="C1063" s="6" t="s">
        <v>1708</v>
      </c>
      <c r="D1063" s="7">
        <v>92</v>
      </c>
      <c r="F1063" s="18"/>
    </row>
    <row r="1064" spans="1:7" x14ac:dyDescent="0.3">
      <c r="A1064" s="19"/>
      <c r="B1064" s="19"/>
      <c r="C1064" s="6" t="s">
        <v>1709</v>
      </c>
      <c r="D1064" s="7">
        <v>64</v>
      </c>
      <c r="F1064" s="18"/>
    </row>
    <row r="1065" spans="1:7" x14ac:dyDescent="0.3">
      <c r="A1065" s="19"/>
      <c r="B1065" s="19"/>
      <c r="C1065" s="6" t="s">
        <v>1710</v>
      </c>
      <c r="D1065" s="7">
        <v>23</v>
      </c>
      <c r="F1065" s="18"/>
    </row>
    <row r="1066" spans="1:7" x14ac:dyDescent="0.3">
      <c r="A1066" s="19"/>
      <c r="B1066" s="19" t="s">
        <v>1711</v>
      </c>
      <c r="C1066" s="6" t="s">
        <v>1712</v>
      </c>
      <c r="D1066" s="7">
        <v>216</v>
      </c>
      <c r="F1066" s="18">
        <f>SUM(D1066:D1068)</f>
        <v>301</v>
      </c>
    </row>
    <row r="1067" spans="1:7" x14ac:dyDescent="0.3">
      <c r="A1067" s="19"/>
      <c r="B1067" s="19"/>
      <c r="C1067" s="6" t="s">
        <v>1713</v>
      </c>
      <c r="D1067" s="7">
        <v>84</v>
      </c>
      <c r="F1067" s="18"/>
    </row>
    <row r="1068" spans="1:7" x14ac:dyDescent="0.3">
      <c r="A1068" s="19"/>
      <c r="B1068" s="19"/>
      <c r="C1068" s="6" t="s">
        <v>1714</v>
      </c>
      <c r="D1068" s="7">
        <v>1</v>
      </c>
      <c r="F1068" s="18"/>
    </row>
    <row r="1069" spans="1:7" x14ac:dyDescent="0.3">
      <c r="A1069" s="19" t="s">
        <v>1715</v>
      </c>
      <c r="B1069" s="19"/>
      <c r="C1069" s="6" t="s">
        <v>1716</v>
      </c>
      <c r="D1069" s="7">
        <v>312</v>
      </c>
      <c r="F1069" s="18">
        <f>SUM(D1069:D1072)</f>
        <v>332</v>
      </c>
    </row>
    <row r="1070" spans="1:7" x14ac:dyDescent="0.3">
      <c r="A1070" s="19"/>
      <c r="B1070" s="19"/>
      <c r="C1070" s="6" t="s">
        <v>1717</v>
      </c>
      <c r="D1070" s="7">
        <v>19</v>
      </c>
      <c r="F1070" s="18"/>
    </row>
    <row r="1071" spans="1:7" x14ac:dyDescent="0.3">
      <c r="A1071" s="19"/>
      <c r="B1071" s="19"/>
      <c r="C1071" s="6" t="s">
        <v>1718</v>
      </c>
      <c r="D1071" s="7">
        <v>1</v>
      </c>
      <c r="F1071" s="18"/>
    </row>
    <row r="1072" spans="1:7" x14ac:dyDescent="0.3">
      <c r="A1072" s="19"/>
      <c r="B1072" s="19"/>
      <c r="C1072" s="6" t="s">
        <v>1719</v>
      </c>
      <c r="D1072" s="7">
        <v>0</v>
      </c>
      <c r="F1072" s="18"/>
    </row>
    <row r="1073" spans="1:7" x14ac:dyDescent="0.3">
      <c r="A1073" s="19" t="s">
        <v>1720</v>
      </c>
      <c r="B1073" s="19"/>
      <c r="C1073" s="6" t="s">
        <v>1721</v>
      </c>
      <c r="D1073" s="7">
        <v>0</v>
      </c>
      <c r="F1073" s="18">
        <f>SUM(D1073:D1075)</f>
        <v>2</v>
      </c>
    </row>
    <row r="1074" spans="1:7" x14ac:dyDescent="0.3">
      <c r="A1074" s="19"/>
      <c r="B1074" s="19"/>
      <c r="C1074" s="6" t="s">
        <v>1722</v>
      </c>
      <c r="D1074" s="7">
        <v>2</v>
      </c>
      <c r="F1074" s="18"/>
    </row>
    <row r="1075" spans="1:7" x14ac:dyDescent="0.3">
      <c r="A1075" s="19"/>
      <c r="B1075" s="19"/>
      <c r="C1075" s="6" t="s">
        <v>1723</v>
      </c>
      <c r="D1075" s="7">
        <v>0</v>
      </c>
      <c r="F1075" s="18"/>
    </row>
    <row r="1076" spans="1:7" x14ac:dyDescent="0.3">
      <c r="A1076" s="19" t="s">
        <v>1724</v>
      </c>
      <c r="B1076" s="19"/>
      <c r="C1076" s="6" t="s">
        <v>1725</v>
      </c>
      <c r="D1076" s="7">
        <v>14</v>
      </c>
      <c r="F1076" s="18">
        <f>SUM(D1076:D1079)</f>
        <v>32</v>
      </c>
    </row>
    <row r="1077" spans="1:7" x14ac:dyDescent="0.3">
      <c r="A1077" s="19"/>
      <c r="B1077" s="19"/>
      <c r="C1077" s="6" t="s">
        <v>1726</v>
      </c>
      <c r="D1077" s="7">
        <v>3</v>
      </c>
      <c r="F1077" s="18"/>
    </row>
    <row r="1078" spans="1:7" x14ac:dyDescent="0.3">
      <c r="A1078" s="19"/>
      <c r="B1078" s="19"/>
      <c r="C1078" s="6" t="s">
        <v>1727</v>
      </c>
      <c r="D1078" s="7">
        <v>0</v>
      </c>
      <c r="F1078" s="18"/>
    </row>
    <row r="1079" spans="1:7" x14ac:dyDescent="0.3">
      <c r="A1079" s="19"/>
      <c r="B1079" s="19"/>
      <c r="C1079" s="6" t="s">
        <v>1728</v>
      </c>
      <c r="D1079">
        <v>15</v>
      </c>
      <c r="F1079" s="18"/>
    </row>
    <row r="1080" spans="1:7" x14ac:dyDescent="0.3">
      <c r="A1080" s="20" t="s">
        <v>1733</v>
      </c>
      <c r="B1080" s="20"/>
      <c r="C1080" s="20"/>
      <c r="D1080" s="20"/>
      <c r="E1080" s="20"/>
      <c r="F1080" s="20"/>
      <c r="G1080" s="20"/>
    </row>
  </sheetData>
  <mergeCells count="48">
    <mergeCell ref="S3:S13"/>
    <mergeCell ref="S14:S27"/>
    <mergeCell ref="S28:S41"/>
    <mergeCell ref="S43:S44"/>
    <mergeCell ref="N45:O45"/>
    <mergeCell ref="P45:S45"/>
    <mergeCell ref="O3:O13"/>
    <mergeCell ref="O14:O27"/>
    <mergeCell ref="O28:O41"/>
    <mergeCell ref="O43:O44"/>
    <mergeCell ref="I7:K7"/>
    <mergeCell ref="N3:N13"/>
    <mergeCell ref="N14:N27"/>
    <mergeCell ref="N28:N41"/>
    <mergeCell ref="N43:N44"/>
    <mergeCell ref="F15:F17"/>
    <mergeCell ref="A22:G22"/>
    <mergeCell ref="A1:G1"/>
    <mergeCell ref="G3:G7"/>
    <mergeCell ref="G8:G10"/>
    <mergeCell ref="G11:G14"/>
    <mergeCell ref="G15:G17"/>
    <mergeCell ref="A18:B20"/>
    <mergeCell ref="A21:B21"/>
    <mergeCell ref="F18:F20"/>
    <mergeCell ref="G18:G20"/>
    <mergeCell ref="A1080:G1080"/>
    <mergeCell ref="A2:B2"/>
    <mergeCell ref="A3:A10"/>
    <mergeCell ref="B3:B7"/>
    <mergeCell ref="F3:F7"/>
    <mergeCell ref="B8:B10"/>
    <mergeCell ref="F8:F10"/>
    <mergeCell ref="A11:B14"/>
    <mergeCell ref="F11:F14"/>
    <mergeCell ref="A15:B17"/>
    <mergeCell ref="A1076:B1079"/>
    <mergeCell ref="F1061:F1065"/>
    <mergeCell ref="F1066:F1068"/>
    <mergeCell ref="F1069:F1072"/>
    <mergeCell ref="F1073:F1075"/>
    <mergeCell ref="F1076:F1079"/>
    <mergeCell ref="A1073:B1075"/>
    <mergeCell ref="A1060:B1060"/>
    <mergeCell ref="A1061:A1068"/>
    <mergeCell ref="B1061:B1065"/>
    <mergeCell ref="B1066:B1068"/>
    <mergeCell ref="A1069:B107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E42F-2B29-4FA9-AA20-68D6615B695A}">
  <dimension ref="A1:T28"/>
  <sheetViews>
    <sheetView topLeftCell="A7" workbookViewId="0">
      <selection activeCell="C28" sqref="C28"/>
    </sheetView>
  </sheetViews>
  <sheetFormatPr defaultRowHeight="14" x14ac:dyDescent="0.3"/>
  <cols>
    <col min="2" max="10" width="10.75" bestFit="1" customWidth="1"/>
    <col min="11" max="20" width="11.75" bestFit="1" customWidth="1"/>
  </cols>
  <sheetData>
    <row r="1" spans="1:20" x14ac:dyDescent="0.3">
      <c r="A1" s="17" t="s">
        <v>1845</v>
      </c>
    </row>
    <row r="2" spans="1:20" x14ac:dyDescent="0.3">
      <c r="B2" t="s">
        <v>1791</v>
      </c>
      <c r="C2" t="s">
        <v>1792</v>
      </c>
      <c r="D2" t="s">
        <v>1793</v>
      </c>
      <c r="E2" t="s">
        <v>1794</v>
      </c>
      <c r="F2" t="s">
        <v>1795</v>
      </c>
      <c r="G2" t="s">
        <v>1796</v>
      </c>
      <c r="H2" t="s">
        <v>1797</v>
      </c>
      <c r="I2" t="s">
        <v>1798</v>
      </c>
      <c r="J2" t="s">
        <v>1799</v>
      </c>
      <c r="K2" t="s">
        <v>1800</v>
      </c>
      <c r="L2" t="s">
        <v>1801</v>
      </c>
      <c r="M2" t="s">
        <v>1802</v>
      </c>
      <c r="N2" t="s">
        <v>1803</v>
      </c>
      <c r="O2" t="s">
        <v>1804</v>
      </c>
      <c r="P2" t="s">
        <v>1805</v>
      </c>
      <c r="Q2" t="s">
        <v>1806</v>
      </c>
      <c r="R2" t="s">
        <v>1807</v>
      </c>
      <c r="S2" t="s">
        <v>1808</v>
      </c>
      <c r="T2" t="s">
        <v>1809</v>
      </c>
    </row>
    <row r="3" spans="1:20" x14ac:dyDescent="0.3">
      <c r="B3" t="s">
        <v>1810</v>
      </c>
      <c r="C3" t="s">
        <v>1811</v>
      </c>
      <c r="D3" t="s">
        <v>1811</v>
      </c>
      <c r="E3" t="s">
        <v>1811</v>
      </c>
      <c r="F3" t="s">
        <v>1812</v>
      </c>
      <c r="G3" t="s">
        <v>1811</v>
      </c>
      <c r="H3" t="s">
        <v>1813</v>
      </c>
      <c r="I3" t="s">
        <v>1814</v>
      </c>
      <c r="J3" t="s">
        <v>1811</v>
      </c>
      <c r="K3" t="s">
        <v>1812</v>
      </c>
      <c r="L3" t="s">
        <v>1812</v>
      </c>
      <c r="M3" t="s">
        <v>1811</v>
      </c>
      <c r="N3" t="s">
        <v>1811</v>
      </c>
      <c r="O3" t="s">
        <v>1811</v>
      </c>
      <c r="P3" t="s">
        <v>1811</v>
      </c>
      <c r="Q3" t="s">
        <v>1811</v>
      </c>
      <c r="R3" t="s">
        <v>1811</v>
      </c>
      <c r="S3" t="s">
        <v>1812</v>
      </c>
      <c r="T3" t="s">
        <v>1815</v>
      </c>
    </row>
    <row r="4" spans="1:20" x14ac:dyDescent="0.3">
      <c r="B4" t="s">
        <v>1816</v>
      </c>
      <c r="C4" t="s">
        <v>1813</v>
      </c>
      <c r="D4" t="s">
        <v>1811</v>
      </c>
      <c r="E4" t="s">
        <v>1812</v>
      </c>
      <c r="F4" t="s">
        <v>1814</v>
      </c>
      <c r="G4" t="s">
        <v>1812</v>
      </c>
      <c r="H4" t="s">
        <v>1817</v>
      </c>
      <c r="I4" t="s">
        <v>1818</v>
      </c>
      <c r="J4" t="s">
        <v>1811</v>
      </c>
      <c r="K4" t="s">
        <v>1819</v>
      </c>
      <c r="L4" t="s">
        <v>1819</v>
      </c>
      <c r="M4" t="s">
        <v>1811</v>
      </c>
      <c r="N4" t="s">
        <v>1811</v>
      </c>
      <c r="O4" t="s">
        <v>1811</v>
      </c>
      <c r="P4" t="s">
        <v>1811</v>
      </c>
      <c r="Q4" t="s">
        <v>1811</v>
      </c>
      <c r="R4" t="s">
        <v>1811</v>
      </c>
      <c r="S4" t="s">
        <v>1813</v>
      </c>
      <c r="T4" t="s">
        <v>1815</v>
      </c>
    </row>
    <row r="5" spans="1:20" x14ac:dyDescent="0.3">
      <c r="B5" t="s">
        <v>1820</v>
      </c>
      <c r="C5" t="s">
        <v>1811</v>
      </c>
      <c r="D5" t="s">
        <v>1813</v>
      </c>
      <c r="E5" t="s">
        <v>1821</v>
      </c>
      <c r="F5" t="s">
        <v>1813</v>
      </c>
      <c r="G5" t="s">
        <v>1813</v>
      </c>
      <c r="H5" t="s">
        <v>1814</v>
      </c>
      <c r="I5" t="s">
        <v>1822</v>
      </c>
      <c r="J5" t="s">
        <v>1811</v>
      </c>
      <c r="K5" t="s">
        <v>1823</v>
      </c>
      <c r="L5" t="s">
        <v>1811</v>
      </c>
      <c r="M5" t="s">
        <v>1811</v>
      </c>
      <c r="N5" t="s">
        <v>1811</v>
      </c>
      <c r="O5" t="s">
        <v>1811</v>
      </c>
      <c r="P5" t="s">
        <v>1811</v>
      </c>
      <c r="Q5" t="s">
        <v>1811</v>
      </c>
      <c r="R5" t="s">
        <v>1811</v>
      </c>
      <c r="S5" t="s">
        <v>1812</v>
      </c>
      <c r="T5" t="s">
        <v>1815</v>
      </c>
    </row>
    <row r="6" spans="1:20" x14ac:dyDescent="0.3">
      <c r="B6" t="s">
        <v>1820</v>
      </c>
      <c r="C6" t="s">
        <v>1822</v>
      </c>
      <c r="D6" t="s">
        <v>1813</v>
      </c>
      <c r="E6" t="s">
        <v>1819</v>
      </c>
      <c r="F6" t="s">
        <v>1824</v>
      </c>
      <c r="G6" t="s">
        <v>1822</v>
      </c>
      <c r="H6" t="s">
        <v>1825</v>
      </c>
      <c r="I6" t="s">
        <v>1826</v>
      </c>
      <c r="J6" t="s">
        <v>1811</v>
      </c>
      <c r="K6" t="s">
        <v>1823</v>
      </c>
      <c r="L6" t="s">
        <v>1813</v>
      </c>
      <c r="M6" t="s">
        <v>1811</v>
      </c>
      <c r="N6" t="s">
        <v>1811</v>
      </c>
      <c r="O6" t="s">
        <v>1811</v>
      </c>
      <c r="P6" t="s">
        <v>1811</v>
      </c>
      <c r="Q6" t="s">
        <v>1811</v>
      </c>
      <c r="R6" t="s">
        <v>1822</v>
      </c>
      <c r="S6" t="s">
        <v>1821</v>
      </c>
      <c r="T6" t="s">
        <v>1827</v>
      </c>
    </row>
    <row r="7" spans="1:20" x14ac:dyDescent="0.3">
      <c r="B7" t="s">
        <v>1820</v>
      </c>
      <c r="C7" t="s">
        <v>1813</v>
      </c>
      <c r="D7" t="s">
        <v>1811</v>
      </c>
      <c r="E7" t="s">
        <v>1811</v>
      </c>
      <c r="F7" t="s">
        <v>1811</v>
      </c>
      <c r="G7" t="s">
        <v>1811</v>
      </c>
      <c r="H7" t="s">
        <v>1812</v>
      </c>
      <c r="I7" t="s">
        <v>1812</v>
      </c>
      <c r="J7" t="s">
        <v>1811</v>
      </c>
      <c r="K7" t="s">
        <v>1828</v>
      </c>
      <c r="L7" t="s">
        <v>1811</v>
      </c>
      <c r="M7" t="s">
        <v>1811</v>
      </c>
      <c r="N7" t="s">
        <v>1811</v>
      </c>
      <c r="O7" t="s">
        <v>1811</v>
      </c>
      <c r="P7" t="s">
        <v>1811</v>
      </c>
      <c r="Q7" t="s">
        <v>1811</v>
      </c>
      <c r="R7" t="s">
        <v>1811</v>
      </c>
      <c r="S7" t="s">
        <v>1811</v>
      </c>
      <c r="T7" t="s">
        <v>1815</v>
      </c>
    </row>
    <row r="8" spans="1:20" x14ac:dyDescent="0.3">
      <c r="B8" t="s">
        <v>1816</v>
      </c>
      <c r="C8" t="s">
        <v>1811</v>
      </c>
      <c r="D8" t="s">
        <v>1811</v>
      </c>
      <c r="E8" t="s">
        <v>1811</v>
      </c>
      <c r="F8" t="s">
        <v>1811</v>
      </c>
      <c r="G8" t="s">
        <v>1812</v>
      </c>
      <c r="H8" t="s">
        <v>1811</v>
      </c>
      <c r="I8" t="s">
        <v>1811</v>
      </c>
      <c r="J8" t="s">
        <v>1811</v>
      </c>
      <c r="K8" t="s">
        <v>1829</v>
      </c>
      <c r="L8" t="s">
        <v>1811</v>
      </c>
      <c r="M8" t="s">
        <v>1811</v>
      </c>
      <c r="N8" t="s">
        <v>1811</v>
      </c>
      <c r="O8" t="s">
        <v>1811</v>
      </c>
      <c r="P8" t="s">
        <v>1811</v>
      </c>
      <c r="Q8" t="s">
        <v>1811</v>
      </c>
      <c r="R8" t="s">
        <v>1811</v>
      </c>
      <c r="S8" t="s">
        <v>1811</v>
      </c>
      <c r="T8" t="s">
        <v>1815</v>
      </c>
    </row>
    <row r="9" spans="1:20" x14ac:dyDescent="0.3">
      <c r="B9" t="s">
        <v>1830</v>
      </c>
      <c r="C9" t="s">
        <v>1813</v>
      </c>
      <c r="D9" t="s">
        <v>1812</v>
      </c>
      <c r="E9" t="s">
        <v>1813</v>
      </c>
      <c r="F9" t="s">
        <v>1831</v>
      </c>
      <c r="G9" t="s">
        <v>1817</v>
      </c>
      <c r="H9" t="s">
        <v>1832</v>
      </c>
      <c r="I9" t="s">
        <v>1833</v>
      </c>
      <c r="J9" t="s">
        <v>1811</v>
      </c>
      <c r="K9" t="s">
        <v>1834</v>
      </c>
      <c r="L9" t="s">
        <v>1817</v>
      </c>
      <c r="M9" t="s">
        <v>1811</v>
      </c>
      <c r="N9" t="s">
        <v>1811</v>
      </c>
      <c r="O9" t="s">
        <v>1811</v>
      </c>
      <c r="P9" t="s">
        <v>1812</v>
      </c>
      <c r="Q9" t="s">
        <v>1811</v>
      </c>
      <c r="R9" t="s">
        <v>1831</v>
      </c>
      <c r="S9" t="s">
        <v>1819</v>
      </c>
      <c r="T9" t="s">
        <v>1835</v>
      </c>
    </row>
    <row r="10" spans="1:20" x14ac:dyDescent="0.3">
      <c r="B10" t="s">
        <v>1810</v>
      </c>
      <c r="C10" t="s">
        <v>1811</v>
      </c>
      <c r="D10" t="s">
        <v>1819</v>
      </c>
      <c r="E10" t="s">
        <v>1813</v>
      </c>
      <c r="F10" t="s">
        <v>1822</v>
      </c>
      <c r="G10" t="s">
        <v>1812</v>
      </c>
      <c r="H10" t="s">
        <v>1836</v>
      </c>
      <c r="I10" t="s">
        <v>1824</v>
      </c>
      <c r="J10" t="s">
        <v>1811</v>
      </c>
      <c r="K10" t="s">
        <v>1834</v>
      </c>
      <c r="L10" t="s">
        <v>1812</v>
      </c>
      <c r="M10" t="s">
        <v>1812</v>
      </c>
      <c r="N10" t="s">
        <v>1811</v>
      </c>
      <c r="O10" t="s">
        <v>1811</v>
      </c>
      <c r="P10" t="s">
        <v>1813</v>
      </c>
      <c r="Q10" t="s">
        <v>1811</v>
      </c>
      <c r="R10" t="s">
        <v>1814</v>
      </c>
      <c r="S10" t="s">
        <v>1821</v>
      </c>
      <c r="T10" t="s">
        <v>1837</v>
      </c>
    </row>
    <row r="11" spans="1:20" x14ac:dyDescent="0.3">
      <c r="B11" t="s">
        <v>1816</v>
      </c>
      <c r="C11" t="s">
        <v>1811</v>
      </c>
      <c r="D11" t="s">
        <v>1811</v>
      </c>
      <c r="E11" t="s">
        <v>1811</v>
      </c>
      <c r="F11" t="s">
        <v>1811</v>
      </c>
      <c r="G11" t="s">
        <v>1811</v>
      </c>
      <c r="H11" t="s">
        <v>1812</v>
      </c>
      <c r="I11" t="s">
        <v>1812</v>
      </c>
      <c r="J11" t="s">
        <v>1811</v>
      </c>
      <c r="K11" t="s">
        <v>1811</v>
      </c>
      <c r="L11" t="s">
        <v>1811</v>
      </c>
      <c r="M11" t="s">
        <v>1811</v>
      </c>
      <c r="N11" t="s">
        <v>1811</v>
      </c>
      <c r="O11" t="s">
        <v>1811</v>
      </c>
      <c r="P11" t="s">
        <v>1811</v>
      </c>
      <c r="Q11" t="s">
        <v>1811</v>
      </c>
      <c r="R11" t="s">
        <v>1811</v>
      </c>
      <c r="S11" t="s">
        <v>1811</v>
      </c>
      <c r="T11" t="s">
        <v>1815</v>
      </c>
    </row>
    <row r="12" spans="1:20" x14ac:dyDescent="0.3">
      <c r="B12" t="s">
        <v>1816</v>
      </c>
      <c r="C12" t="s">
        <v>1823</v>
      </c>
      <c r="D12" t="s">
        <v>1838</v>
      </c>
      <c r="E12" t="s">
        <v>1839</v>
      </c>
      <c r="F12" t="s">
        <v>1829</v>
      </c>
      <c r="G12" t="s">
        <v>1821</v>
      </c>
      <c r="H12" t="s">
        <v>1840</v>
      </c>
      <c r="I12" t="s">
        <v>1841</v>
      </c>
      <c r="J12" t="s">
        <v>1811</v>
      </c>
      <c r="K12" t="s">
        <v>1842</v>
      </c>
      <c r="L12" t="s">
        <v>1811</v>
      </c>
      <c r="M12" t="s">
        <v>1811</v>
      </c>
      <c r="N12" t="s">
        <v>1811</v>
      </c>
      <c r="O12" t="s">
        <v>1811</v>
      </c>
      <c r="P12" t="s">
        <v>1811</v>
      </c>
      <c r="Q12" t="s">
        <v>1811</v>
      </c>
      <c r="R12" t="s">
        <v>1818</v>
      </c>
      <c r="S12" t="s">
        <v>1843</v>
      </c>
      <c r="T12" t="s">
        <v>1815</v>
      </c>
    </row>
    <row r="13" spans="1:20" x14ac:dyDescent="0.3">
      <c r="B13" t="s">
        <v>1816</v>
      </c>
      <c r="C13" t="s">
        <v>1844</v>
      </c>
      <c r="D13" t="s">
        <v>1811</v>
      </c>
      <c r="E13" t="s">
        <v>1822</v>
      </c>
      <c r="F13" t="s">
        <v>1812</v>
      </c>
      <c r="G13" t="s">
        <v>1813</v>
      </c>
      <c r="H13" t="s">
        <v>1821</v>
      </c>
      <c r="I13" t="s">
        <v>1812</v>
      </c>
      <c r="J13" t="s">
        <v>1812</v>
      </c>
      <c r="K13" t="s">
        <v>1811</v>
      </c>
      <c r="L13" t="s">
        <v>1812</v>
      </c>
      <c r="M13" t="s">
        <v>1811</v>
      </c>
      <c r="N13" t="s">
        <v>1811</v>
      </c>
      <c r="O13" t="s">
        <v>1811</v>
      </c>
      <c r="P13" t="s">
        <v>1811</v>
      </c>
      <c r="Q13" t="s">
        <v>1811</v>
      </c>
      <c r="R13" t="s">
        <v>1811</v>
      </c>
      <c r="S13" t="s">
        <v>1811</v>
      </c>
      <c r="T13" t="s">
        <v>1815</v>
      </c>
    </row>
    <row r="14" spans="1:20" x14ac:dyDescent="0.3">
      <c r="B14" t="s">
        <v>1816</v>
      </c>
      <c r="C14" t="s">
        <v>1811</v>
      </c>
      <c r="D14" t="s">
        <v>1811</v>
      </c>
      <c r="E14" t="s">
        <v>1812</v>
      </c>
      <c r="F14" t="s">
        <v>1811</v>
      </c>
      <c r="G14" t="s">
        <v>1811</v>
      </c>
      <c r="H14" t="s">
        <v>1811</v>
      </c>
      <c r="I14" t="s">
        <v>1811</v>
      </c>
      <c r="J14" t="s">
        <v>1811</v>
      </c>
      <c r="K14" t="s">
        <v>1811</v>
      </c>
      <c r="L14" t="s">
        <v>1811</v>
      </c>
      <c r="M14" t="s">
        <v>1811</v>
      </c>
      <c r="N14" t="s">
        <v>1811</v>
      </c>
      <c r="O14" t="s">
        <v>1811</v>
      </c>
      <c r="P14" t="s">
        <v>1811</v>
      </c>
      <c r="Q14" t="s">
        <v>1811</v>
      </c>
      <c r="R14" t="s">
        <v>1811</v>
      </c>
      <c r="S14" t="s">
        <v>1811</v>
      </c>
      <c r="T14" t="s">
        <v>1815</v>
      </c>
    </row>
    <row r="15" spans="1:20" x14ac:dyDescent="0.3">
      <c r="B15" t="s">
        <v>1816</v>
      </c>
      <c r="C15" t="s">
        <v>1811</v>
      </c>
      <c r="D15" t="s">
        <v>1811</v>
      </c>
      <c r="E15" t="s">
        <v>1811</v>
      </c>
      <c r="F15" t="s">
        <v>1811</v>
      </c>
      <c r="G15" t="s">
        <v>1811</v>
      </c>
      <c r="H15" t="s">
        <v>1811</v>
      </c>
      <c r="I15" t="s">
        <v>1811</v>
      </c>
      <c r="J15" t="s">
        <v>1811</v>
      </c>
      <c r="K15" t="s">
        <v>1811</v>
      </c>
      <c r="L15" t="s">
        <v>1811</v>
      </c>
      <c r="M15" t="s">
        <v>1811</v>
      </c>
      <c r="N15" t="s">
        <v>1811</v>
      </c>
      <c r="O15" t="s">
        <v>1811</v>
      </c>
      <c r="P15" t="s">
        <v>1811</v>
      </c>
      <c r="Q15" t="s">
        <v>1811</v>
      </c>
      <c r="R15" t="s">
        <v>1811</v>
      </c>
      <c r="S15" t="s">
        <v>1811</v>
      </c>
      <c r="T15" t="s">
        <v>1815</v>
      </c>
    </row>
    <row r="16" spans="1:20" x14ac:dyDescent="0.3">
      <c r="B16" t="s">
        <v>1816</v>
      </c>
      <c r="C16" t="s">
        <v>1811</v>
      </c>
      <c r="D16" t="s">
        <v>1811</v>
      </c>
      <c r="E16" t="s">
        <v>1811</v>
      </c>
      <c r="F16" t="s">
        <v>1811</v>
      </c>
      <c r="G16" t="s">
        <v>1811</v>
      </c>
      <c r="H16" t="s">
        <v>1811</v>
      </c>
      <c r="I16" t="s">
        <v>1811</v>
      </c>
      <c r="J16" t="s">
        <v>1811</v>
      </c>
      <c r="K16" t="s">
        <v>1811</v>
      </c>
      <c r="L16" t="s">
        <v>1811</v>
      </c>
      <c r="M16" t="s">
        <v>1811</v>
      </c>
      <c r="N16" t="s">
        <v>1811</v>
      </c>
      <c r="O16" t="s">
        <v>1811</v>
      </c>
      <c r="P16" t="s">
        <v>1811</v>
      </c>
      <c r="Q16" t="s">
        <v>1811</v>
      </c>
      <c r="R16" t="s">
        <v>1811</v>
      </c>
      <c r="S16" t="s">
        <v>1811</v>
      </c>
      <c r="T16" t="s">
        <v>1815</v>
      </c>
    </row>
    <row r="17" spans="1:20" x14ac:dyDescent="0.3">
      <c r="B17" t="s">
        <v>1816</v>
      </c>
      <c r="C17" t="s">
        <v>1811</v>
      </c>
      <c r="D17" t="s">
        <v>1811</v>
      </c>
      <c r="E17" t="s">
        <v>1811</v>
      </c>
      <c r="F17" t="s">
        <v>1811</v>
      </c>
      <c r="G17" t="s">
        <v>1811</v>
      </c>
      <c r="H17" t="s">
        <v>1812</v>
      </c>
      <c r="I17" t="s">
        <v>1812</v>
      </c>
      <c r="J17" t="s">
        <v>1811</v>
      </c>
      <c r="K17" t="s">
        <v>1812</v>
      </c>
      <c r="L17" t="s">
        <v>1812</v>
      </c>
      <c r="M17" t="s">
        <v>1811</v>
      </c>
      <c r="N17" t="s">
        <v>1811</v>
      </c>
      <c r="O17" t="s">
        <v>1811</v>
      </c>
      <c r="P17" t="s">
        <v>1811</v>
      </c>
      <c r="Q17" t="s">
        <v>1811</v>
      </c>
      <c r="R17" t="s">
        <v>1811</v>
      </c>
      <c r="S17" t="s">
        <v>1811</v>
      </c>
      <c r="T17" t="s">
        <v>1815</v>
      </c>
    </row>
    <row r="18" spans="1:20" x14ac:dyDescent="0.3">
      <c r="B18" t="s">
        <v>1816</v>
      </c>
      <c r="C18" t="s">
        <v>1811</v>
      </c>
      <c r="D18" t="s">
        <v>1811</v>
      </c>
      <c r="E18" t="s">
        <v>1811</v>
      </c>
      <c r="F18" t="s">
        <v>1811</v>
      </c>
      <c r="G18" t="s">
        <v>1811</v>
      </c>
      <c r="H18" t="s">
        <v>1811</v>
      </c>
      <c r="I18" t="s">
        <v>1811</v>
      </c>
      <c r="J18" t="s">
        <v>1811</v>
      </c>
      <c r="K18" t="s">
        <v>1811</v>
      </c>
      <c r="L18" t="s">
        <v>1811</v>
      </c>
      <c r="M18" t="s">
        <v>1811</v>
      </c>
      <c r="N18" t="s">
        <v>1811</v>
      </c>
      <c r="O18" t="s">
        <v>1811</v>
      </c>
      <c r="P18" t="s">
        <v>1811</v>
      </c>
      <c r="Q18" t="s">
        <v>1811</v>
      </c>
      <c r="R18" t="s">
        <v>1811</v>
      </c>
      <c r="S18" t="s">
        <v>1811</v>
      </c>
      <c r="T18" t="s">
        <v>1815</v>
      </c>
    </row>
    <row r="19" spans="1:20" x14ac:dyDescent="0.3">
      <c r="B19" t="s">
        <v>1816</v>
      </c>
      <c r="C19" t="s">
        <v>1811</v>
      </c>
      <c r="D19" t="s">
        <v>1812</v>
      </c>
      <c r="E19" t="s">
        <v>1813</v>
      </c>
      <c r="F19" t="s">
        <v>1811</v>
      </c>
      <c r="G19" t="s">
        <v>1812</v>
      </c>
      <c r="H19" t="s">
        <v>1831</v>
      </c>
      <c r="I19" t="s">
        <v>1826</v>
      </c>
      <c r="J19" t="s">
        <v>1811</v>
      </c>
      <c r="K19" t="s">
        <v>1819</v>
      </c>
      <c r="L19" t="s">
        <v>1811</v>
      </c>
      <c r="M19" t="s">
        <v>1811</v>
      </c>
      <c r="N19" t="s">
        <v>1811</v>
      </c>
      <c r="O19" t="s">
        <v>1811</v>
      </c>
      <c r="P19" t="s">
        <v>1812</v>
      </c>
      <c r="Q19" t="s">
        <v>1811</v>
      </c>
      <c r="R19" t="s">
        <v>1811</v>
      </c>
      <c r="S19" t="s">
        <v>1811</v>
      </c>
      <c r="T19" t="s">
        <v>1815</v>
      </c>
    </row>
    <row r="20" spans="1:20" x14ac:dyDescent="0.3">
      <c r="B20" t="s">
        <v>1816</v>
      </c>
      <c r="C20" t="s">
        <v>1812</v>
      </c>
      <c r="D20" t="s">
        <v>1813</v>
      </c>
      <c r="E20" t="s">
        <v>1819</v>
      </c>
      <c r="F20" t="s">
        <v>1812</v>
      </c>
      <c r="G20" t="s">
        <v>1812</v>
      </c>
      <c r="H20" t="s">
        <v>1821</v>
      </c>
      <c r="I20" t="s">
        <v>1821</v>
      </c>
      <c r="J20" t="s">
        <v>1811</v>
      </c>
      <c r="K20" t="s">
        <v>1843</v>
      </c>
      <c r="L20" t="s">
        <v>1811</v>
      </c>
      <c r="M20" t="s">
        <v>1811</v>
      </c>
      <c r="N20" t="s">
        <v>1811</v>
      </c>
      <c r="O20" t="s">
        <v>1811</v>
      </c>
      <c r="P20" t="s">
        <v>1811</v>
      </c>
      <c r="Q20" t="s">
        <v>1811</v>
      </c>
      <c r="R20" t="s">
        <v>1811</v>
      </c>
      <c r="S20" t="s">
        <v>1843</v>
      </c>
      <c r="T20" t="s">
        <v>1815</v>
      </c>
    </row>
    <row r="21" spans="1:20" x14ac:dyDescent="0.3">
      <c r="B21" t="s">
        <v>1816</v>
      </c>
      <c r="C21" t="s">
        <v>1811</v>
      </c>
      <c r="D21" t="s">
        <v>1812</v>
      </c>
      <c r="E21" t="s">
        <v>1813</v>
      </c>
      <c r="F21" t="s">
        <v>1812</v>
      </c>
      <c r="G21" t="s">
        <v>1812</v>
      </c>
      <c r="H21" t="s">
        <v>1844</v>
      </c>
      <c r="I21" t="s">
        <v>1817</v>
      </c>
      <c r="J21" t="s">
        <v>1811</v>
      </c>
      <c r="K21" t="s">
        <v>1811</v>
      </c>
      <c r="L21" t="s">
        <v>1811</v>
      </c>
      <c r="M21" t="s">
        <v>1811</v>
      </c>
      <c r="N21" t="s">
        <v>1811</v>
      </c>
      <c r="O21" t="s">
        <v>1811</v>
      </c>
      <c r="P21" t="s">
        <v>1811</v>
      </c>
      <c r="Q21" t="s">
        <v>1811</v>
      </c>
      <c r="R21" t="s">
        <v>1811</v>
      </c>
      <c r="S21" t="s">
        <v>1811</v>
      </c>
      <c r="T21" t="s">
        <v>1815</v>
      </c>
    </row>
    <row r="23" spans="1:20" x14ac:dyDescent="0.3">
      <c r="A23" s="17" t="s">
        <v>1846</v>
      </c>
    </row>
    <row r="24" spans="1:20" x14ac:dyDescent="0.3">
      <c r="A24" t="s">
        <v>1847</v>
      </c>
    </row>
    <row r="25" spans="1:20" x14ac:dyDescent="0.3">
      <c r="A25" t="s">
        <v>1851</v>
      </c>
    </row>
    <row r="26" spans="1:20" x14ac:dyDescent="0.3">
      <c r="A26" t="s">
        <v>1850</v>
      </c>
    </row>
    <row r="27" spans="1:20" x14ac:dyDescent="0.3">
      <c r="A27" t="s">
        <v>1849</v>
      </c>
    </row>
    <row r="28" spans="1:20" x14ac:dyDescent="0.3">
      <c r="A28" t="s">
        <v>1848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s F V l W K v i T U S l A A A A 9 g A A A B I A H A B D b 2 5 m a W c v U G F j a 2 F n Z S 5 4 b W w g o h g A K K A U A A A A A A A A A A A A A A A A A A A A A A A A A A A A h Y 8 x D o I w G I W v Q r r T l m o M I T 9 l Y B V j Y m J c m 1 q h E Y q h x R K v 5 u C R v I I Y R d 0 c 3 / e + 4 b 3 7 9 Q b Z 0 N T B W X V W t y Z F E a Y o U E a 2 e 2 3 K F P X u E M Y o 4 7 A W 8 i h K F Y y y s c l g 9 y m q n D s l h H j v s Z / h t i s J o z Q i u 2 K 5 k Z V q B P r I + r 8 c a m O d M F I h D t v X G M 5 w x O Z 4 w W J M g U w Q C m 2 + A h v 3 P t s f C H l f u 7 5 T / F K F + Q r I F I G 8 P / A H U E s D B B Q A A g A I A L B V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V W V Y s c z 8 2 D c B A A D m A g A A E w A c A E Z v c m 1 1 b G F z L 1 N l Y 3 R p b 2 4 x L m 0 g o h g A K K A U A A A A A A A A A A A A A A A A A A A A A A A A A A A A d Z L B S s N A E E D v g f z D s l 5 S W E M 3 1 W o s O a V 6 E k H a m / V Q 2 1 E D y a 5 k t 9 J S e v P m x Y O C V F A 8 i S A V Q U E t + j X a 1 L 9 w M Y o I z l 5 m 5 8 0 y M w 9 W Q U t H U p B a H n n F t m x L 7 T Z T a J M Z u u o V Z z 1 K A h K D t i 1 i z u T 5 y K S h 2 n e r s t V J Q G h n J Y r B D a X Q J l E O r S 4 1 J r c n b 4 / D 6 e h 1 O r p s T F 9 u s q t x d n H 9 c f r Q + G r o 6 q 6 m B b Z R h T h K I g 1 p Q B l l J J R x J x E q 4 D 4 j y 6 I l 2 5 H Y C f x S m Z H 1 j t R Q 0 7 0 Y g t + r u y Y F b B b Y 9 1 5 n 9 5 P j p 2 x 4 k N 2 N 3 8 8 P z Y 7 1 5 p Z 5 V E + b Q m 3 L N M m 7 1 3 t 7 o B w j w f p 9 m i N u R m u D i Y a u H j D y w z 2 E l x A + h / B 5 h J c R v o D w R Y T 7 C O d F r I A Z c 0 y Z Y 8 4 c k + a Y N c e 0 O e b N M X H + 1 3 x Q s K 1 I / P s b K p 9 Q S w E C L Q A U A A I A C A C w V W V Y q + J N R K U A A A D 2 A A A A E g A A A A A A A A A A A A A A A A A A A A A A Q 2 9 u Z m l n L 1 B h Y 2 t h Z 2 U u e G 1 s U E s B A i 0 A F A A C A A g A s F V l W A / K 6 a u k A A A A 6 Q A A A B M A A A A A A A A A A A A A A A A A 8 Q A A A F t D b 2 5 0 Z W 5 0 X 1 R 5 c G V z X S 5 4 b W x Q S w E C L Q A U A A I A C A C w V W V Y s c z 8 2 D c B A A D m A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E g A A A A A A A O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I w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m Q y Z T k 2 M i 0 1 M j N m L T Q w N z A t Y j Z j O S 1 l N j l m O D M 4 M z c y Y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D I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V U M D I 6 N D U 6 M z M u N D M 5 M j k 4 N V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y M C 0 y L 0 F 1 d G 9 S Z W 1 v d m V k Q 2 9 s d W 1 u c z E u e 0 N v b H V t b j E s M H 0 m c X V v d D s s J n F 1 b 3 Q 7 U 2 V j d G l v b j E v T D I w L T I v Q X V 0 b 1 J l b W 9 2 Z W R D b 2 x 1 b W 5 z M S 5 7 Q 2 9 s d W 1 u M i w x f S Z x d W 9 0 O y w m c X V v d D t T Z W N 0 a W 9 u M S 9 M M j A t M i 9 B d X R v U m V t b 3 Z l Z E N v b H V t b n M x L n t D b 2 x 1 b W 4 z L D J 9 J n F 1 b 3 Q 7 L C Z x d W 9 0 O 1 N l Y 3 R p b 2 4 x L 0 w y M C 0 y L 0 F 1 d G 9 S Z W 1 v d m V k Q 2 9 s d W 1 u c z E u e 0 N v b H V t b j Q s M 3 0 m c X V v d D s s J n F 1 b 3 Q 7 U 2 V j d G l v b j E v T D I w L T I v Q X V 0 b 1 J l b W 9 2 Z W R D b 2 x 1 b W 5 z M S 5 7 Q 2 9 s d W 1 u N S w 0 f S Z x d W 9 0 O y w m c X V v d D t T Z W N 0 a W 9 u M S 9 M M j A t M i 9 B d X R v U m V t b 3 Z l Z E N v b H V t b n M x L n t D b 2 x 1 b W 4 2 L D V 9 J n F 1 b 3 Q 7 L C Z x d W 9 0 O 1 N l Y 3 R p b 2 4 x L 0 w y M C 0 y L 0 F 1 d G 9 S Z W 1 v d m V k Q 2 9 s d W 1 u c z E u e 0 N v b H V t b j c s N n 0 m c X V v d D s s J n F 1 b 3 Q 7 U 2 V j d G l v b j E v T D I w L T I v Q X V 0 b 1 J l b W 9 2 Z W R D b 2 x 1 b W 5 z M S 5 7 Q 2 9 s d W 1 u O C w 3 f S Z x d W 9 0 O y w m c X V v d D t T Z W N 0 a W 9 u M S 9 M M j A t M i 9 B d X R v U m V t b 3 Z l Z E N v b H V t b n M x L n t D b 2 x 1 b W 4 5 L D h 9 J n F 1 b 3 Q 7 L C Z x d W 9 0 O 1 N l Y 3 R p b 2 4 x L 0 w y M C 0 y L 0 F 1 d G 9 S Z W 1 v d m V k Q 2 9 s d W 1 u c z E u e 0 N v b H V t b j E w L D l 9 J n F 1 b 3 Q 7 L C Z x d W 9 0 O 1 N l Y 3 R p b 2 4 x L 0 w y M C 0 y L 0 F 1 d G 9 S Z W 1 v d m V k Q 2 9 s d W 1 u c z E u e 0 N v b H V t b j E x L D E w f S Z x d W 9 0 O y w m c X V v d D t T Z W N 0 a W 9 u M S 9 M M j A t M i 9 B d X R v U m V t b 3 Z l Z E N v b H V t b n M x L n t D b 2 x 1 b W 4 x M i w x M X 0 m c X V v d D s s J n F 1 b 3 Q 7 U 2 V j d G l v b j E v T D I w L T I v Q X V 0 b 1 J l b W 9 2 Z W R D b 2 x 1 b W 5 z M S 5 7 Q 2 9 s d W 1 u M T M s M T J 9 J n F 1 b 3 Q 7 L C Z x d W 9 0 O 1 N l Y 3 R p b 2 4 x L 0 w y M C 0 y L 0 F 1 d G 9 S Z W 1 v d m V k Q 2 9 s d W 1 u c z E u e 0 N v b H V t b j E 0 L D E z f S Z x d W 9 0 O y w m c X V v d D t T Z W N 0 a W 9 u M S 9 M M j A t M i 9 B d X R v U m V t b 3 Z l Z E N v b H V t b n M x L n t D b 2 x 1 b W 4 x N S w x N H 0 m c X V v d D s s J n F 1 b 3 Q 7 U 2 V j d G l v b j E v T D I w L T I v Q X V 0 b 1 J l b W 9 2 Z W R D b 2 x 1 b W 5 z M S 5 7 Q 2 9 s d W 1 u M T Y s M T V 9 J n F 1 b 3 Q 7 L C Z x d W 9 0 O 1 N l Y 3 R p b 2 4 x L 0 w y M C 0 y L 0 F 1 d G 9 S Z W 1 v d m V k Q 2 9 s d W 1 u c z E u e 0 N v b H V t b j E 3 L D E 2 f S Z x d W 9 0 O y w m c X V v d D t T Z W N 0 a W 9 u M S 9 M M j A t M i 9 B d X R v U m V t b 3 Z l Z E N v b H V t b n M x L n t D b 2 x 1 b W 4 x O C w x N 3 0 m c X V v d D s s J n F 1 b 3 Q 7 U 2 V j d G l v b j E v T D I w L T I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M j A t M i 9 B d X R v U m V t b 3 Z l Z E N v b H V t b n M x L n t D b 2 x 1 b W 4 x L D B 9 J n F 1 b 3 Q 7 L C Z x d W 9 0 O 1 N l Y 3 R p b 2 4 x L 0 w y M C 0 y L 0 F 1 d G 9 S Z W 1 v d m V k Q 2 9 s d W 1 u c z E u e 0 N v b H V t b j I s M X 0 m c X V v d D s s J n F 1 b 3 Q 7 U 2 V j d G l v b j E v T D I w L T I v Q X V 0 b 1 J l b W 9 2 Z W R D b 2 x 1 b W 5 z M S 5 7 Q 2 9 s d W 1 u M y w y f S Z x d W 9 0 O y w m c X V v d D t T Z W N 0 a W 9 u M S 9 M M j A t M i 9 B d X R v U m V t b 3 Z l Z E N v b H V t b n M x L n t D b 2 x 1 b W 4 0 L D N 9 J n F 1 b 3 Q 7 L C Z x d W 9 0 O 1 N l Y 3 R p b 2 4 x L 0 w y M C 0 y L 0 F 1 d G 9 S Z W 1 v d m V k Q 2 9 s d W 1 u c z E u e 0 N v b H V t b j U s N H 0 m c X V v d D s s J n F 1 b 3 Q 7 U 2 V j d G l v b j E v T D I w L T I v Q X V 0 b 1 J l b W 9 2 Z W R D b 2 x 1 b W 5 z M S 5 7 Q 2 9 s d W 1 u N i w 1 f S Z x d W 9 0 O y w m c X V v d D t T Z W N 0 a W 9 u M S 9 M M j A t M i 9 B d X R v U m V t b 3 Z l Z E N v b H V t b n M x L n t D b 2 x 1 b W 4 3 L D Z 9 J n F 1 b 3 Q 7 L C Z x d W 9 0 O 1 N l Y 3 R p b 2 4 x L 0 w y M C 0 y L 0 F 1 d G 9 S Z W 1 v d m V k Q 2 9 s d W 1 u c z E u e 0 N v b H V t b j g s N 3 0 m c X V v d D s s J n F 1 b 3 Q 7 U 2 V j d G l v b j E v T D I w L T I v Q X V 0 b 1 J l b W 9 2 Z W R D b 2 x 1 b W 5 z M S 5 7 Q 2 9 s d W 1 u O S w 4 f S Z x d W 9 0 O y w m c X V v d D t T Z W N 0 a W 9 u M S 9 M M j A t M i 9 B d X R v U m V t b 3 Z l Z E N v b H V t b n M x L n t D b 2 x 1 b W 4 x M C w 5 f S Z x d W 9 0 O y w m c X V v d D t T Z W N 0 a W 9 u M S 9 M M j A t M i 9 B d X R v U m V t b 3 Z l Z E N v b H V t b n M x L n t D b 2 x 1 b W 4 x M S w x M H 0 m c X V v d D s s J n F 1 b 3 Q 7 U 2 V j d G l v b j E v T D I w L T I v Q X V 0 b 1 J l b W 9 2 Z W R D b 2 x 1 b W 5 z M S 5 7 Q 2 9 s d W 1 u M T I s M T F 9 J n F 1 b 3 Q 7 L C Z x d W 9 0 O 1 N l Y 3 R p b 2 4 x L 0 w y M C 0 y L 0 F 1 d G 9 S Z W 1 v d m V k Q 2 9 s d W 1 u c z E u e 0 N v b H V t b j E z L D E y f S Z x d W 9 0 O y w m c X V v d D t T Z W N 0 a W 9 u M S 9 M M j A t M i 9 B d X R v U m V t b 3 Z l Z E N v b H V t b n M x L n t D b 2 x 1 b W 4 x N C w x M 3 0 m c X V v d D s s J n F 1 b 3 Q 7 U 2 V j d G l v b j E v T D I w L T I v Q X V 0 b 1 J l b W 9 2 Z W R D b 2 x 1 b W 5 z M S 5 7 Q 2 9 s d W 1 u M T U s M T R 9 J n F 1 b 3 Q 7 L C Z x d W 9 0 O 1 N l Y 3 R p b 2 4 x L 0 w y M C 0 y L 0 F 1 d G 9 S Z W 1 v d m V k Q 2 9 s d W 1 u c z E u e 0 N v b H V t b j E 2 L D E 1 f S Z x d W 9 0 O y w m c X V v d D t T Z W N 0 a W 9 u M S 9 M M j A t M i 9 B d X R v U m V t b 3 Z l Z E N v b H V t b n M x L n t D b 2 x 1 b W 4 x N y w x N n 0 m c X V v d D s s J n F 1 b 3 Q 7 U 2 V j d G l v b j E v T D I w L T I v Q X V 0 b 1 J l b W 9 2 Z W R D b 2 x 1 b W 5 z M S 5 7 Q 2 9 s d W 1 u M T g s M T d 9 J n F 1 b 3 Q 7 L C Z x d W 9 0 O 1 N l Y 3 R p b 2 4 x L 0 w y M C 0 y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D I w L T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I w L T I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L P B 5 V a 3 t E n 5 Q 9 T R i x j 5 c A A A A A A g A A A A A A E G Y A A A A B A A A g A A A A g t D z 9 W k o d x 8 u G h I 8 c O h I 4 L 0 9 L x Q Q 8 v 5 J v T E H N i M V u z I A A A A A D o A A A A A C A A A g A A A A h c J s A J 7 i i t 0 5 l s I S b N x e N T C h c s J z c q J P J Z T j w 8 S k q 1 l Q A A A A M e W x Q n 6 N V 9 x g A M l G e O K + a U 0 H 4 m 6 0 C R l 6 4 R + 5 z h H A 4 i H g O t e q n A 2 r B 0 o P / s G 8 p f 4 H F j E h R f d A 7 K h 5 w F O I e F h I T N X z K K d t X + 3 R 7 9 9 J 0 S C N o X l A A A A A P r s X p A D 0 Z D A 3 F 1 q I c 6 t / r O 6 4 I k s G C q + b P C n 1 G S A n P t e R K y N + z W N G c / F F b 0 l I M 9 Q r p 3 n T 0 C J e d q h 6 w d q f Z q C K Y g = = < / D a t a M a s h u p > 
</file>

<file path=customXml/itemProps1.xml><?xml version="1.0" encoding="utf-8"?>
<ds:datastoreItem xmlns:ds="http://schemas.openxmlformats.org/officeDocument/2006/customXml" ds:itemID="{6684C768-F616-4BC1-9C4E-EDE96A10A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统计</vt:lpstr>
      <vt:lpstr>L20-2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舒晴 时</dc:creator>
  <cp:lastModifiedBy>舒晴 时</cp:lastModifiedBy>
  <dcterms:created xsi:type="dcterms:W3CDTF">2024-01-16T10:21:31Z</dcterms:created>
  <dcterms:modified xsi:type="dcterms:W3CDTF">2024-03-05T14:09:48Z</dcterms:modified>
</cp:coreProperties>
</file>