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-2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  <c r="B42" i="1"/>
  <c r="C41" i="1"/>
  <c r="B44" i="1"/>
  <c r="B41" i="1"/>
  <c r="B30" i="1"/>
  <c r="B19" i="1"/>
  <c r="B39" i="1"/>
  <c r="B35" i="1"/>
  <c r="B9" i="1"/>
</calcChain>
</file>

<file path=xl/sharedStrings.xml><?xml version="1.0" encoding="utf-8"?>
<sst xmlns="http://schemas.openxmlformats.org/spreadsheetml/2006/main" count="40" uniqueCount="30">
  <si>
    <t>System Price Estimate</t>
  </si>
  <si>
    <t>Water Content Sensor</t>
  </si>
  <si>
    <t>TDR Probes:</t>
  </si>
  <si>
    <t>Electronics</t>
  </si>
  <si>
    <t>pcb</t>
  </si>
  <si>
    <t>extras</t>
  </si>
  <si>
    <t>housings</t>
  </si>
  <si>
    <t>total</t>
  </si>
  <si>
    <t>Receiver/Datalogger</t>
  </si>
  <si>
    <t>Cellular Module</t>
  </si>
  <si>
    <t>SIM card</t>
  </si>
  <si>
    <t>electronics</t>
  </si>
  <si>
    <t>solar panel</t>
  </si>
  <si>
    <t>battery</t>
  </si>
  <si>
    <t>MET/AQI sensors</t>
  </si>
  <si>
    <t>SHT25 R/H sensor</t>
  </si>
  <si>
    <t>PM2.5 sensor</t>
  </si>
  <si>
    <t>Soil Moisture (TDR?)</t>
  </si>
  <si>
    <t>temp sensor(PR103J2+resistor) (air)</t>
  </si>
  <si>
    <t>temp sensor(PR103J2+resistor) (water)</t>
  </si>
  <si>
    <t>Housings</t>
  </si>
  <si>
    <t>Extra Things</t>
  </si>
  <si>
    <t>Wire</t>
  </si>
  <si>
    <t>Hardware</t>
  </si>
  <si>
    <t>PER SYSTEM COST (3 Water content sensors, MET/AQI, Reciever/Datalogger)</t>
  </si>
  <si>
    <t># of Volunteers</t>
  </si>
  <si>
    <t>PROTOTYPE PERIOD HARDWARE BUDGET (no met/aqi)</t>
  </si>
  <si>
    <t>IMPLEMENTATION PERIOD HARDWARE BUDGET (w/ met/aqi)</t>
  </si>
  <si>
    <t>3 sensors x 50 volunteers = 150 sensors</t>
  </si>
  <si>
    <t>plus 126 sensors for drying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</si>
</sst>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6" fontId="0" fillId="0" borderId="0" xfId="0" applyNumberFormat="1"/>
    <xf numFmtId="0" fontId="0" fillId="2" borderId="0" xfId="0" applyFill="1" applyAlignment="1">
      <alignment horizontal="right"/>
    </xf>
    <xf numFmtId="0" fontId="0" fillId="2" borderId="0" xfId="0" applyFill="1"/>
    <xf numFmtId="6" fontId="0" fillId="2" borderId="0" xfId="0" applyNumberFormat="1" applyFill="1"/>
    <xf numFmtId="0" fontId="0" fillId="3" borderId="0" xfId="0" applyFill="1"/>
    <xf numFmtId="6" fontId="0" fillId="2" borderId="0" xfId="0" applyNumberFormat="1" applyFill="1" applyAlignment="1">
      <alignment horizontal="right"/>
    </xf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showRuler="0" topLeftCell="A7" workbookViewId="0">
      <selection activeCell="D39" sqref="D39"/>
    </sheetView>
  </sheetViews>
  <sheetFormatPr baseColWidth="10" defaultRowHeight="15" x14ac:dyDescent="0"/>
  <cols>
    <col min="1" max="1" width="47.5" customWidth="1"/>
    <col min="4" max="4" width="15.33203125" customWidth="1"/>
  </cols>
  <sheetData>
    <row r="1" spans="1:2">
      <c r="A1" t="s">
        <v>0</v>
      </c>
    </row>
    <row r="3" spans="1:2">
      <c r="A3" s="5" t="s">
        <v>1</v>
      </c>
      <c r="B3" s="5"/>
    </row>
    <row r="4" spans="1:2">
      <c r="A4" t="s">
        <v>2</v>
      </c>
      <c r="B4">
        <v>10</v>
      </c>
    </row>
    <row r="5" spans="1:2">
      <c r="A5" t="s">
        <v>3</v>
      </c>
      <c r="B5">
        <v>40</v>
      </c>
    </row>
    <row r="6" spans="1:2">
      <c r="A6" t="s">
        <v>4</v>
      </c>
      <c r="B6">
        <v>15</v>
      </c>
    </row>
    <row r="7" spans="1:2">
      <c r="A7" t="s">
        <v>5</v>
      </c>
      <c r="B7">
        <v>15</v>
      </c>
    </row>
    <row r="8" spans="1:2">
      <c r="A8" t="s">
        <v>6</v>
      </c>
      <c r="B8">
        <v>15</v>
      </c>
    </row>
    <row r="9" spans="1:2">
      <c r="A9" s="2" t="s">
        <v>7</v>
      </c>
      <c r="B9" s="2">
        <f>SUM(B4:B8)</f>
        <v>95</v>
      </c>
    </row>
    <row r="11" spans="1:2">
      <c r="A11" s="5" t="s">
        <v>14</v>
      </c>
      <c r="B11" s="5"/>
    </row>
    <row r="12" spans="1:2">
      <c r="A12" t="s">
        <v>15</v>
      </c>
      <c r="B12">
        <v>15</v>
      </c>
    </row>
    <row r="13" spans="1:2">
      <c r="A13" t="s">
        <v>18</v>
      </c>
      <c r="B13">
        <v>14</v>
      </c>
    </row>
    <row r="14" spans="1:2">
      <c r="A14" t="s">
        <v>16</v>
      </c>
      <c r="B14" s="1">
        <v>18</v>
      </c>
    </row>
    <row r="15" spans="1:2">
      <c r="A15" t="s">
        <v>17</v>
      </c>
      <c r="B15">
        <v>20</v>
      </c>
    </row>
    <row r="16" spans="1:2">
      <c r="A16" t="s">
        <v>19</v>
      </c>
      <c r="B16">
        <v>14</v>
      </c>
    </row>
    <row r="17" spans="1:2">
      <c r="A17" t="s">
        <v>3</v>
      </c>
      <c r="B17" s="1">
        <v>30</v>
      </c>
    </row>
    <row r="18" spans="1:2">
      <c r="A18" t="s">
        <v>20</v>
      </c>
      <c r="B18" s="1">
        <v>100</v>
      </c>
    </row>
    <row r="19" spans="1:2">
      <c r="A19" s="2" t="s">
        <v>7</v>
      </c>
      <c r="B19" s="3">
        <f>SUM(B12:B18)</f>
        <v>211</v>
      </c>
    </row>
    <row r="21" spans="1:2">
      <c r="A21" s="5" t="s">
        <v>8</v>
      </c>
      <c r="B21" s="5"/>
    </row>
    <row r="22" spans="1:2">
      <c r="A22" t="s">
        <v>9</v>
      </c>
      <c r="B22" s="1">
        <v>50</v>
      </c>
    </row>
    <row r="23" spans="1:2">
      <c r="A23" t="s">
        <v>10</v>
      </c>
      <c r="B23" s="1">
        <v>10</v>
      </c>
    </row>
    <row r="24" spans="1:2">
      <c r="A24" t="s">
        <v>11</v>
      </c>
      <c r="B24">
        <v>40</v>
      </c>
    </row>
    <row r="25" spans="1:2">
      <c r="A25" t="s">
        <v>4</v>
      </c>
      <c r="B25">
        <v>20</v>
      </c>
    </row>
    <row r="26" spans="1:2">
      <c r="A26" t="s">
        <v>12</v>
      </c>
      <c r="B26">
        <v>70</v>
      </c>
    </row>
    <row r="27" spans="1:2">
      <c r="A27" t="s">
        <v>13</v>
      </c>
      <c r="B27">
        <v>30</v>
      </c>
    </row>
    <row r="28" spans="1:2">
      <c r="A28" t="s">
        <v>5</v>
      </c>
      <c r="B28">
        <v>35</v>
      </c>
    </row>
    <row r="29" spans="1:2">
      <c r="A29" t="s">
        <v>6</v>
      </c>
      <c r="B29">
        <v>50</v>
      </c>
    </row>
    <row r="30" spans="1:2">
      <c r="A30" s="2" t="s">
        <v>7</v>
      </c>
      <c r="B30" s="4">
        <f>SUM(B22:B29)</f>
        <v>305</v>
      </c>
    </row>
    <row r="32" spans="1:2">
      <c r="A32" s="5" t="s">
        <v>21</v>
      </c>
      <c r="B32" s="5"/>
    </row>
    <row r="33" spans="1:5">
      <c r="A33" t="s">
        <v>22</v>
      </c>
      <c r="B33" s="1">
        <v>500</v>
      </c>
    </row>
    <row r="34" spans="1:5">
      <c r="A34" t="s">
        <v>23</v>
      </c>
      <c r="B34">
        <v>300</v>
      </c>
    </row>
    <row r="35" spans="1:5">
      <c r="A35" s="2" t="s">
        <v>7</v>
      </c>
      <c r="B35" s="4">
        <f>SUM(B33:B34)</f>
        <v>800</v>
      </c>
    </row>
    <row r="38" spans="1:5">
      <c r="A38" t="s">
        <v>24</v>
      </c>
    </row>
    <row r="39" spans="1:5">
      <c r="A39" s="2" t="s">
        <v>7</v>
      </c>
      <c r="B39" s="4">
        <f>B9*3+B19+B30+B35</f>
        <v>1601</v>
      </c>
      <c r="D39" s="7" t="s">
        <v>28</v>
      </c>
    </row>
    <row r="40" spans="1:5">
      <c r="D40" s="7" t="s">
        <v>29</v>
      </c>
    </row>
    <row r="41" spans="1:5">
      <c r="A41" s="3" t="s">
        <v>26</v>
      </c>
      <c r="B41" s="4">
        <f>((B9*3+B30)*E41)+B35</f>
        <v>30300</v>
      </c>
      <c r="C41" s="1">
        <f>(B9*E41*3)+(B9*126)+(B30*50)+B35</f>
        <v>42270</v>
      </c>
      <c r="D41" t="s">
        <v>25</v>
      </c>
      <c r="E41">
        <v>50</v>
      </c>
    </row>
    <row r="42" spans="1:5">
      <c r="A42" s="3" t="s">
        <v>27</v>
      </c>
      <c r="B42" s="4">
        <f>(B9*E42*3)+(B9*300)+B30*100</f>
        <v>87500</v>
      </c>
      <c r="C42" s="1">
        <f>(B9*E42*3)+(B9*300) + (B19*(E42+E42+E41)) +( B30 * E42) +( B35*2)</f>
        <v>141850</v>
      </c>
      <c r="D42" t="s">
        <v>25</v>
      </c>
      <c r="E42">
        <v>100</v>
      </c>
    </row>
    <row r="44" spans="1:5">
      <c r="A44" s="2" t="s">
        <v>7</v>
      </c>
      <c r="B44" s="6">
        <f>SUM(B41:B42)</f>
        <v>117800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2016-06-30T01:19:57Z</dcterms:created>
  <dcterms:modified xsi:type="dcterms:W3CDTF">2016-06-30T14:57:05Z</dcterms:modified>
</cp:coreProperties>
</file>