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ee/Documents/personalStuff/adu/appeal/"/>
    </mc:Choice>
  </mc:AlternateContent>
  <xr:revisionPtr revIDLastSave="0" documentId="13_ncr:1_{3F1B4B45-B4A1-0F46-A9C6-59337758555A}" xr6:coauthVersionLast="43" xr6:coauthVersionMax="43" xr10:uidLastSave="{00000000-0000-0000-0000-000000000000}"/>
  <bookViews>
    <workbookView xWindow="2540" yWindow="-21140" windowWidth="32040" windowHeight="18640" xr2:uid="{D6189867-A2E3-E74D-A4D4-43C24CFCCA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C26" i="1"/>
  <c r="B27" i="1"/>
  <c r="B26" i="1"/>
  <c r="C25" i="1"/>
  <c r="G19" i="1"/>
  <c r="G20" i="1"/>
  <c r="G21" i="1"/>
  <c r="G18" i="1"/>
  <c r="F19" i="1"/>
  <c r="F20" i="1"/>
  <c r="F21" i="1"/>
  <c r="F18" i="1"/>
  <c r="E19" i="1"/>
  <c r="E20" i="1"/>
  <c r="E21" i="1"/>
  <c r="E18" i="1"/>
  <c r="D21" i="1"/>
  <c r="D20" i="1"/>
  <c r="D19" i="1"/>
  <c r="D18" i="1"/>
</calcChain>
</file>

<file path=xl/sharedStrings.xml><?xml version="1.0" encoding="utf-8"?>
<sst xmlns="http://schemas.openxmlformats.org/spreadsheetml/2006/main" count="37" uniqueCount="36">
  <si>
    <t>29 S Quebec St
SAN MATEO, CA 94401</t>
  </si>
  <si>
    <t>Address</t>
  </si>
  <si>
    <t>Sold</t>
  </si>
  <si>
    <t>sq ft</t>
  </si>
  <si>
    <t>$/sq ft</t>
  </si>
  <si>
    <t>beds</t>
  </si>
  <si>
    <t>bath</t>
  </si>
  <si>
    <t>built</t>
  </si>
  <si>
    <t>241 N Kingston St
SAN MATEO, CA 94401</t>
  </si>
  <si>
    <t>969 S Norfolk St
SAN MATEO, CA 94401</t>
  </si>
  <si>
    <t>1433 Bradley Ct
San Mateo, CA 94401</t>
  </si>
  <si>
    <t>119 N Rochester St
SAN MATEO, CA 94401</t>
  </si>
  <si>
    <t>1527 Cobb St
SAN MATEO, CA 94401</t>
  </si>
  <si>
    <t>1536 Cypress Ave
SAN MATEO, CA 94401</t>
  </si>
  <si>
    <t>1565 Hemlock Ave
SAN MATEO, CA 94401</t>
  </si>
  <si>
    <t>1624 Newbridge Ave
SAN MATEO, CA 94401</t>
  </si>
  <si>
    <t>1701 Peck Ave
SAN MATEO, CA 94401</t>
  </si>
  <si>
    <t>1748 Newbridge Ave
SAN MATEO, CA 94401</t>
  </si>
  <si>
    <t>1749 Nash Dr
SAN MATEO, CA 94401</t>
  </si>
  <si>
    <t>1765 Royal Ave
SAN MATEO, CA 94401</t>
  </si>
  <si>
    <t>1788 Roberta Dr
SAN MATEO, CA 94403</t>
  </si>
  <si>
    <t>2111 Shoreview Ave
SAN MATEO, CA 94401</t>
  </si>
  <si>
    <t>Sold Date</t>
  </si>
  <si>
    <t>Average</t>
  </si>
  <si>
    <t>Top 3 average</t>
  </si>
  <si>
    <t>Top 5 Average</t>
  </si>
  <si>
    <t>Top 10 Average</t>
  </si>
  <si>
    <t>improvement average (50%)</t>
  </si>
  <si>
    <t>improvement average (60%)</t>
  </si>
  <si>
    <t>improvement average (70%)</t>
  </si>
  <si>
    <t>1434 2nd Ave ADU</t>
  </si>
  <si>
    <t>2019 to 2020</t>
  </si>
  <si>
    <t>2020 to 2021</t>
  </si>
  <si>
    <t>expected</t>
  </si>
  <si>
    <t>$ / sq ft at 380 sq ft</t>
  </si>
  <si>
    <t>$ / sq ft at 400 sq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</si>
</sst>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5" fontId="0" fillId="0" borderId="0" xfId="0" applyNumberFormat="1"/>
    <xf numFmtId="168" fontId="1" fillId="0" borderId="0" xfId="0" applyNumberFormat="1" applyFont="1"/>
    <xf numFmtId="168" fontId="0" fillId="0" borderId="0" xfId="0" applyNumberFormat="1"/>
    <xf numFmtId="4" fontId="1" fillId="0" borderId="0" xfId="0" applyNumberFormat="1" applyFont="1"/>
    <xf numFmtId="4" fontId="0" fillId="0" borderId="0" xfId="0" applyNumberFormat="1"/>
    <xf numFmtId="0" fontId="0" fillId="2" borderId="0" xfId="0" applyFill="1"/>
    <xf numFmtId="0" fontId="0" fillId="0" borderId="0" xfId="0" applyFill="1"/>
    <xf numFmtId="4" fontId="0" fillId="2" borderId="0" xfId="0" applyNumberFormat="1" applyFill="1"/>
    <xf numFmtId="168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F847D-74F7-6F48-B85B-7317331DC4CF}">
  <dimension ref="A1:H27"/>
  <sheetViews>
    <sheetView tabSelected="1" topLeftCell="A6" workbookViewId="0">
      <selection activeCell="E26" sqref="E26"/>
    </sheetView>
  </sheetViews>
  <sheetFormatPr baseColWidth="10" defaultRowHeight="16" x14ac:dyDescent="0.2"/>
  <cols>
    <col min="1" max="1" width="38.5" customWidth="1"/>
    <col min="2" max="2" width="12.6640625" style="5" bestFit="1" customWidth="1"/>
    <col min="3" max="3" width="10.83203125" style="7"/>
    <col min="4" max="4" width="10.83203125" style="5"/>
    <col min="5" max="5" width="28.1640625" customWidth="1"/>
    <col min="6" max="6" width="27.33203125" customWidth="1"/>
    <col min="7" max="7" width="24.33203125" customWidth="1"/>
  </cols>
  <sheetData>
    <row r="1" spans="1:8" s="2" customFormat="1" ht="19" x14ac:dyDescent="0.25">
      <c r="A1" s="2" t="s">
        <v>1</v>
      </c>
      <c r="B1" s="4" t="s">
        <v>2</v>
      </c>
      <c r="C1" s="6" t="s">
        <v>3</v>
      </c>
      <c r="D1" s="4" t="s">
        <v>4</v>
      </c>
      <c r="E1" s="2" t="s">
        <v>5</v>
      </c>
      <c r="F1" s="2" t="s">
        <v>6</v>
      </c>
      <c r="G1" s="2" t="s">
        <v>7</v>
      </c>
      <c r="H1" s="2" t="s">
        <v>22</v>
      </c>
    </row>
    <row r="2" spans="1:8" ht="34" x14ac:dyDescent="0.2">
      <c r="A2" s="1" t="s">
        <v>8</v>
      </c>
      <c r="B2" s="5">
        <v>1500000</v>
      </c>
      <c r="C2" s="7">
        <v>2200</v>
      </c>
      <c r="D2" s="5">
        <v>682</v>
      </c>
      <c r="E2">
        <v>5</v>
      </c>
      <c r="F2">
        <v>3</v>
      </c>
      <c r="G2">
        <v>1950</v>
      </c>
      <c r="H2" s="3">
        <v>43875</v>
      </c>
    </row>
    <row r="3" spans="1:8" ht="34" x14ac:dyDescent="0.2">
      <c r="A3" s="1" t="s">
        <v>0</v>
      </c>
      <c r="B3" s="5">
        <v>1251000</v>
      </c>
      <c r="C3" s="7">
        <v>1790</v>
      </c>
      <c r="D3" s="5">
        <v>699</v>
      </c>
      <c r="E3">
        <v>5</v>
      </c>
      <c r="F3">
        <v>2</v>
      </c>
      <c r="G3">
        <v>1946</v>
      </c>
      <c r="H3" s="3">
        <v>43943</v>
      </c>
    </row>
    <row r="4" spans="1:8" ht="34" x14ac:dyDescent="0.2">
      <c r="A4" s="1" t="s">
        <v>16</v>
      </c>
      <c r="B4" s="5">
        <v>890000</v>
      </c>
      <c r="C4" s="7">
        <v>1150</v>
      </c>
      <c r="D4" s="5">
        <v>774</v>
      </c>
      <c r="E4">
        <v>3</v>
      </c>
      <c r="F4">
        <v>1</v>
      </c>
      <c r="G4">
        <v>1948</v>
      </c>
      <c r="H4" s="3">
        <v>43874</v>
      </c>
    </row>
    <row r="5" spans="1:8" ht="34" x14ac:dyDescent="0.2">
      <c r="A5" s="1" t="s">
        <v>10</v>
      </c>
      <c r="B5" s="5">
        <v>1150000</v>
      </c>
      <c r="C5" s="7">
        <v>1630</v>
      </c>
      <c r="D5" s="5">
        <v>794</v>
      </c>
      <c r="E5">
        <v>3</v>
      </c>
      <c r="F5">
        <v>2</v>
      </c>
      <c r="G5">
        <v>1948</v>
      </c>
      <c r="H5" s="3">
        <v>43872</v>
      </c>
    </row>
    <row r="6" spans="1:8" ht="34" x14ac:dyDescent="0.2">
      <c r="A6" s="1" t="s">
        <v>18</v>
      </c>
      <c r="B6" s="5">
        <v>1325000</v>
      </c>
      <c r="C6" s="7">
        <v>1650</v>
      </c>
      <c r="D6" s="5">
        <v>803</v>
      </c>
      <c r="E6">
        <v>3</v>
      </c>
      <c r="F6">
        <v>2</v>
      </c>
      <c r="G6">
        <v>1952</v>
      </c>
      <c r="H6" s="3">
        <v>43900</v>
      </c>
    </row>
    <row r="7" spans="1:8" ht="34" x14ac:dyDescent="0.2">
      <c r="A7" s="1" t="s">
        <v>14</v>
      </c>
      <c r="B7" s="5">
        <v>1480000</v>
      </c>
      <c r="C7" s="7">
        <v>1780</v>
      </c>
      <c r="D7" s="5">
        <v>831</v>
      </c>
      <c r="E7">
        <v>4</v>
      </c>
      <c r="F7">
        <v>2</v>
      </c>
      <c r="G7">
        <v>1951</v>
      </c>
      <c r="H7" s="3">
        <v>43862</v>
      </c>
    </row>
    <row r="8" spans="1:8" ht="34" x14ac:dyDescent="0.2">
      <c r="A8" s="1" t="s">
        <v>21</v>
      </c>
      <c r="B8" s="5">
        <v>1310000</v>
      </c>
      <c r="C8" s="7">
        <v>1390</v>
      </c>
      <c r="D8" s="5">
        <v>942</v>
      </c>
      <c r="E8">
        <v>3</v>
      </c>
      <c r="F8">
        <v>2</v>
      </c>
      <c r="G8">
        <v>1955</v>
      </c>
      <c r="H8" s="3">
        <v>43887</v>
      </c>
    </row>
    <row r="9" spans="1:8" ht="34" x14ac:dyDescent="0.2">
      <c r="A9" s="1" t="s">
        <v>11</v>
      </c>
      <c r="B9" s="5">
        <v>1450000</v>
      </c>
      <c r="C9" s="7">
        <v>1430</v>
      </c>
      <c r="D9" s="5">
        <v>980</v>
      </c>
      <c r="E9">
        <v>3</v>
      </c>
      <c r="F9">
        <v>2</v>
      </c>
      <c r="G9">
        <v>1948</v>
      </c>
      <c r="H9" s="3">
        <v>43815</v>
      </c>
    </row>
    <row r="10" spans="1:8" ht="34" x14ac:dyDescent="0.2">
      <c r="A10" s="1" t="s">
        <v>20</v>
      </c>
      <c r="B10" s="5">
        <v>1290000</v>
      </c>
      <c r="C10" s="7">
        <v>1300</v>
      </c>
      <c r="D10" s="5">
        <v>992</v>
      </c>
      <c r="E10">
        <v>3</v>
      </c>
      <c r="F10">
        <v>2</v>
      </c>
      <c r="G10">
        <v>1955</v>
      </c>
      <c r="H10" s="3">
        <v>43851</v>
      </c>
    </row>
    <row r="11" spans="1:8" ht="34" x14ac:dyDescent="0.2">
      <c r="A11" s="1" t="s">
        <v>15</v>
      </c>
      <c r="B11" s="5">
        <v>993000</v>
      </c>
      <c r="C11" s="7">
        <v>1000</v>
      </c>
      <c r="D11" s="5">
        <v>993</v>
      </c>
      <c r="E11">
        <v>3</v>
      </c>
      <c r="F11">
        <v>1</v>
      </c>
      <c r="G11">
        <v>1949</v>
      </c>
      <c r="H11" s="3">
        <v>43838</v>
      </c>
    </row>
    <row r="12" spans="1:8" ht="34" x14ac:dyDescent="0.2">
      <c r="A12" s="1" t="s">
        <v>19</v>
      </c>
      <c r="B12" s="5">
        <v>1075000</v>
      </c>
      <c r="C12" s="7">
        <v>1080</v>
      </c>
      <c r="D12" s="5">
        <v>995</v>
      </c>
      <c r="E12">
        <v>3</v>
      </c>
      <c r="F12">
        <v>2</v>
      </c>
      <c r="G12">
        <v>1955</v>
      </c>
      <c r="H12" s="3">
        <v>43879</v>
      </c>
    </row>
    <row r="13" spans="1:8" ht="34" x14ac:dyDescent="0.2">
      <c r="A13" s="1" t="s">
        <v>12</v>
      </c>
      <c r="B13" s="5">
        <v>1010000</v>
      </c>
      <c r="C13" s="7">
        <v>1000</v>
      </c>
      <c r="D13" s="5">
        <v>1010</v>
      </c>
      <c r="E13">
        <v>3</v>
      </c>
      <c r="F13">
        <v>1</v>
      </c>
      <c r="G13">
        <v>1953</v>
      </c>
      <c r="H13" s="3">
        <v>43916</v>
      </c>
    </row>
    <row r="14" spans="1:8" ht="34" x14ac:dyDescent="0.2">
      <c r="A14" s="1" t="s">
        <v>17</v>
      </c>
      <c r="B14" s="5">
        <v>1170000</v>
      </c>
      <c r="C14" s="7">
        <v>1000</v>
      </c>
      <c r="D14" s="5">
        <v>1170</v>
      </c>
      <c r="E14">
        <v>3</v>
      </c>
      <c r="F14">
        <v>2</v>
      </c>
      <c r="G14">
        <v>1950</v>
      </c>
      <c r="H14" s="3">
        <v>43874</v>
      </c>
    </row>
    <row r="15" spans="1:8" ht="34" x14ac:dyDescent="0.2">
      <c r="A15" s="1" t="s">
        <v>9</v>
      </c>
      <c r="B15" s="5">
        <v>1175000</v>
      </c>
      <c r="C15" s="7">
        <v>1000</v>
      </c>
      <c r="D15" s="5">
        <v>1175</v>
      </c>
      <c r="E15">
        <v>3</v>
      </c>
      <c r="F15">
        <v>1</v>
      </c>
      <c r="G15">
        <v>1951</v>
      </c>
      <c r="H15" s="3">
        <v>43865</v>
      </c>
    </row>
    <row r="16" spans="1:8" ht="34" x14ac:dyDescent="0.2">
      <c r="A16" s="1" t="s">
        <v>13</v>
      </c>
      <c r="B16" s="5">
        <v>1150000</v>
      </c>
      <c r="C16" s="7">
        <v>970</v>
      </c>
      <c r="D16" s="5">
        <v>1186</v>
      </c>
      <c r="E16">
        <v>3</v>
      </c>
      <c r="F16">
        <v>1</v>
      </c>
      <c r="G16">
        <v>1944</v>
      </c>
      <c r="H16" s="3">
        <v>43854</v>
      </c>
    </row>
    <row r="17" spans="1:7" x14ac:dyDescent="0.2">
      <c r="E17" t="s">
        <v>27</v>
      </c>
      <c r="F17" t="s">
        <v>28</v>
      </c>
      <c r="G17" t="s">
        <v>29</v>
      </c>
    </row>
    <row r="18" spans="1:7" ht="17" x14ac:dyDescent="0.2">
      <c r="A18" s="1" t="s">
        <v>23</v>
      </c>
      <c r="D18" s="5">
        <f>AVERAGE(D2:D16)</f>
        <v>935.06666666666672</v>
      </c>
      <c r="E18">
        <f>D18/2</f>
        <v>467.53333333333336</v>
      </c>
      <c r="F18">
        <f>D18*0.6</f>
        <v>561.04</v>
      </c>
      <c r="G18">
        <f>D18*0.7</f>
        <v>654.54666666666662</v>
      </c>
    </row>
    <row r="19" spans="1:7" ht="17" x14ac:dyDescent="0.2">
      <c r="A19" s="1" t="s">
        <v>24</v>
      </c>
      <c r="D19" s="5">
        <f>AVERAGE(D2:D4)</f>
        <v>718.33333333333337</v>
      </c>
      <c r="E19" s="8">
        <f t="shared" ref="E19:E21" si="0">D19/2</f>
        <v>359.16666666666669</v>
      </c>
      <c r="F19" s="9">
        <f t="shared" ref="F19:F21" si="1">D19*0.6</f>
        <v>431</v>
      </c>
      <c r="G19">
        <f t="shared" ref="G19:G21" si="2">D19*0.7</f>
        <v>502.83333333333331</v>
      </c>
    </row>
    <row r="20" spans="1:7" ht="17" x14ac:dyDescent="0.2">
      <c r="A20" s="1" t="s">
        <v>25</v>
      </c>
      <c r="D20" s="5">
        <f>AVERAGE(D2:D6)</f>
        <v>750.4</v>
      </c>
      <c r="E20" s="8">
        <f t="shared" si="0"/>
        <v>375.2</v>
      </c>
      <c r="F20" s="9">
        <f t="shared" si="1"/>
        <v>450.23999999999995</v>
      </c>
      <c r="G20">
        <f t="shared" si="2"/>
        <v>525.28</v>
      </c>
    </row>
    <row r="21" spans="1:7" ht="17" x14ac:dyDescent="0.2">
      <c r="A21" s="1" t="s">
        <v>26</v>
      </c>
      <c r="D21" s="5">
        <f>AVERAGE(D2:D11)</f>
        <v>849</v>
      </c>
      <c r="E21" s="8">
        <f t="shared" si="0"/>
        <v>424.5</v>
      </c>
      <c r="F21" s="9">
        <f t="shared" si="1"/>
        <v>509.4</v>
      </c>
      <c r="G21">
        <f t="shared" si="2"/>
        <v>594.29999999999995</v>
      </c>
    </row>
    <row r="22" spans="1:7" x14ac:dyDescent="0.2">
      <c r="C22" s="7" t="s">
        <v>33</v>
      </c>
      <c r="D22" s="5" t="s">
        <v>3</v>
      </c>
    </row>
    <row r="23" spans="1:7" ht="17" x14ac:dyDescent="0.2">
      <c r="A23" s="1" t="s">
        <v>31</v>
      </c>
      <c r="B23" s="5">
        <v>162985</v>
      </c>
      <c r="C23" s="7">
        <v>95451</v>
      </c>
      <c r="D23" s="7">
        <v>380</v>
      </c>
      <c r="E23" s="11"/>
    </row>
    <row r="24" spans="1:7" ht="17" x14ac:dyDescent="0.2">
      <c r="A24" s="1" t="s">
        <v>32</v>
      </c>
      <c r="B24" s="5">
        <v>70084</v>
      </c>
      <c r="C24" s="7">
        <v>41063</v>
      </c>
      <c r="D24" s="7">
        <v>400</v>
      </c>
      <c r="E24" s="5"/>
    </row>
    <row r="25" spans="1:7" x14ac:dyDescent="0.2">
      <c r="A25" t="s">
        <v>30</v>
      </c>
      <c r="B25" s="5">
        <v>233069</v>
      </c>
      <c r="C25" s="10">
        <f>C23+C24</f>
        <v>136514</v>
      </c>
    </row>
    <row r="26" spans="1:7" ht="17" x14ac:dyDescent="0.2">
      <c r="A26" s="1" t="s">
        <v>34</v>
      </c>
      <c r="B26" s="5">
        <f>B25/380</f>
        <v>613.33947368421047</v>
      </c>
      <c r="C26" s="5">
        <f>C25/380</f>
        <v>359.24736842105261</v>
      </c>
    </row>
    <row r="27" spans="1:7" ht="17" x14ac:dyDescent="0.2">
      <c r="A27" s="1" t="s">
        <v>35</v>
      </c>
      <c r="B27" s="5">
        <f>B25/400</f>
        <v>582.67250000000001</v>
      </c>
      <c r="C27" s="5">
        <f>C25/400</f>
        <v>341.28500000000003</v>
      </c>
    </row>
  </sheetData>
  <sortState xmlns:xlrd2="http://schemas.microsoft.com/office/spreadsheetml/2017/richdata2" ref="A2:H16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2020-06-28T03:37:38Z</dcterms:created>
  <dcterms:modified xsi:type="dcterms:W3CDTF">2020-06-28T04:19:47Z</dcterms:modified>
</cp:coreProperties>
</file>