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rdcuser\Desktop\system\"/>
    </mc:Choice>
  </mc:AlternateContent>
  <xr:revisionPtr revIDLastSave="0" documentId="13_ncr:1_{FB2F7577-9804-41B3-B924-4E57DF6E67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管" sheetId="1" r:id="rId1"/>
    <sheet name="其他" sheetId="5" r:id="rId2"/>
    <sheet name="斜屋頂(CFD分析)" sheetId="4" r:id="rId3"/>
    <sheet name="熱浸鍍鋅鋼捲" sheetId="3" r:id="rId4"/>
    <sheet name="鋼板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5" i="5"/>
  <c r="J7" i="5"/>
  <c r="J4" i="1"/>
  <c r="J5" i="1"/>
  <c r="J6" i="1"/>
  <c r="J7" i="1"/>
  <c r="J8" i="1"/>
  <c r="J9" i="1"/>
  <c r="J10" i="1"/>
  <c r="J11" i="1"/>
  <c r="J3" i="1"/>
  <c r="J4" i="5"/>
  <c r="J6" i="5"/>
  <c r="J8" i="5"/>
  <c r="J9" i="5"/>
  <c r="J10" i="5"/>
  <c r="J11" i="5"/>
  <c r="J12" i="5"/>
  <c r="J13" i="5"/>
  <c r="J14" i="5"/>
  <c r="J15" i="5"/>
  <c r="J16" i="5"/>
  <c r="Q7" i="5"/>
  <c r="Q8" i="5"/>
  <c r="Q9" i="5"/>
  <c r="Q10" i="5"/>
  <c r="Q11" i="5"/>
  <c r="Q12" i="5"/>
  <c r="Q13" i="5"/>
  <c r="Q14" i="5"/>
  <c r="Q15" i="5"/>
  <c r="Q16" i="5"/>
  <c r="Q5" i="5"/>
  <c r="Q6" i="5"/>
  <c r="Q4" i="5"/>
  <c r="Q3" i="5"/>
  <c r="C4" i="6"/>
  <c r="C4" i="3"/>
  <c r="Q7" i="1"/>
  <c r="Q6" i="1"/>
  <c r="Q5" i="1"/>
  <c r="Q4" i="1"/>
  <c r="Q9" i="1" l="1"/>
  <c r="Q10" i="1"/>
  <c r="Q11" i="1"/>
  <c r="Q8" i="1"/>
  <c r="Q3" i="1"/>
</calcChain>
</file>

<file path=xl/sharedStrings.xml><?xml version="1.0" encoding="utf-8"?>
<sst xmlns="http://schemas.openxmlformats.org/spreadsheetml/2006/main" count="117" uniqueCount="66">
  <si>
    <t>形狀</t>
    <phoneticPr fontId="2" type="noConversion"/>
  </si>
  <si>
    <t>材質</t>
    <phoneticPr fontId="2" type="noConversion"/>
  </si>
  <si>
    <t>◎</t>
    <phoneticPr fontId="2" type="noConversion"/>
  </si>
  <si>
    <t>公稱尺寸
(")</t>
    <phoneticPr fontId="2" type="noConversion"/>
  </si>
  <si>
    <t>外徑尺寸
(mm)</t>
    <phoneticPr fontId="2" type="noConversion"/>
  </si>
  <si>
    <t>厚度
(mm)</t>
    <phoneticPr fontId="2" type="noConversion"/>
  </si>
  <si>
    <r>
      <t>截面積
(mm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</si>
  <si>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最大應力
(MPa)</t>
    <phoneticPr fontId="2" type="noConversion"/>
  </si>
  <si>
    <t>單位重量
(kg/m)</t>
    <phoneticPr fontId="2" type="noConversion"/>
  </si>
  <si>
    <t>單價
(NT/m)</t>
    <phoneticPr fontId="2" type="noConversion"/>
  </si>
  <si>
    <t>SGCC</t>
    <phoneticPr fontId="2" type="noConversion"/>
  </si>
  <si>
    <t>降伏強度
(MPa)</t>
    <phoneticPr fontId="2" type="noConversion"/>
  </si>
  <si>
    <t>抗拉強度
(MPa)</t>
    <phoneticPr fontId="2" type="noConversion"/>
  </si>
  <si>
    <t>最大應力圖</t>
    <phoneticPr fontId="2" type="noConversion"/>
  </si>
  <si>
    <t>最大變量
(mm)</t>
    <phoneticPr fontId="2" type="noConversion"/>
  </si>
  <si>
    <t>最大變量圖</t>
    <phoneticPr fontId="2" type="noConversion"/>
  </si>
  <si>
    <t>元/公斤</t>
    <phoneticPr fontId="2" type="noConversion"/>
  </si>
  <si>
    <t>日期</t>
    <phoneticPr fontId="2" type="noConversion"/>
  </si>
  <si>
    <t>價格</t>
    <phoneticPr fontId="2" type="noConversion"/>
  </si>
  <si>
    <t>中鋼內銷盤</t>
  </si>
  <si>
    <t>風向</t>
    <phoneticPr fontId="2" type="noConversion"/>
  </si>
  <si>
    <t>圖示</t>
    <phoneticPr fontId="2" type="noConversion"/>
  </si>
  <si>
    <t>肩高h
(m)</t>
    <phoneticPr fontId="2" type="noConversion"/>
  </si>
  <si>
    <t>跨距w
(m)</t>
    <phoneticPr fontId="2" type="noConversion"/>
  </si>
  <si>
    <t>→</t>
    <phoneticPr fontId="2" type="noConversion"/>
  </si>
  <si>
    <r>
      <t>屋斜角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新細明體"/>
        <family val="2"/>
        <scheme val="minor"/>
      </rPr>
      <t xml:space="preserve">
(度)</t>
    </r>
    <phoneticPr fontId="2" type="noConversion"/>
  </si>
  <si>
    <t>風速
(m/s)</t>
    <phoneticPr fontId="2" type="noConversion"/>
  </si>
  <si>
    <t>風壓a
(Pa)</t>
    <phoneticPr fontId="2" type="noConversion"/>
  </si>
  <si>
    <t>風壓b
(Pa)</t>
    <phoneticPr fontId="2" type="noConversion"/>
  </si>
  <si>
    <t>風壓c
(Pa)</t>
    <phoneticPr fontId="2" type="noConversion"/>
  </si>
  <si>
    <t>最大風速
(m/s)</t>
    <phoneticPr fontId="2" type="noConversion"/>
  </si>
  <si>
    <t>風場圖</t>
    <phoneticPr fontId="2" type="noConversion"/>
  </si>
  <si>
    <t>風壓圖a</t>
    <phoneticPr fontId="2" type="noConversion"/>
  </si>
  <si>
    <t>風壓圖b</t>
    <phoneticPr fontId="2" type="noConversion"/>
  </si>
  <si>
    <t>風壓圖c</t>
    <phoneticPr fontId="2" type="noConversion"/>
  </si>
  <si>
    <t>編號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</si>
  <si>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</si>
  <si>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</si>
  <si>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</si>
  <si>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</si>
  <si>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</si>
  <si>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</si>
  <si>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</si>
  <si>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</si>
  <si>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R9</t>
    <phoneticPr fontId="2" type="noConversion"/>
  </si>
  <si>
    <r>
      <t>斷面模數
(cm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r>
      <rPr>
        <sz val="11"/>
        <color theme="1"/>
        <rFont val="新細明體"/>
        <family val="2"/>
        <scheme val="minor"/>
      </rPr>
      <t>/m)</t>
    </r>
    <phoneticPr fontId="2" type="noConversion"/>
  </si>
  <si>
    <r>
      <t>面慣性矩
Lx(cm</t>
    </r>
    <r>
      <rPr>
        <vertAlign val="superscript"/>
        <sz val="11"/>
        <color theme="1"/>
        <rFont val="新細明體"/>
        <family val="1"/>
        <charset val="136"/>
        <scheme val="minor"/>
      </rPr>
      <t>4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</si>
  <si>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r>
      <t>轉動慣量
Ix(kg*m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</si>
  <si>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</si>
  <si>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</si>
  <si>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</si>
  <si>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</si>
  <si>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</si>
  <si>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</si>
  <si>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</si>
  <si>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</si>
  <si>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高度
(mm)</t>
    <phoneticPr fontId="2" type="noConversion"/>
  </si>
  <si>
    <t>寬度
(mm)</t>
    <phoneticPr fontId="2" type="noConversion"/>
  </si>
  <si>
    <t>SS400</t>
  </si>
  <si>
    <t>SS400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</si>
  <si>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</si>
  <si>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</si>
  <si>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</si>
  <si>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H</t>
    <phoneticPr fontId="2" type="noConversion"/>
  </si>
  <si>
    <t>2S</t>
    <phoneticPr fontId="2" type="noConversion"/>
  </si>
  <si>
    <t>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</si>
</sst>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vertAlign val="superscript"/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26" Type="http://schemas.openxmlformats.org/officeDocument/2006/relationships/image" Target="../media/image42.jpeg"/><Relationship Id="rId3" Type="http://schemas.openxmlformats.org/officeDocument/2006/relationships/image" Target="../media/image19.png"/><Relationship Id="rId21" Type="http://schemas.openxmlformats.org/officeDocument/2006/relationships/image" Target="../media/image37.jpeg"/><Relationship Id="rId34" Type="http://schemas.openxmlformats.org/officeDocument/2006/relationships/image" Target="../media/image50.jpeg"/><Relationship Id="rId7" Type="http://schemas.openxmlformats.org/officeDocument/2006/relationships/image" Target="../media/image23.pn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41.jpeg"/><Relationship Id="rId33" Type="http://schemas.openxmlformats.org/officeDocument/2006/relationships/image" Target="../media/image49.jpeg"/><Relationship Id="rId2" Type="http://schemas.openxmlformats.org/officeDocument/2006/relationships/image" Target="../media/image18.pn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29" Type="http://schemas.openxmlformats.org/officeDocument/2006/relationships/image" Target="../media/image45.jpe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jpeg"/><Relationship Id="rId24" Type="http://schemas.openxmlformats.org/officeDocument/2006/relationships/image" Target="../media/image40.jpeg"/><Relationship Id="rId32" Type="http://schemas.openxmlformats.org/officeDocument/2006/relationships/image" Target="../media/image48.jpeg"/><Relationship Id="rId5" Type="http://schemas.openxmlformats.org/officeDocument/2006/relationships/image" Target="../media/image21.png"/><Relationship Id="rId15" Type="http://schemas.openxmlformats.org/officeDocument/2006/relationships/image" Target="../media/image31.jpeg"/><Relationship Id="rId23" Type="http://schemas.openxmlformats.org/officeDocument/2006/relationships/image" Target="../media/image39.jpeg"/><Relationship Id="rId28" Type="http://schemas.openxmlformats.org/officeDocument/2006/relationships/image" Target="../media/image44.jpeg"/><Relationship Id="rId36" Type="http://schemas.openxmlformats.org/officeDocument/2006/relationships/image" Target="../media/image52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31" Type="http://schemas.openxmlformats.org/officeDocument/2006/relationships/image" Target="../media/image47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38.jpeg"/><Relationship Id="rId27" Type="http://schemas.openxmlformats.org/officeDocument/2006/relationships/image" Target="../media/image43.jpeg"/><Relationship Id="rId30" Type="http://schemas.openxmlformats.org/officeDocument/2006/relationships/image" Target="../media/image46.jpeg"/><Relationship Id="rId35" Type="http://schemas.openxmlformats.org/officeDocument/2006/relationships/image" Target="../media/image51.jpeg"/><Relationship Id="rId8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jpeg"/><Relationship Id="rId13" Type="http://schemas.openxmlformats.org/officeDocument/2006/relationships/image" Target="../media/image65.jpeg"/><Relationship Id="rId3" Type="http://schemas.openxmlformats.org/officeDocument/2006/relationships/image" Target="../media/image55.jpe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2" Type="http://schemas.openxmlformats.org/officeDocument/2006/relationships/image" Target="../media/image54.jpeg"/><Relationship Id="rId16" Type="http://schemas.openxmlformats.org/officeDocument/2006/relationships/image" Target="../media/image68.jpeg"/><Relationship Id="rId1" Type="http://schemas.openxmlformats.org/officeDocument/2006/relationships/image" Target="../media/image53.jpeg"/><Relationship Id="rId6" Type="http://schemas.openxmlformats.org/officeDocument/2006/relationships/image" Target="../media/image58.jpeg"/><Relationship Id="rId11" Type="http://schemas.openxmlformats.org/officeDocument/2006/relationships/image" Target="../media/image63.jpeg"/><Relationship Id="rId5" Type="http://schemas.openxmlformats.org/officeDocument/2006/relationships/image" Target="../media/image57.jpeg"/><Relationship Id="rId15" Type="http://schemas.openxmlformats.org/officeDocument/2006/relationships/image" Target="../media/image67.png"/><Relationship Id="rId10" Type="http://schemas.openxmlformats.org/officeDocument/2006/relationships/image" Target="../media/image62.jpeg"/><Relationship Id="rId4" Type="http://schemas.openxmlformats.org/officeDocument/2006/relationships/image" Target="../media/image56.jpeg"/><Relationship Id="rId9" Type="http://schemas.openxmlformats.org/officeDocument/2006/relationships/image" Target="../media/image61.png"/><Relationship Id="rId14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10</xdr:row>
      <xdr:rowOff>28688</xdr:rowOff>
    </xdr:from>
    <xdr:to>
      <xdr:col>18</xdr:col>
      <xdr:colOff>1092405</xdr:colOff>
      <xdr:row>10</xdr:row>
      <xdr:rowOff>856688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359BA53-EDDA-4A4D-A9F1-03E10F57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9849" y="4227971"/>
          <a:ext cx="10257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99394</xdr:colOff>
      <xdr:row>10</xdr:row>
      <xdr:rowOff>29145</xdr:rowOff>
    </xdr:from>
    <xdr:to>
      <xdr:col>17</xdr:col>
      <xdr:colOff>1109804</xdr:colOff>
      <xdr:row>10</xdr:row>
      <xdr:rowOff>857145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D753A9F-24DE-4C49-A92E-0F25893D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5" y="4228428"/>
          <a:ext cx="10104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9</xdr:row>
      <xdr:rowOff>41335</xdr:rowOff>
    </xdr:from>
    <xdr:to>
      <xdr:col>18</xdr:col>
      <xdr:colOff>1109466</xdr:colOff>
      <xdr:row>9</xdr:row>
      <xdr:rowOff>869335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8D30AFB-F09D-4409-BDD9-C825F0B3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3354378"/>
          <a:ext cx="1034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9</xdr:row>
      <xdr:rowOff>33131</xdr:rowOff>
    </xdr:from>
    <xdr:to>
      <xdr:col>17</xdr:col>
      <xdr:colOff>1128537</xdr:colOff>
      <xdr:row>9</xdr:row>
      <xdr:rowOff>861131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A33B4AF-403E-4778-A93F-33EA48F98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3346174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8</xdr:row>
      <xdr:rowOff>29496</xdr:rowOff>
    </xdr:from>
    <xdr:to>
      <xdr:col>18</xdr:col>
      <xdr:colOff>1110810</xdr:colOff>
      <xdr:row>8</xdr:row>
      <xdr:rowOff>857496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ADDB5FE-4F4C-4C2E-B2B2-72641C11F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8" y="2456300"/>
          <a:ext cx="10362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91108</xdr:colOff>
      <xdr:row>8</xdr:row>
      <xdr:rowOff>41413</xdr:rowOff>
    </xdr:from>
    <xdr:to>
      <xdr:col>17</xdr:col>
      <xdr:colOff>1118050</xdr:colOff>
      <xdr:row>8</xdr:row>
      <xdr:rowOff>869413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DF1F572-9BC9-4E9B-9B3B-9C66194F0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9869" y="2468217"/>
          <a:ext cx="102694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16565</xdr:rowOff>
    </xdr:from>
    <xdr:to>
      <xdr:col>18</xdr:col>
      <xdr:colOff>1107244</xdr:colOff>
      <xdr:row>7</xdr:row>
      <xdr:rowOff>844565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12201BBB-BB03-4BE4-8EFD-AB5CAB7F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1557130"/>
          <a:ext cx="103270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7</xdr:row>
      <xdr:rowOff>24848</xdr:rowOff>
    </xdr:from>
    <xdr:to>
      <xdr:col>17</xdr:col>
      <xdr:colOff>1128537</xdr:colOff>
      <xdr:row>7</xdr:row>
      <xdr:rowOff>852848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A30AA923-BEBE-4C39-AEC1-9A8AA28D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1565413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2</xdr:row>
      <xdr:rowOff>33131</xdr:rowOff>
    </xdr:from>
    <xdr:to>
      <xdr:col>17</xdr:col>
      <xdr:colOff>1127677</xdr:colOff>
      <xdr:row>2</xdr:row>
      <xdr:rowOff>861131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762C3EB6-CDFC-40DB-BB3B-1294A56B0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687457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2</xdr:row>
      <xdr:rowOff>33130</xdr:rowOff>
    </xdr:from>
    <xdr:to>
      <xdr:col>18</xdr:col>
      <xdr:colOff>1101062</xdr:colOff>
      <xdr:row>2</xdr:row>
      <xdr:rowOff>861130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C934D780-9FB5-4F17-BB99-217CA4C5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9" y="687456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629479</xdr:colOff>
      <xdr:row>1</xdr:row>
      <xdr:rowOff>240196</xdr:rowOff>
    </xdr:from>
    <xdr:to>
      <xdr:col>22</xdr:col>
      <xdr:colOff>425727</xdr:colOff>
      <xdr:row>2</xdr:row>
      <xdr:rowOff>884022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937FF0F9-7611-4976-9ECB-CD830CF6431B}"/>
            </a:ext>
          </a:extLst>
        </xdr:cNvPr>
        <xdr:cNvGrpSpPr/>
      </xdr:nvGrpSpPr>
      <xdr:grpSpPr>
        <a:xfrm>
          <a:off x="14179827" y="447261"/>
          <a:ext cx="2272748" cy="1091087"/>
          <a:chOff x="11951805" y="273326"/>
          <a:chExt cx="2272748" cy="1091087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0D10DF01-5E28-4C7C-B728-D61C78F6031E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8D50CBC4-CBE4-4FFC-A923-4A5C62BFC8C5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橢圓 14">
            <a:extLst>
              <a:ext uri="{FF2B5EF4-FFF2-40B4-BE49-F238E27FC236}">
                <a16:creationId xmlns:a16="http://schemas.microsoft.com/office/drawing/2014/main" id="{5E0C02E2-45C4-4A13-A5D9-A23DFEF989ED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" name="箭號: 向下 15">
            <a:extLst>
              <a:ext uri="{FF2B5EF4-FFF2-40B4-BE49-F238E27FC236}">
                <a16:creationId xmlns:a16="http://schemas.microsoft.com/office/drawing/2014/main" id="{7C7141DF-9230-4DAB-AC81-73612FBF532F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56224A2A-B453-48F7-849B-9814210BD445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id="{AEE642D0-8A4C-4034-B0CD-79BF877F0473}"/>
              </a:ext>
            </a:extLst>
          </xdr:cNvPr>
          <xdr:cNvCxnSpPr>
            <a:stCxn id="14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EABF8597-0FEF-4F9C-8102-CA8AF20C14F3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單箭頭接點 19">
            <a:extLst>
              <a:ext uri="{FF2B5EF4-FFF2-40B4-BE49-F238E27FC236}">
                <a16:creationId xmlns:a16="http://schemas.microsoft.com/office/drawing/2014/main" id="{42EDC7A3-D328-4050-B8E3-8CA7A4C6D92F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46F6167A-AFED-4A9A-BDB0-77B20282E8BA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99391</xdr:colOff>
      <xdr:row>3</xdr:row>
      <xdr:rowOff>33131</xdr:rowOff>
    </xdr:from>
    <xdr:to>
      <xdr:col>17</xdr:col>
      <xdr:colOff>1127677</xdr:colOff>
      <xdr:row>3</xdr:row>
      <xdr:rowOff>861131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591C5B67-74A3-432C-8793-3AAE4CCC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1576181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3</xdr:row>
      <xdr:rowOff>33130</xdr:rowOff>
    </xdr:from>
    <xdr:to>
      <xdr:col>18</xdr:col>
      <xdr:colOff>1101062</xdr:colOff>
      <xdr:row>3</xdr:row>
      <xdr:rowOff>861130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22743B1D-6076-4260-AEFF-FC530D78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5" y="1576180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82826</xdr:colOff>
      <xdr:row>6</xdr:row>
      <xdr:rowOff>33130</xdr:rowOff>
    </xdr:from>
    <xdr:to>
      <xdr:col>17</xdr:col>
      <xdr:colOff>1099687</xdr:colOff>
      <xdr:row>6</xdr:row>
      <xdr:rowOff>861130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425114DC-A7D5-4AA7-A73C-E01090A97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276" y="4233655"/>
          <a:ext cx="101686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99392</xdr:colOff>
      <xdr:row>6</xdr:row>
      <xdr:rowOff>33130</xdr:rowOff>
    </xdr:from>
    <xdr:to>
      <xdr:col>18</xdr:col>
      <xdr:colOff>1109417</xdr:colOff>
      <xdr:row>6</xdr:row>
      <xdr:rowOff>861130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ACEB744A-D83A-4595-8AB7-EB28EA00A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0942" y="4233655"/>
          <a:ext cx="101002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4</xdr:row>
      <xdr:rowOff>41414</xdr:rowOff>
    </xdr:from>
    <xdr:to>
      <xdr:col>17</xdr:col>
      <xdr:colOff>1123718</xdr:colOff>
      <xdr:row>4</xdr:row>
      <xdr:rowOff>869414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20ECAE39-B8E5-46CD-9585-A3AA566BA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2470289"/>
          <a:ext cx="10243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4</xdr:row>
      <xdr:rowOff>49695</xdr:rowOff>
    </xdr:from>
    <xdr:to>
      <xdr:col>18</xdr:col>
      <xdr:colOff>1099291</xdr:colOff>
      <xdr:row>4</xdr:row>
      <xdr:rowOff>877695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F297F1E1-0052-4215-A0CC-17FE7B39F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4" y="2478570"/>
          <a:ext cx="102474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5</xdr:row>
      <xdr:rowOff>33131</xdr:rowOff>
    </xdr:from>
    <xdr:to>
      <xdr:col>17</xdr:col>
      <xdr:colOff>1125908</xdr:colOff>
      <xdr:row>5</xdr:row>
      <xdr:rowOff>861131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CD10169C-F202-4C38-999F-D7736CFF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3347831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5</xdr:row>
      <xdr:rowOff>33131</xdr:rowOff>
    </xdr:from>
    <xdr:to>
      <xdr:col>18</xdr:col>
      <xdr:colOff>1102396</xdr:colOff>
      <xdr:row>5</xdr:row>
      <xdr:rowOff>861131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7556391B-A422-4365-8D08-9EF7B7CAB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4376" y="3347831"/>
          <a:ext cx="10195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157370</xdr:colOff>
      <xdr:row>2</xdr:row>
      <xdr:rowOff>228929</xdr:rowOff>
    </xdr:from>
    <xdr:to>
      <xdr:col>2</xdr:col>
      <xdr:colOff>463825</xdr:colOff>
      <xdr:row>2</xdr:row>
      <xdr:rowOff>710235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FA719E29-8E09-46C6-8452-AAF20801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66" y="883255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64977</xdr:colOff>
      <xdr:row>3</xdr:row>
      <xdr:rowOff>303103</xdr:rowOff>
    </xdr:from>
    <xdr:to>
      <xdr:col>2</xdr:col>
      <xdr:colOff>546283</xdr:colOff>
      <xdr:row>3</xdr:row>
      <xdr:rowOff>609558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1C6CAAE2-4F66-4F94-802B-54753ECA3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8" y="1756243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99389</xdr:colOff>
      <xdr:row>4</xdr:row>
      <xdr:rowOff>265043</xdr:rowOff>
    </xdr:from>
    <xdr:to>
      <xdr:col>2</xdr:col>
      <xdr:colOff>501969</xdr:colOff>
      <xdr:row>4</xdr:row>
      <xdr:rowOff>663850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B577CA9D-05C0-49E5-92CA-05F422BA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5" y="26918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96306</xdr:colOff>
      <xdr:row>5</xdr:row>
      <xdr:rowOff>291318</xdr:rowOff>
    </xdr:from>
    <xdr:to>
      <xdr:col>2</xdr:col>
      <xdr:colOff>495113</xdr:colOff>
      <xdr:row>5</xdr:row>
      <xdr:rowOff>693898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E4BF9937-6262-45B3-8560-1D472844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06116" y="36062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6</xdr:row>
      <xdr:rowOff>248477</xdr:rowOff>
    </xdr:from>
    <xdr:to>
      <xdr:col>2</xdr:col>
      <xdr:colOff>467988</xdr:colOff>
      <xdr:row>6</xdr:row>
      <xdr:rowOff>770282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DB0B4F1A-ED11-420B-8A0A-9BF21EA0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4447760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71655</xdr:colOff>
      <xdr:row>7</xdr:row>
      <xdr:rowOff>380999</xdr:rowOff>
    </xdr:from>
    <xdr:to>
      <xdr:col>2</xdr:col>
      <xdr:colOff>529375</xdr:colOff>
      <xdr:row>7</xdr:row>
      <xdr:rowOff>668001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id="{F5D19F10-8FAD-4C71-A785-BC49E99C6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8710" y="5381162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8</xdr:row>
      <xdr:rowOff>251791</xdr:rowOff>
    </xdr:from>
    <xdr:to>
      <xdr:col>2</xdr:col>
      <xdr:colOff>479584</xdr:colOff>
      <xdr:row>8</xdr:row>
      <xdr:rowOff>773596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CFE9118A-2F42-459F-997C-89740DB4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6223552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83251</xdr:colOff>
      <xdr:row>9</xdr:row>
      <xdr:rowOff>384313</xdr:rowOff>
    </xdr:from>
    <xdr:to>
      <xdr:col>2</xdr:col>
      <xdr:colOff>540971</xdr:colOff>
      <xdr:row>9</xdr:row>
      <xdr:rowOff>671315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4CD54799-ABA0-485F-8E99-67D2ADE4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80306" y="7156954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124238</xdr:colOff>
      <xdr:row>10</xdr:row>
      <xdr:rowOff>182218</xdr:rowOff>
    </xdr:from>
    <xdr:to>
      <xdr:col>2</xdr:col>
      <xdr:colOff>463825</xdr:colOff>
      <xdr:row>10</xdr:row>
      <xdr:rowOff>798648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25A9CF56-2E54-4320-86FD-8DC95F6D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34" y="7926457"/>
          <a:ext cx="339587" cy="61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11</xdr:row>
      <xdr:rowOff>191402</xdr:rowOff>
    </xdr:from>
    <xdr:to>
      <xdr:col>2</xdr:col>
      <xdr:colOff>447260</xdr:colOff>
      <xdr:row>11</xdr:row>
      <xdr:rowOff>783505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id="{84C8B9B1-5655-4E78-BA2B-927BF94D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8821880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9576</xdr:colOff>
      <xdr:row>12</xdr:row>
      <xdr:rowOff>312691</xdr:rowOff>
    </xdr:from>
    <xdr:to>
      <xdr:col>2</xdr:col>
      <xdr:colOff>601679</xdr:colOff>
      <xdr:row>12</xdr:row>
      <xdr:rowOff>619148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A6BC0F33-2D2E-4B5C-89B8-6F5CB66B8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5" y="9686585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99392</xdr:colOff>
      <xdr:row>13</xdr:row>
      <xdr:rowOff>124237</xdr:rowOff>
    </xdr:from>
    <xdr:to>
      <xdr:col>2</xdr:col>
      <xdr:colOff>486074</xdr:colOff>
      <xdr:row>13</xdr:row>
      <xdr:rowOff>830744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5224D428-7E30-437D-B213-B928C04B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8" y="10527194"/>
          <a:ext cx="386682" cy="70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173932</xdr:colOff>
      <xdr:row>14</xdr:row>
      <xdr:rowOff>45772</xdr:rowOff>
    </xdr:from>
    <xdr:to>
      <xdr:col>2</xdr:col>
      <xdr:colOff>414129</xdr:colOff>
      <xdr:row>14</xdr:row>
      <xdr:rowOff>829518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id="{50098E74-F7A1-43C7-9C53-8B24B64C7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28" y="11334968"/>
          <a:ext cx="240197" cy="783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15</xdr:row>
      <xdr:rowOff>169867</xdr:rowOff>
    </xdr:from>
    <xdr:to>
      <xdr:col>2</xdr:col>
      <xdr:colOff>458856</xdr:colOff>
      <xdr:row>15</xdr:row>
      <xdr:rowOff>761970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F523AE67-50A4-46BB-B929-D634989CA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12345302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331304</xdr:colOff>
      <xdr:row>1</xdr:row>
      <xdr:rowOff>124239</xdr:rowOff>
    </xdr:from>
    <xdr:to>
      <xdr:col>22</xdr:col>
      <xdr:colOff>127552</xdr:colOff>
      <xdr:row>2</xdr:row>
      <xdr:rowOff>768065</xdr:rowOff>
    </xdr:to>
    <xdr:grpSp>
      <xdr:nvGrpSpPr>
        <xdr:cNvPr id="46" name="群組 45">
          <a:extLst>
            <a:ext uri="{FF2B5EF4-FFF2-40B4-BE49-F238E27FC236}">
              <a16:creationId xmlns:a16="http://schemas.microsoft.com/office/drawing/2014/main" id="{3E538BC3-923D-4AA9-BDDF-7B027B0DA3CE}"/>
            </a:ext>
          </a:extLst>
        </xdr:cNvPr>
        <xdr:cNvGrpSpPr/>
      </xdr:nvGrpSpPr>
      <xdr:grpSpPr>
        <a:xfrm>
          <a:off x="14097000" y="331304"/>
          <a:ext cx="2272748" cy="1091087"/>
          <a:chOff x="11951805" y="273326"/>
          <a:chExt cx="2272748" cy="1091087"/>
        </a:xfrm>
      </xdr:grpSpPr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31FDFA75-38C4-4035-B5E7-42CF9768F519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8" name="橢圓 47">
            <a:extLst>
              <a:ext uri="{FF2B5EF4-FFF2-40B4-BE49-F238E27FC236}">
                <a16:creationId xmlns:a16="http://schemas.microsoft.com/office/drawing/2014/main" id="{96B2DA26-882D-4BED-A564-D65CB7E25871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9" name="橢圓 48">
            <a:extLst>
              <a:ext uri="{FF2B5EF4-FFF2-40B4-BE49-F238E27FC236}">
                <a16:creationId xmlns:a16="http://schemas.microsoft.com/office/drawing/2014/main" id="{C8D78238-E3BF-4FC2-880A-DD664624A5A6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0" name="箭號: 向下 49">
            <a:extLst>
              <a:ext uri="{FF2B5EF4-FFF2-40B4-BE49-F238E27FC236}">
                <a16:creationId xmlns:a16="http://schemas.microsoft.com/office/drawing/2014/main" id="{2C6E18C4-C415-4C0E-83FE-AA0EF20E754F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1" name="文字方塊 50">
            <a:extLst>
              <a:ext uri="{FF2B5EF4-FFF2-40B4-BE49-F238E27FC236}">
                <a16:creationId xmlns:a16="http://schemas.microsoft.com/office/drawing/2014/main" id="{A7D39373-D85D-4E7E-8C8E-AB8C9CAFB2FF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52" name="直線接點 51">
            <a:extLst>
              <a:ext uri="{FF2B5EF4-FFF2-40B4-BE49-F238E27FC236}">
                <a16:creationId xmlns:a16="http://schemas.microsoft.com/office/drawing/2014/main" id="{D3FEDAA5-73B9-4C34-A69B-1D04D8D5A18E}"/>
              </a:ext>
            </a:extLst>
          </xdr:cNvPr>
          <xdr:cNvCxnSpPr>
            <a:stCxn id="48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接點 52">
            <a:extLst>
              <a:ext uri="{FF2B5EF4-FFF2-40B4-BE49-F238E27FC236}">
                <a16:creationId xmlns:a16="http://schemas.microsoft.com/office/drawing/2014/main" id="{74546E96-8340-40F4-8496-F5C4FE16C638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單箭頭接點 53">
            <a:extLst>
              <a:ext uri="{FF2B5EF4-FFF2-40B4-BE49-F238E27FC236}">
                <a16:creationId xmlns:a16="http://schemas.microsoft.com/office/drawing/2014/main" id="{5264881D-1448-4175-AD7B-2A9264F305B9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文字方塊 54">
            <a:extLst>
              <a:ext uri="{FF2B5EF4-FFF2-40B4-BE49-F238E27FC236}">
                <a16:creationId xmlns:a16="http://schemas.microsoft.com/office/drawing/2014/main" id="{0404E321-372B-4710-9F66-39320BB8BA99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82826</xdr:colOff>
      <xdr:row>3</xdr:row>
      <xdr:rowOff>41413</xdr:rowOff>
    </xdr:from>
    <xdr:to>
      <xdr:col>17</xdr:col>
      <xdr:colOff>1119872</xdr:colOff>
      <xdr:row>3</xdr:row>
      <xdr:rowOff>869413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id="{AB705438-4556-4A5E-AF82-CF9536C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696" y="1581978"/>
          <a:ext cx="10370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3</xdr:row>
      <xdr:rowOff>49696</xdr:rowOff>
    </xdr:from>
    <xdr:to>
      <xdr:col>18</xdr:col>
      <xdr:colOff>1095284</xdr:colOff>
      <xdr:row>3</xdr:row>
      <xdr:rowOff>877696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86960F85-A949-401D-A3AB-7874BF287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590261"/>
          <a:ext cx="10207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74544</xdr:colOff>
      <xdr:row>4</xdr:row>
      <xdr:rowOff>41413</xdr:rowOff>
    </xdr:from>
    <xdr:to>
      <xdr:col>17</xdr:col>
      <xdr:colOff>1102257</xdr:colOff>
      <xdr:row>4</xdr:row>
      <xdr:rowOff>869413</xdr:rowOff>
    </xdr:to>
    <xdr:pic>
      <xdr:nvPicPr>
        <xdr:cNvPr id="60" name="圖片 59">
          <a:extLst>
            <a:ext uri="{FF2B5EF4-FFF2-40B4-BE49-F238E27FC236}">
              <a16:creationId xmlns:a16="http://schemas.microsoft.com/office/drawing/2014/main" id="{9C9F047E-8E29-4124-911F-DEC5449B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4" y="2468217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4</xdr:row>
      <xdr:rowOff>57979</xdr:rowOff>
    </xdr:from>
    <xdr:to>
      <xdr:col>18</xdr:col>
      <xdr:colOff>1087034</xdr:colOff>
      <xdr:row>4</xdr:row>
      <xdr:rowOff>885979</xdr:rowOff>
    </xdr:to>
    <xdr:pic>
      <xdr:nvPicPr>
        <xdr:cNvPr id="61" name="圖片 60">
          <a:extLst>
            <a:ext uri="{FF2B5EF4-FFF2-40B4-BE49-F238E27FC236}">
              <a16:creationId xmlns:a16="http://schemas.microsoft.com/office/drawing/2014/main" id="{954C73DD-013E-45FE-BA6E-55DE6FF76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1" y="2484783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57977</xdr:colOff>
      <xdr:row>5</xdr:row>
      <xdr:rowOff>49696</xdr:rowOff>
    </xdr:from>
    <xdr:to>
      <xdr:col>17</xdr:col>
      <xdr:colOff>1095455</xdr:colOff>
      <xdr:row>5</xdr:row>
      <xdr:rowOff>877696</xdr:rowOff>
    </xdr:to>
    <xdr:pic>
      <xdr:nvPicPr>
        <xdr:cNvPr id="62" name="圖片 61">
          <a:extLst>
            <a:ext uri="{FF2B5EF4-FFF2-40B4-BE49-F238E27FC236}">
              <a16:creationId xmlns:a16="http://schemas.microsoft.com/office/drawing/2014/main" id="{809FC063-70EB-4C4B-8EB2-8E84447D2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7" y="3362739"/>
          <a:ext cx="10374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5</xdr:row>
      <xdr:rowOff>49697</xdr:rowOff>
    </xdr:from>
    <xdr:to>
      <xdr:col>18</xdr:col>
      <xdr:colOff>1122404</xdr:colOff>
      <xdr:row>5</xdr:row>
      <xdr:rowOff>877697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40FC2428-F0E4-42FE-AA67-48E94BC94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3362740"/>
          <a:ext cx="105614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57978</xdr:colOff>
      <xdr:row>6</xdr:row>
      <xdr:rowOff>41413</xdr:rowOff>
    </xdr:from>
    <xdr:to>
      <xdr:col>17</xdr:col>
      <xdr:colOff>1084416</xdr:colOff>
      <xdr:row>6</xdr:row>
      <xdr:rowOff>869413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A95C9D4E-DF68-45B0-B573-E7B60000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8" y="4240696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6</xdr:row>
      <xdr:rowOff>57978</xdr:rowOff>
    </xdr:from>
    <xdr:to>
      <xdr:col>18</xdr:col>
      <xdr:colOff>1105739</xdr:colOff>
      <xdr:row>6</xdr:row>
      <xdr:rowOff>885978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740942B9-4CFC-43AF-B106-898A1537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09" y="4257261"/>
          <a:ext cx="10229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7</xdr:row>
      <xdr:rowOff>49696</xdr:rowOff>
    </xdr:from>
    <xdr:to>
      <xdr:col>17</xdr:col>
      <xdr:colOff>1095747</xdr:colOff>
      <xdr:row>7</xdr:row>
      <xdr:rowOff>877696</xdr:rowOff>
    </xdr:to>
    <xdr:pic>
      <xdr:nvPicPr>
        <xdr:cNvPr id="66" name="圖片 65">
          <a:extLst>
            <a:ext uri="{FF2B5EF4-FFF2-40B4-BE49-F238E27FC236}">
              <a16:creationId xmlns:a16="http://schemas.microsoft.com/office/drawing/2014/main" id="{35BBBB1B-5D62-4838-A43F-9F143CBE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5135218"/>
          <a:ext cx="10294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57978</xdr:rowOff>
    </xdr:from>
    <xdr:to>
      <xdr:col>18</xdr:col>
      <xdr:colOff>1104896</xdr:colOff>
      <xdr:row>7</xdr:row>
      <xdr:rowOff>885978</xdr:rowOff>
    </xdr:to>
    <xdr:pic>
      <xdr:nvPicPr>
        <xdr:cNvPr id="67" name="圖片 66">
          <a:extLst>
            <a:ext uri="{FF2B5EF4-FFF2-40B4-BE49-F238E27FC236}">
              <a16:creationId xmlns:a16="http://schemas.microsoft.com/office/drawing/2014/main" id="{EA13DC10-26B2-4D6E-9DBC-4A5335AAE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5143500"/>
          <a:ext cx="103035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8</xdr:row>
      <xdr:rowOff>41413</xdr:rowOff>
    </xdr:from>
    <xdr:to>
      <xdr:col>17</xdr:col>
      <xdr:colOff>1090569</xdr:colOff>
      <xdr:row>8</xdr:row>
      <xdr:rowOff>869413</xdr:rowOff>
    </xdr:to>
    <xdr:pic>
      <xdr:nvPicPr>
        <xdr:cNvPr id="68" name="圖片 67">
          <a:extLst>
            <a:ext uri="{FF2B5EF4-FFF2-40B4-BE49-F238E27FC236}">
              <a16:creationId xmlns:a16="http://schemas.microsoft.com/office/drawing/2014/main" id="{D5D3EF0A-8D2E-433A-A4A9-27D23724C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6013174"/>
          <a:ext cx="101602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82828</xdr:colOff>
      <xdr:row>8</xdr:row>
      <xdr:rowOff>41412</xdr:rowOff>
    </xdr:from>
    <xdr:to>
      <xdr:col>18</xdr:col>
      <xdr:colOff>1093227</xdr:colOff>
      <xdr:row>8</xdr:row>
      <xdr:rowOff>869412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id="{2AC2F879-546D-41AA-B51B-19BEF313A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1" y="6013173"/>
          <a:ext cx="10103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74541</xdr:colOff>
      <xdr:row>9</xdr:row>
      <xdr:rowOff>33131</xdr:rowOff>
    </xdr:from>
    <xdr:to>
      <xdr:col>17</xdr:col>
      <xdr:colOff>1099217</xdr:colOff>
      <xdr:row>9</xdr:row>
      <xdr:rowOff>861131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id="{BF33DD03-E7C7-4C59-B65D-5BA1323F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1" y="6891131"/>
          <a:ext cx="10246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9</xdr:row>
      <xdr:rowOff>33130</xdr:rowOff>
    </xdr:from>
    <xdr:to>
      <xdr:col>18</xdr:col>
      <xdr:colOff>1095478</xdr:colOff>
      <xdr:row>9</xdr:row>
      <xdr:rowOff>861130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id="{ED81ADE7-449A-47E3-B679-1F335C230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2" y="6891130"/>
          <a:ext cx="10374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10</xdr:row>
      <xdr:rowOff>57978</xdr:rowOff>
    </xdr:from>
    <xdr:to>
      <xdr:col>17</xdr:col>
      <xdr:colOff>1094887</xdr:colOff>
      <xdr:row>10</xdr:row>
      <xdr:rowOff>885978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id="{A801D8E5-2803-4C53-B56E-59E24B91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7802217"/>
          <a:ext cx="10286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10</xdr:row>
      <xdr:rowOff>33130</xdr:rowOff>
    </xdr:from>
    <xdr:to>
      <xdr:col>18</xdr:col>
      <xdr:colOff>1104190</xdr:colOff>
      <xdr:row>10</xdr:row>
      <xdr:rowOff>861130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id="{2427AFFE-393A-4F7A-8C17-32574EA7B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7777369"/>
          <a:ext cx="10379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11</xdr:row>
      <xdr:rowOff>41413</xdr:rowOff>
    </xdr:from>
    <xdr:to>
      <xdr:col>17</xdr:col>
      <xdr:colOff>1074916</xdr:colOff>
      <xdr:row>11</xdr:row>
      <xdr:rowOff>869413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id="{7DE0D2D3-B042-4A9A-AB24-5DEDEA46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8671891"/>
          <a:ext cx="10086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11</xdr:row>
      <xdr:rowOff>33131</xdr:rowOff>
    </xdr:from>
    <xdr:to>
      <xdr:col>18</xdr:col>
      <xdr:colOff>1084291</xdr:colOff>
      <xdr:row>11</xdr:row>
      <xdr:rowOff>861131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id="{D3A31C5F-F672-4F8F-A1E7-7C9294D7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8663609"/>
          <a:ext cx="10180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66259</xdr:colOff>
      <xdr:row>12</xdr:row>
      <xdr:rowOff>24849</xdr:rowOff>
    </xdr:from>
    <xdr:to>
      <xdr:col>17</xdr:col>
      <xdr:colOff>1095315</xdr:colOff>
      <xdr:row>12</xdr:row>
      <xdr:rowOff>852849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id="{0981E446-1837-45B8-B27F-980AFCC08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29" y="9541566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12</xdr:row>
      <xdr:rowOff>41414</xdr:rowOff>
    </xdr:from>
    <xdr:to>
      <xdr:col>18</xdr:col>
      <xdr:colOff>1103116</xdr:colOff>
      <xdr:row>12</xdr:row>
      <xdr:rowOff>869414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id="{3BB8DD59-072F-4313-A083-82166DDC1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7" y="9558131"/>
          <a:ext cx="10285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91109</xdr:colOff>
      <xdr:row>15</xdr:row>
      <xdr:rowOff>41412</xdr:rowOff>
    </xdr:from>
    <xdr:to>
      <xdr:col>17</xdr:col>
      <xdr:colOff>1104816</xdr:colOff>
      <xdr:row>15</xdr:row>
      <xdr:rowOff>869412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id="{CE369F6F-B1F7-4082-9763-D8C5BB2B4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979" y="12216847"/>
          <a:ext cx="101370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15</xdr:row>
      <xdr:rowOff>33131</xdr:rowOff>
    </xdr:from>
    <xdr:to>
      <xdr:col>18</xdr:col>
      <xdr:colOff>1123920</xdr:colOff>
      <xdr:row>15</xdr:row>
      <xdr:rowOff>861131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id="{6539898A-7297-4DAE-9F72-091962C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2208566"/>
          <a:ext cx="104109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49697</xdr:colOff>
      <xdr:row>13</xdr:row>
      <xdr:rowOff>49695</xdr:rowOff>
    </xdr:from>
    <xdr:to>
      <xdr:col>17</xdr:col>
      <xdr:colOff>1077410</xdr:colOff>
      <xdr:row>13</xdr:row>
      <xdr:rowOff>877695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id="{82234D6D-E93B-45DD-B713-AA17B6EBA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6567" y="10452652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13</xdr:row>
      <xdr:rowOff>49696</xdr:rowOff>
    </xdr:from>
    <xdr:to>
      <xdr:col>18</xdr:col>
      <xdr:colOff>1101265</xdr:colOff>
      <xdr:row>13</xdr:row>
      <xdr:rowOff>877696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id="{80834C96-E49C-48CE-999D-5BAD97D3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0452653"/>
          <a:ext cx="1018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14</xdr:row>
      <xdr:rowOff>16564</xdr:rowOff>
    </xdr:from>
    <xdr:to>
      <xdr:col>17</xdr:col>
      <xdr:colOff>1092698</xdr:colOff>
      <xdr:row>14</xdr:row>
      <xdr:rowOff>844564</xdr:rowOff>
    </xdr:to>
    <xdr:pic>
      <xdr:nvPicPr>
        <xdr:cNvPr id="82" name="圖片 81">
          <a:extLst>
            <a:ext uri="{FF2B5EF4-FFF2-40B4-BE49-F238E27FC236}">
              <a16:creationId xmlns:a16="http://schemas.microsoft.com/office/drawing/2014/main" id="{57B71543-1E15-48E3-98F7-28D204B61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11305760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14</xdr:row>
      <xdr:rowOff>33130</xdr:rowOff>
    </xdr:from>
    <xdr:to>
      <xdr:col>18</xdr:col>
      <xdr:colOff>1082441</xdr:colOff>
      <xdr:row>14</xdr:row>
      <xdr:rowOff>861130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id="{F6F503E9-EEB2-482C-9A21-77DE5FC5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1322326"/>
          <a:ext cx="100789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2</xdr:row>
      <xdr:rowOff>41413</xdr:rowOff>
    </xdr:from>
    <xdr:to>
      <xdr:col>18</xdr:col>
      <xdr:colOff>1106432</xdr:colOff>
      <xdr:row>2</xdr:row>
      <xdr:rowOff>869413</xdr:rowOff>
    </xdr:to>
    <xdr:pic>
      <xdr:nvPicPr>
        <xdr:cNvPr id="84" name="圖片 83">
          <a:extLst>
            <a:ext uri="{FF2B5EF4-FFF2-40B4-BE49-F238E27FC236}">
              <a16:creationId xmlns:a16="http://schemas.microsoft.com/office/drawing/2014/main" id="{ED7FF454-8A0A-436F-8A60-645BE3F34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695739"/>
          <a:ext cx="10401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2</xdr:row>
      <xdr:rowOff>49695</xdr:rowOff>
    </xdr:from>
    <xdr:to>
      <xdr:col>17</xdr:col>
      <xdr:colOff>1119700</xdr:colOff>
      <xdr:row>2</xdr:row>
      <xdr:rowOff>877695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id="{CEE355D2-9A65-4060-B067-9566AA2D4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704021"/>
          <a:ext cx="10451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672606</xdr:colOff>
      <xdr:row>2</xdr:row>
      <xdr:rowOff>36636</xdr:rowOff>
    </xdr:from>
    <xdr:to>
      <xdr:col>4</xdr:col>
      <xdr:colOff>36628</xdr:colOff>
      <xdr:row>2</xdr:row>
      <xdr:rowOff>842598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DA1861ED-AAB1-4584-95CB-B61C73FD14F0}"/>
            </a:ext>
          </a:extLst>
        </xdr:cNvPr>
        <xdr:cNvGrpSpPr/>
      </xdr:nvGrpSpPr>
      <xdr:grpSpPr>
        <a:xfrm>
          <a:off x="1778971" y="666751"/>
          <a:ext cx="1261695" cy="805962"/>
          <a:chOff x="7857290" y="2760878"/>
          <a:chExt cx="1343854" cy="770024"/>
        </a:xfrm>
      </xdr:grpSpPr>
      <xdr:grpSp>
        <xdr:nvGrpSpPr>
          <xdr:cNvPr id="4" name="群組 3">
            <a:extLst>
              <a:ext uri="{FF2B5EF4-FFF2-40B4-BE49-F238E27FC236}">
                <a16:creationId xmlns:a16="http://schemas.microsoft.com/office/drawing/2014/main" id="{11A8F924-7991-46EC-A11B-1E1D014FC969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F9F0F146-67C1-4CFD-9EC6-11A4B54B49F4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" name="直角三角形 2">
              <a:extLst>
                <a:ext uri="{FF2B5EF4-FFF2-40B4-BE49-F238E27FC236}">
                  <a16:creationId xmlns:a16="http://schemas.microsoft.com/office/drawing/2014/main" id="{411B18C1-6B95-4D6B-9194-C409E6D2CDF9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B1B65306-49FB-47A6-935D-823935344B63}"/>
              </a:ext>
            </a:extLst>
          </xdr:cNvPr>
          <xdr:cNvSpPr txBox="1"/>
        </xdr:nvSpPr>
        <xdr:spPr>
          <a:xfrm>
            <a:off x="8942355" y="3090328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3C15EA8A-E3EB-4504-AFEE-C8CD3F23B124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6AA9AF8D-CC84-4756-8E1B-834220CF5A6A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B8AFA0AC-15B8-48DC-A4A5-AD9D194D7437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7C44CD93-EEDA-42BA-B49D-5C48FDEA3F34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589F4DE7-E9AD-4A99-9A42-C17E7F5121E6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685794</xdr:colOff>
      <xdr:row>3</xdr:row>
      <xdr:rowOff>20516</xdr:rowOff>
    </xdr:from>
    <xdr:to>
      <xdr:col>4</xdr:col>
      <xdr:colOff>49816</xdr:colOff>
      <xdr:row>3</xdr:row>
      <xdr:rowOff>826478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6CF9C712-8F98-4989-B993-3934F5FECB9A}"/>
            </a:ext>
          </a:extLst>
        </xdr:cNvPr>
        <xdr:cNvGrpSpPr/>
      </xdr:nvGrpSpPr>
      <xdr:grpSpPr>
        <a:xfrm>
          <a:off x="1792159" y="1537189"/>
          <a:ext cx="1261695" cy="805962"/>
          <a:chOff x="7857290" y="2760878"/>
          <a:chExt cx="1343854" cy="770024"/>
        </a:xfrm>
      </xdr:grpSpPr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1E594F95-C5AB-425A-B63A-92A13EB36F4B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20" name="矩形 19">
              <a:extLst>
                <a:ext uri="{FF2B5EF4-FFF2-40B4-BE49-F238E27FC236}">
                  <a16:creationId xmlns:a16="http://schemas.microsoft.com/office/drawing/2014/main" id="{91F0FA06-3948-458E-9BAD-3D4A93603115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1" name="直角三角形 20">
              <a:extLst>
                <a:ext uri="{FF2B5EF4-FFF2-40B4-BE49-F238E27FC236}">
                  <a16:creationId xmlns:a16="http://schemas.microsoft.com/office/drawing/2014/main" id="{679CE9C7-2231-4A60-B211-F9A5C976BDE2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E8A86C71-7F42-4C0A-94F5-B55BAE09057F}"/>
              </a:ext>
            </a:extLst>
          </xdr:cNvPr>
          <xdr:cNvSpPr txBox="1"/>
        </xdr:nvSpPr>
        <xdr:spPr>
          <a:xfrm>
            <a:off x="8942355" y="3090328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1DEEFBD5-C7F9-423C-89BE-AA087EEB9852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898239BC-C70A-47A5-B895-BBD78CFF5A9B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EBA25D3-85F3-4DAF-A206-E2AEAF2A6727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17A60E75-0F17-4399-981C-0E1F0015EDE4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D37E6875-BCAD-4A3B-9B5A-124BA769FDDD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662348</xdr:colOff>
      <xdr:row>4</xdr:row>
      <xdr:rowOff>26377</xdr:rowOff>
    </xdr:from>
    <xdr:to>
      <xdr:col>4</xdr:col>
      <xdr:colOff>26370</xdr:colOff>
      <xdr:row>4</xdr:row>
      <xdr:rowOff>832339</xdr:rowOff>
    </xdr:to>
    <xdr:grpSp>
      <xdr:nvGrpSpPr>
        <xdr:cNvPr id="22" name="群組 21">
          <a:extLst>
            <a:ext uri="{FF2B5EF4-FFF2-40B4-BE49-F238E27FC236}">
              <a16:creationId xmlns:a16="http://schemas.microsoft.com/office/drawing/2014/main" id="{FD998845-7F33-4B80-9136-79E360B4A059}"/>
            </a:ext>
          </a:extLst>
        </xdr:cNvPr>
        <xdr:cNvGrpSpPr/>
      </xdr:nvGrpSpPr>
      <xdr:grpSpPr>
        <a:xfrm>
          <a:off x="1768713" y="2429608"/>
          <a:ext cx="1261695" cy="805962"/>
          <a:chOff x="7857290" y="2760878"/>
          <a:chExt cx="1343854" cy="770024"/>
        </a:xfrm>
      </xdr:grpSpPr>
      <xdr:grpSp>
        <xdr:nvGrpSpPr>
          <xdr:cNvPr id="23" name="群組 22">
            <a:extLst>
              <a:ext uri="{FF2B5EF4-FFF2-40B4-BE49-F238E27FC236}">
                <a16:creationId xmlns:a16="http://schemas.microsoft.com/office/drawing/2014/main" id="{6F936509-CE27-4AF8-B392-A8B55204319A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30" name="矩形 29">
              <a:extLst>
                <a:ext uri="{FF2B5EF4-FFF2-40B4-BE49-F238E27FC236}">
                  <a16:creationId xmlns:a16="http://schemas.microsoft.com/office/drawing/2014/main" id="{0843508C-1CFA-4047-9807-A611E4DDE888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1" name="直角三角形 30">
              <a:extLst>
                <a:ext uri="{FF2B5EF4-FFF2-40B4-BE49-F238E27FC236}">
                  <a16:creationId xmlns:a16="http://schemas.microsoft.com/office/drawing/2014/main" id="{2E127DD2-D8F9-4698-ACA2-7BDA9137C5BD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4" name="文字方塊 23">
            <a:extLst>
              <a:ext uri="{FF2B5EF4-FFF2-40B4-BE49-F238E27FC236}">
                <a16:creationId xmlns:a16="http://schemas.microsoft.com/office/drawing/2014/main" id="{14255B0A-2BE3-429D-8B9A-38D2D553AF01}"/>
              </a:ext>
            </a:extLst>
          </xdr:cNvPr>
          <xdr:cNvSpPr txBox="1"/>
        </xdr:nvSpPr>
        <xdr:spPr>
          <a:xfrm>
            <a:off x="8942355" y="3090328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B3AE101B-908A-4BDA-917E-93F8024B7267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6" name="文字方塊 25">
            <a:extLst>
              <a:ext uri="{FF2B5EF4-FFF2-40B4-BE49-F238E27FC236}">
                <a16:creationId xmlns:a16="http://schemas.microsoft.com/office/drawing/2014/main" id="{CC943A3A-CF33-4221-85DE-088A0A3DC946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27" name="文字方塊 26">
            <a:extLst>
              <a:ext uri="{FF2B5EF4-FFF2-40B4-BE49-F238E27FC236}">
                <a16:creationId xmlns:a16="http://schemas.microsoft.com/office/drawing/2014/main" id="{6BD07CE2-64DE-4B1E-BB13-86C643041BF8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8" name="文字方塊 27">
            <a:extLst>
              <a:ext uri="{FF2B5EF4-FFF2-40B4-BE49-F238E27FC236}">
                <a16:creationId xmlns:a16="http://schemas.microsoft.com/office/drawing/2014/main" id="{70F4B084-743A-46B0-989A-E1F6F0FF140D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9" name="文字方塊 28">
            <a:extLst>
              <a:ext uri="{FF2B5EF4-FFF2-40B4-BE49-F238E27FC236}">
                <a16:creationId xmlns:a16="http://schemas.microsoft.com/office/drawing/2014/main" id="{57A0746D-7C86-496B-AC6E-87D5CE85DDAE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675537</xdr:colOff>
      <xdr:row>4</xdr:row>
      <xdr:rowOff>860180</xdr:rowOff>
    </xdr:from>
    <xdr:to>
      <xdr:col>4</xdr:col>
      <xdr:colOff>39559</xdr:colOff>
      <xdr:row>5</xdr:row>
      <xdr:rowOff>779585</xdr:rowOff>
    </xdr:to>
    <xdr:grpSp>
      <xdr:nvGrpSpPr>
        <xdr:cNvPr id="32" name="群組 31">
          <a:extLst>
            <a:ext uri="{FF2B5EF4-FFF2-40B4-BE49-F238E27FC236}">
              <a16:creationId xmlns:a16="http://schemas.microsoft.com/office/drawing/2014/main" id="{85D3E59E-9979-412D-8E50-EDDCDFA792BA}"/>
            </a:ext>
          </a:extLst>
        </xdr:cNvPr>
        <xdr:cNvGrpSpPr/>
      </xdr:nvGrpSpPr>
      <xdr:grpSpPr>
        <a:xfrm>
          <a:off x="1781902" y="3263411"/>
          <a:ext cx="1261695" cy="805962"/>
          <a:chOff x="7857290" y="2760878"/>
          <a:chExt cx="1343854" cy="770024"/>
        </a:xfrm>
      </xdr:grpSpPr>
      <xdr:grpSp>
        <xdr:nvGrpSpPr>
          <xdr:cNvPr id="33" name="群組 32">
            <a:extLst>
              <a:ext uri="{FF2B5EF4-FFF2-40B4-BE49-F238E27FC236}">
                <a16:creationId xmlns:a16="http://schemas.microsoft.com/office/drawing/2014/main" id="{4FE7492F-09DF-488F-A5C4-D7A2FA59C2A6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40" name="矩形 39">
              <a:extLst>
                <a:ext uri="{FF2B5EF4-FFF2-40B4-BE49-F238E27FC236}">
                  <a16:creationId xmlns:a16="http://schemas.microsoft.com/office/drawing/2014/main" id="{64C6F173-E344-49DC-BC7B-FB54A0255113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41" name="直角三角形 40">
              <a:extLst>
                <a:ext uri="{FF2B5EF4-FFF2-40B4-BE49-F238E27FC236}">
                  <a16:creationId xmlns:a16="http://schemas.microsoft.com/office/drawing/2014/main" id="{A6B215F8-17DA-44AF-807D-3DDB90B500BB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34" name="文字方塊 33">
            <a:extLst>
              <a:ext uri="{FF2B5EF4-FFF2-40B4-BE49-F238E27FC236}">
                <a16:creationId xmlns:a16="http://schemas.microsoft.com/office/drawing/2014/main" id="{20B501DC-F445-4D04-98DB-EB9A1AF86B77}"/>
              </a:ext>
            </a:extLst>
          </xdr:cNvPr>
          <xdr:cNvSpPr txBox="1"/>
        </xdr:nvSpPr>
        <xdr:spPr>
          <a:xfrm>
            <a:off x="8942355" y="3090328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" name="文字方塊 34">
            <a:extLst>
              <a:ext uri="{FF2B5EF4-FFF2-40B4-BE49-F238E27FC236}">
                <a16:creationId xmlns:a16="http://schemas.microsoft.com/office/drawing/2014/main" id="{0482E46A-0FA6-48A6-A8BA-70385934D579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6" name="文字方塊 35">
            <a:extLst>
              <a:ext uri="{FF2B5EF4-FFF2-40B4-BE49-F238E27FC236}">
                <a16:creationId xmlns:a16="http://schemas.microsoft.com/office/drawing/2014/main" id="{3E4A92EB-EE68-482B-9521-B35B90B504FF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37" name="文字方塊 36">
            <a:extLst>
              <a:ext uri="{FF2B5EF4-FFF2-40B4-BE49-F238E27FC236}">
                <a16:creationId xmlns:a16="http://schemas.microsoft.com/office/drawing/2014/main" id="{7A4628CC-652E-4953-B616-ED3EF45B892F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38" name="文字方塊 37">
            <a:extLst>
              <a:ext uri="{FF2B5EF4-FFF2-40B4-BE49-F238E27FC236}">
                <a16:creationId xmlns:a16="http://schemas.microsoft.com/office/drawing/2014/main" id="{3DD4ACFF-431E-444A-A9F7-AC67A8709D98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9" name="文字方塊 38">
            <a:extLst>
              <a:ext uri="{FF2B5EF4-FFF2-40B4-BE49-F238E27FC236}">
                <a16:creationId xmlns:a16="http://schemas.microsoft.com/office/drawing/2014/main" id="{0F1B9873-BDB3-4B55-8E8E-5D87C9ACEDE8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14</xdr:col>
      <xdr:colOff>58617</xdr:colOff>
      <xdr:row>3</xdr:row>
      <xdr:rowOff>43962</xdr:rowOff>
    </xdr:from>
    <xdr:to>
      <xdr:col>14</xdr:col>
      <xdr:colOff>1256229</xdr:colOff>
      <xdr:row>3</xdr:row>
      <xdr:rowOff>871962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2403EF44-DE0F-40C5-A03A-C8D80AB6C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0886" y="1560635"/>
          <a:ext cx="119761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43961</xdr:colOff>
      <xdr:row>5</xdr:row>
      <xdr:rowOff>21981</xdr:rowOff>
    </xdr:from>
    <xdr:to>
      <xdr:col>14</xdr:col>
      <xdr:colOff>1238507</xdr:colOff>
      <xdr:row>5</xdr:row>
      <xdr:rowOff>849981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id="{30718F81-83DC-449C-B742-97868265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3173" y="3311769"/>
          <a:ext cx="11945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58615</xdr:colOff>
      <xdr:row>2</xdr:row>
      <xdr:rowOff>36635</xdr:rowOff>
    </xdr:from>
    <xdr:to>
      <xdr:col>14</xdr:col>
      <xdr:colOff>1247452</xdr:colOff>
      <xdr:row>2</xdr:row>
      <xdr:rowOff>864635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C2AC5A31-8611-4876-85AB-55199F0A9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0884" y="666750"/>
          <a:ext cx="118883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58616</xdr:colOff>
      <xdr:row>4</xdr:row>
      <xdr:rowOff>29307</xdr:rowOff>
    </xdr:from>
    <xdr:to>
      <xdr:col>14</xdr:col>
      <xdr:colOff>1247453</xdr:colOff>
      <xdr:row>4</xdr:row>
      <xdr:rowOff>857307</xdr:rowOff>
    </xdr:to>
    <xdr:pic>
      <xdr:nvPicPr>
        <xdr:cNvPr id="46" name="圖片 45">
          <a:extLst>
            <a:ext uri="{FF2B5EF4-FFF2-40B4-BE49-F238E27FC236}">
              <a16:creationId xmlns:a16="http://schemas.microsoft.com/office/drawing/2014/main" id="{6F82DD9B-9327-4364-BCE8-3FC0F72B2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7828" y="2432538"/>
          <a:ext cx="118883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80595</xdr:colOff>
      <xdr:row>5</xdr:row>
      <xdr:rowOff>25792</xdr:rowOff>
    </xdr:from>
    <xdr:to>
      <xdr:col>11</xdr:col>
      <xdr:colOff>1237171</xdr:colOff>
      <xdr:row>5</xdr:row>
      <xdr:rowOff>853792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C697ECB0-D717-44C1-9AB4-D74736FE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0903" y="3315580"/>
          <a:ext cx="1156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102578</xdr:colOff>
      <xdr:row>5</xdr:row>
      <xdr:rowOff>36635</xdr:rowOff>
    </xdr:from>
    <xdr:to>
      <xdr:col>13</xdr:col>
      <xdr:colOff>1247245</xdr:colOff>
      <xdr:row>5</xdr:row>
      <xdr:rowOff>864635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C567E2FB-EBF1-4FA0-8494-AC2C2CEF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924" y="3326423"/>
          <a:ext cx="114466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65943</xdr:colOff>
      <xdr:row>5</xdr:row>
      <xdr:rowOff>36636</xdr:rowOff>
    </xdr:from>
    <xdr:to>
      <xdr:col>12</xdr:col>
      <xdr:colOff>1273505</xdr:colOff>
      <xdr:row>5</xdr:row>
      <xdr:rowOff>864636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id="{02A38C2A-C894-45AB-AAC7-D6A7939DC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7770" y="3326424"/>
          <a:ext cx="120756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58615</xdr:colOff>
      <xdr:row>3</xdr:row>
      <xdr:rowOff>43962</xdr:rowOff>
    </xdr:from>
    <xdr:to>
      <xdr:col>11</xdr:col>
      <xdr:colOff>1237043</xdr:colOff>
      <xdr:row>3</xdr:row>
      <xdr:rowOff>871962</xdr:rowOff>
    </xdr:to>
    <xdr:pic>
      <xdr:nvPicPr>
        <xdr:cNvPr id="50" name="圖片 49">
          <a:extLst>
            <a:ext uri="{FF2B5EF4-FFF2-40B4-BE49-F238E27FC236}">
              <a16:creationId xmlns:a16="http://schemas.microsoft.com/office/drawing/2014/main" id="{D9AF1871-1C17-4913-8386-184B0A7B8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8923" y="1560635"/>
          <a:ext cx="11784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58616</xdr:colOff>
      <xdr:row>3</xdr:row>
      <xdr:rowOff>43962</xdr:rowOff>
    </xdr:from>
    <xdr:to>
      <xdr:col>12</xdr:col>
      <xdr:colOff>1276805</xdr:colOff>
      <xdr:row>3</xdr:row>
      <xdr:rowOff>871962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id="{BD9BF987-B782-41C7-BCDA-860782DE9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3" y="1560635"/>
          <a:ext cx="121818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87923</xdr:colOff>
      <xdr:row>3</xdr:row>
      <xdr:rowOff>43961</xdr:rowOff>
    </xdr:from>
    <xdr:to>
      <xdr:col>13</xdr:col>
      <xdr:colOff>1237159</xdr:colOff>
      <xdr:row>3</xdr:row>
      <xdr:rowOff>871961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id="{A5F95D18-B67F-4362-8A20-8F3CBF53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1269" y="1560634"/>
          <a:ext cx="114923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65942</xdr:colOff>
      <xdr:row>2</xdr:row>
      <xdr:rowOff>43962</xdr:rowOff>
    </xdr:from>
    <xdr:to>
      <xdr:col>11</xdr:col>
      <xdr:colOff>1245952</xdr:colOff>
      <xdr:row>2</xdr:row>
      <xdr:rowOff>871962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CDCFA888-99F9-4B7F-8875-2B7104D4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674077"/>
          <a:ext cx="11800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58615</xdr:colOff>
      <xdr:row>2</xdr:row>
      <xdr:rowOff>51289</xdr:rowOff>
    </xdr:from>
    <xdr:to>
      <xdr:col>12</xdr:col>
      <xdr:colOff>1276402</xdr:colOff>
      <xdr:row>2</xdr:row>
      <xdr:rowOff>879289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id="{BBDE3002-E6AE-4AAE-8371-EA2676B9D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2" y="681404"/>
          <a:ext cx="12177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80597</xdr:colOff>
      <xdr:row>2</xdr:row>
      <xdr:rowOff>36635</xdr:rowOff>
    </xdr:from>
    <xdr:to>
      <xdr:col>13</xdr:col>
      <xdr:colOff>1234953</xdr:colOff>
      <xdr:row>2</xdr:row>
      <xdr:rowOff>864635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9C3CF6FD-C70D-4163-8CEC-964B6CE8B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3943" y="666750"/>
          <a:ext cx="11543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65942</xdr:colOff>
      <xdr:row>4</xdr:row>
      <xdr:rowOff>43961</xdr:rowOff>
    </xdr:from>
    <xdr:to>
      <xdr:col>11</xdr:col>
      <xdr:colOff>1246582</xdr:colOff>
      <xdr:row>4</xdr:row>
      <xdr:rowOff>871961</xdr:rowOff>
    </xdr:to>
    <xdr:pic>
      <xdr:nvPicPr>
        <xdr:cNvPr id="56" name="圖片 55">
          <a:extLst>
            <a:ext uri="{FF2B5EF4-FFF2-40B4-BE49-F238E27FC236}">
              <a16:creationId xmlns:a16="http://schemas.microsoft.com/office/drawing/2014/main" id="{C70DD43C-B016-4F9E-ADC4-2D42BA1F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2447192"/>
          <a:ext cx="118064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73269</xdr:colOff>
      <xdr:row>4</xdr:row>
      <xdr:rowOff>36634</xdr:rowOff>
    </xdr:from>
    <xdr:to>
      <xdr:col>12</xdr:col>
      <xdr:colOff>1287629</xdr:colOff>
      <xdr:row>4</xdr:row>
      <xdr:rowOff>864634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AC5DFF69-E8B7-4BEA-A7E3-448F3A67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5096" y="2439865"/>
          <a:ext cx="12143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117231</xdr:colOff>
      <xdr:row>4</xdr:row>
      <xdr:rowOff>43961</xdr:rowOff>
    </xdr:from>
    <xdr:to>
      <xdr:col>13</xdr:col>
      <xdr:colOff>1263401</xdr:colOff>
      <xdr:row>4</xdr:row>
      <xdr:rowOff>871961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id="{7BD18191-B7AB-4349-83F1-30BD63F7D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0577" y="2447192"/>
          <a:ext cx="11461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"/>
  <sheetViews>
    <sheetView showGridLines="0" zoomScale="115" zoomScaleNormal="115" workbookViewId="0">
      <selection activeCell="J3" sqref="J3"/>
    </sheetView>
  </sheetViews>
  <sheetFormatPr defaultRowHeight="15.75" x14ac:dyDescent="0.25"/>
  <cols>
    <col min="1" max="2" width="6.140625" customWidth="1"/>
    <col min="3" max="3" width="6" bestFit="1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35</v>
      </c>
      <c r="C2" s="35" t="s">
        <v>0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45</v>
      </c>
      <c r="K2" s="10" t="s">
        <v>47</v>
      </c>
      <c r="L2" s="10" t="s">
        <v>46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36</v>
      </c>
      <c r="C3" s="16" t="s">
        <v>2</v>
      </c>
      <c r="D3" s="14">
        <v>0.5</v>
      </c>
      <c r="E3" s="15">
        <v>21.2</v>
      </c>
      <c r="F3" s="15">
        <v>1.6</v>
      </c>
      <c r="G3" s="15">
        <v>98.52</v>
      </c>
      <c r="H3" s="15">
        <v>0.78</v>
      </c>
      <c r="I3" s="15" t="s">
        <v>10</v>
      </c>
      <c r="J3" s="39">
        <f>(L3/(E3/2))*10</f>
        <v>0.40566037735849053</v>
      </c>
      <c r="K3" s="15">
        <v>0.06</v>
      </c>
      <c r="L3" s="15">
        <v>0.43</v>
      </c>
      <c r="M3" s="15">
        <v>205</v>
      </c>
      <c r="N3" s="15">
        <v>270</v>
      </c>
      <c r="O3" s="15">
        <v>185.7</v>
      </c>
      <c r="P3" s="15">
        <v>2.76</v>
      </c>
      <c r="Q3" s="19">
        <f>H3*熱浸鍍鋅鋼捲!$C$4</f>
        <v>25.640940000000001</v>
      </c>
      <c r="R3" s="6"/>
      <c r="S3" s="7"/>
    </row>
    <row r="4" spans="2:19" ht="69.95" customHeight="1" x14ac:dyDescent="0.25">
      <c r="B4" s="8" t="s">
        <v>37</v>
      </c>
      <c r="C4" s="36" t="s">
        <v>2</v>
      </c>
      <c r="D4" s="14">
        <v>0.5</v>
      </c>
      <c r="E4" s="15">
        <v>21.2</v>
      </c>
      <c r="F4" s="15">
        <v>1.6</v>
      </c>
      <c r="G4" s="15">
        <v>98.52</v>
      </c>
      <c r="H4" s="15">
        <v>0.78</v>
      </c>
      <c r="I4" s="15" t="s">
        <v>10</v>
      </c>
      <c r="J4" s="39">
        <f t="shared" ref="J4:J11" si="0">(L4/(E4/2))*10</f>
        <v>0.45283018867924524</v>
      </c>
      <c r="K4" s="15">
        <v>0.06</v>
      </c>
      <c r="L4" s="15">
        <v>0.48</v>
      </c>
      <c r="M4" s="15">
        <v>205</v>
      </c>
      <c r="N4" s="15">
        <v>270</v>
      </c>
      <c r="O4" s="15">
        <v>185.7</v>
      </c>
      <c r="P4" s="15">
        <v>2.76</v>
      </c>
      <c r="Q4" s="19">
        <f>H4*熱浸鍍鋅鋼捲!$C$4</f>
        <v>25.640940000000001</v>
      </c>
      <c r="R4" s="1"/>
      <c r="S4" s="2"/>
    </row>
    <row r="5" spans="2:19" ht="69.95" customHeight="1" x14ac:dyDescent="0.25">
      <c r="B5" s="8" t="s">
        <v>38</v>
      </c>
      <c r="C5" s="37" t="s">
        <v>2</v>
      </c>
      <c r="D5" s="14">
        <v>0.5</v>
      </c>
      <c r="E5" s="16">
        <v>21.2</v>
      </c>
      <c r="F5" s="16">
        <v>1.8</v>
      </c>
      <c r="G5" s="16">
        <v>109.7</v>
      </c>
      <c r="H5" s="16">
        <v>0.86</v>
      </c>
      <c r="I5" s="15" t="s">
        <v>10</v>
      </c>
      <c r="J5" s="39">
        <f t="shared" si="0"/>
        <v>0.49056603773584906</v>
      </c>
      <c r="K5" s="15">
        <v>7.0000000000000007E-2</v>
      </c>
      <c r="L5" s="15">
        <v>0.52</v>
      </c>
      <c r="M5" s="15">
        <v>205</v>
      </c>
      <c r="N5" s="15">
        <v>270</v>
      </c>
      <c r="O5" s="16">
        <v>169.7</v>
      </c>
      <c r="P5" s="16">
        <v>2.52</v>
      </c>
      <c r="Q5" s="19">
        <f>H5*熱浸鍍鋅鋼捲!$C$4</f>
        <v>28.270779999999998</v>
      </c>
      <c r="R5" s="1"/>
      <c r="S5" s="2"/>
    </row>
    <row r="6" spans="2:19" ht="69.95" customHeight="1" x14ac:dyDescent="0.25">
      <c r="B6" s="8" t="s">
        <v>39</v>
      </c>
      <c r="C6" s="36" t="s">
        <v>2</v>
      </c>
      <c r="D6" s="14">
        <v>0.5</v>
      </c>
      <c r="E6" s="15">
        <v>21.2</v>
      </c>
      <c r="F6" s="15">
        <v>2</v>
      </c>
      <c r="G6" s="15">
        <v>120.64</v>
      </c>
      <c r="H6" s="15">
        <v>0.95</v>
      </c>
      <c r="I6" s="15" t="s">
        <v>10</v>
      </c>
      <c r="J6" s="39">
        <f t="shared" si="0"/>
        <v>0.52830188679245293</v>
      </c>
      <c r="K6" s="15">
        <v>0.08</v>
      </c>
      <c r="L6" s="15">
        <v>0.56000000000000005</v>
      </c>
      <c r="M6" s="15">
        <v>205</v>
      </c>
      <c r="N6" s="15">
        <v>270</v>
      </c>
      <c r="O6" s="15">
        <v>156.80000000000001</v>
      </c>
      <c r="P6" s="15">
        <v>2.34</v>
      </c>
      <c r="Q6" s="19">
        <f>H6*熱浸鍍鋅鋼捲!$C$4</f>
        <v>31.229349999999997</v>
      </c>
      <c r="R6" s="1"/>
      <c r="S6" s="2"/>
    </row>
    <row r="7" spans="2:19" ht="69.95" customHeight="1" x14ac:dyDescent="0.25">
      <c r="B7" s="8" t="s">
        <v>40</v>
      </c>
      <c r="C7" s="36" t="s">
        <v>2</v>
      </c>
      <c r="D7" s="14">
        <v>0.5</v>
      </c>
      <c r="E7" s="15">
        <v>21.2</v>
      </c>
      <c r="F7" s="15">
        <v>2.2999999999999998</v>
      </c>
      <c r="G7" s="15">
        <v>136.57</v>
      </c>
      <c r="H7" s="15">
        <v>1.07</v>
      </c>
      <c r="I7" s="15" t="s">
        <v>10</v>
      </c>
      <c r="J7" s="39">
        <f t="shared" si="0"/>
        <v>0.58490566037735847</v>
      </c>
      <c r="K7" s="15">
        <v>0.09</v>
      </c>
      <c r="L7" s="15">
        <v>0.62</v>
      </c>
      <c r="M7" s="15">
        <v>205</v>
      </c>
      <c r="N7" s="15">
        <v>270</v>
      </c>
      <c r="O7" s="15">
        <v>141.69999999999999</v>
      </c>
      <c r="P7" s="15">
        <v>2.12</v>
      </c>
      <c r="Q7" s="19">
        <f>H7*熱浸鍍鋅鋼捲!$C$4</f>
        <v>35.174109999999999</v>
      </c>
      <c r="R7" s="1"/>
      <c r="S7" s="2"/>
    </row>
    <row r="8" spans="2:19" ht="69.95" customHeight="1" x14ac:dyDescent="0.25">
      <c r="B8" s="8" t="s">
        <v>41</v>
      </c>
      <c r="C8" s="15" t="s">
        <v>2</v>
      </c>
      <c r="D8" s="14">
        <v>0.75</v>
      </c>
      <c r="E8" s="15">
        <v>26.6</v>
      </c>
      <c r="F8" s="15">
        <v>1.6</v>
      </c>
      <c r="G8" s="15">
        <v>125.66</v>
      </c>
      <c r="H8" s="15">
        <v>0.99</v>
      </c>
      <c r="I8" s="15" t="s">
        <v>10</v>
      </c>
      <c r="J8" s="39">
        <f t="shared" si="0"/>
        <v>0.74436090225563911</v>
      </c>
      <c r="K8" s="15">
        <v>0.08</v>
      </c>
      <c r="L8" s="15">
        <v>0.99</v>
      </c>
      <c r="M8" s="15">
        <v>205</v>
      </c>
      <c r="N8" s="15">
        <v>270</v>
      </c>
      <c r="O8" s="15">
        <v>113.8</v>
      </c>
      <c r="P8" s="15">
        <v>1.34</v>
      </c>
      <c r="Q8" s="19">
        <f>H8*熱浸鍍鋅鋼捲!$C$4</f>
        <v>32.544269999999997</v>
      </c>
      <c r="R8" s="1"/>
      <c r="S8" s="2"/>
    </row>
    <row r="9" spans="2:19" ht="69.95" customHeight="1" x14ac:dyDescent="0.25">
      <c r="B9" s="8" t="s">
        <v>42</v>
      </c>
      <c r="C9" s="33" t="s">
        <v>2</v>
      </c>
      <c r="D9" s="14">
        <v>1</v>
      </c>
      <c r="E9" s="16">
        <v>33.5</v>
      </c>
      <c r="F9" s="16">
        <v>1.8</v>
      </c>
      <c r="G9" s="16">
        <v>179.26</v>
      </c>
      <c r="H9" s="16">
        <v>1.41</v>
      </c>
      <c r="I9" s="15" t="s">
        <v>10</v>
      </c>
      <c r="J9" s="39">
        <f t="shared" si="0"/>
        <v>1.3492537313432833</v>
      </c>
      <c r="K9" s="15">
        <v>0.12</v>
      </c>
      <c r="L9" s="15">
        <v>2.2599999999999998</v>
      </c>
      <c r="M9" s="15">
        <v>205</v>
      </c>
      <c r="N9" s="15">
        <v>270</v>
      </c>
      <c r="O9" s="16">
        <v>63.9</v>
      </c>
      <c r="P9" s="16">
        <v>0.59</v>
      </c>
      <c r="Q9" s="19">
        <f>H9*熱浸鍍鋅鋼捲!$C$4</f>
        <v>46.350929999999991</v>
      </c>
      <c r="R9" s="1"/>
      <c r="S9" s="2"/>
    </row>
    <row r="10" spans="2:19" ht="69.95" customHeight="1" x14ac:dyDescent="0.25">
      <c r="B10" s="8" t="s">
        <v>43</v>
      </c>
      <c r="C10" s="15" t="s">
        <v>2</v>
      </c>
      <c r="D10" s="14">
        <v>1.25</v>
      </c>
      <c r="E10" s="15">
        <v>42.2</v>
      </c>
      <c r="F10" s="15">
        <v>2</v>
      </c>
      <c r="G10" s="15">
        <v>252.58</v>
      </c>
      <c r="H10" s="15">
        <v>1.99</v>
      </c>
      <c r="I10" s="15" t="s">
        <v>10</v>
      </c>
      <c r="J10" s="39">
        <f t="shared" si="0"/>
        <v>2.4218009478672986</v>
      </c>
      <c r="K10" s="15">
        <v>0.17</v>
      </c>
      <c r="L10" s="15">
        <v>5.1100000000000003</v>
      </c>
      <c r="M10" s="15">
        <v>205</v>
      </c>
      <c r="N10" s="15">
        <v>270</v>
      </c>
      <c r="O10" s="15">
        <v>36.799999999999997</v>
      </c>
      <c r="P10" s="15">
        <v>0.27</v>
      </c>
      <c r="Q10" s="19">
        <f>H10*熱浸鍍鋅鋼捲!$C$4</f>
        <v>65.417269999999988</v>
      </c>
      <c r="R10" s="1"/>
      <c r="S10" s="2"/>
    </row>
    <row r="11" spans="2:19" ht="69.95" customHeight="1" x14ac:dyDescent="0.25">
      <c r="B11" s="8" t="s">
        <v>44</v>
      </c>
      <c r="C11" s="15" t="s">
        <v>2</v>
      </c>
      <c r="D11" s="14">
        <v>1.5</v>
      </c>
      <c r="E11" s="15">
        <v>48.1</v>
      </c>
      <c r="F11" s="15">
        <v>2</v>
      </c>
      <c r="G11" s="15">
        <v>289.64999999999998</v>
      </c>
      <c r="H11" s="15">
        <v>2.2799999999999998</v>
      </c>
      <c r="I11" s="15" t="s">
        <v>10</v>
      </c>
      <c r="J11" s="39">
        <f t="shared" si="0"/>
        <v>3.2058212058212057</v>
      </c>
      <c r="K11" s="15">
        <v>0.19</v>
      </c>
      <c r="L11" s="15">
        <v>7.71</v>
      </c>
      <c r="M11" s="15">
        <v>205</v>
      </c>
      <c r="N11" s="15">
        <v>270</v>
      </c>
      <c r="O11" s="15">
        <v>28.4</v>
      </c>
      <c r="P11" s="15">
        <v>0.18</v>
      </c>
      <c r="Q11" s="19">
        <f>H11*熱浸鍍鋅鋼捲!$C$4</f>
        <v>74.950439999999986</v>
      </c>
      <c r="R11" s="1"/>
      <c r="S11" s="2"/>
    </row>
    <row r="12" spans="2:19" ht="16.5" thickBot="1" x14ac:dyDescent="0.3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0"/>
      <c r="R12" s="4"/>
      <c r="S12" s="5"/>
    </row>
    <row r="13" spans="2:19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CF80-8C12-40EF-9621-0C54BFBA662C}">
  <dimension ref="B1:S18"/>
  <sheetViews>
    <sheetView showGridLines="0" tabSelected="1" zoomScale="115" zoomScaleNormal="115" workbookViewId="0">
      <selection activeCell="J10" sqref="J10"/>
    </sheetView>
  </sheetViews>
  <sheetFormatPr defaultRowHeight="15.75" x14ac:dyDescent="0.25"/>
  <cols>
    <col min="1" max="2" width="6.140625" customWidth="1"/>
    <col min="3" max="3" width="9.140625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35</v>
      </c>
      <c r="C2" s="35" t="s">
        <v>0</v>
      </c>
      <c r="D2" s="10" t="s">
        <v>56</v>
      </c>
      <c r="E2" s="10" t="s">
        <v>57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45</v>
      </c>
      <c r="K2" s="10" t="s">
        <v>47</v>
      </c>
      <c r="L2" s="10" t="s">
        <v>46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48</v>
      </c>
      <c r="C3" s="16"/>
      <c r="D3" s="38">
        <v>41</v>
      </c>
      <c r="E3" s="15">
        <v>24</v>
      </c>
      <c r="F3" s="15">
        <v>1.2</v>
      </c>
      <c r="G3" s="15">
        <v>122.29</v>
      </c>
      <c r="H3" s="15">
        <v>0.95</v>
      </c>
      <c r="I3" s="15" t="s">
        <v>59</v>
      </c>
      <c r="J3" s="39">
        <f>(L3/(D3/2))*10</f>
        <v>1.575609756097561</v>
      </c>
      <c r="K3" s="15">
        <v>0.08</v>
      </c>
      <c r="L3" s="15">
        <v>3.23</v>
      </c>
      <c r="M3" s="15">
        <v>245</v>
      </c>
      <c r="N3" s="15">
        <v>450</v>
      </c>
      <c r="O3" s="15">
        <v>233.42</v>
      </c>
      <c r="P3" s="15">
        <v>2.81</v>
      </c>
      <c r="Q3" s="19">
        <f>H3*鋼板!$C$4</f>
        <v>23.034649999999999</v>
      </c>
      <c r="R3" s="6"/>
      <c r="S3" s="7"/>
    </row>
    <row r="4" spans="2:19" ht="69.95" customHeight="1" x14ac:dyDescent="0.25">
      <c r="B4" s="34" t="s">
        <v>49</v>
      </c>
      <c r="C4" s="36"/>
      <c r="D4" s="38">
        <v>24</v>
      </c>
      <c r="E4" s="15">
        <v>41</v>
      </c>
      <c r="F4" s="15">
        <v>1.2</v>
      </c>
      <c r="G4" s="15">
        <v>122.29</v>
      </c>
      <c r="H4" s="15">
        <v>0.95</v>
      </c>
      <c r="I4" s="15" t="s">
        <v>59</v>
      </c>
      <c r="J4" s="39">
        <f t="shared" ref="J4:J16" si="0">(L4/(D4/2))*10</f>
        <v>0.87500000000000011</v>
      </c>
      <c r="K4" s="15">
        <v>0.08</v>
      </c>
      <c r="L4" s="15">
        <v>1.05</v>
      </c>
      <c r="M4" s="15">
        <v>245</v>
      </c>
      <c r="N4" s="15">
        <v>450</v>
      </c>
      <c r="O4" s="15">
        <v>135.6</v>
      </c>
      <c r="P4" s="15">
        <v>1.32</v>
      </c>
      <c r="Q4" s="19">
        <f>H4*鋼板!$C$4</f>
        <v>23.034649999999999</v>
      </c>
      <c r="R4" s="1"/>
      <c r="S4" s="2"/>
    </row>
    <row r="5" spans="2:19" ht="69.95" customHeight="1" x14ac:dyDescent="0.25">
      <c r="B5" s="34" t="s">
        <v>50</v>
      </c>
      <c r="C5" s="37"/>
      <c r="D5" s="38">
        <v>41</v>
      </c>
      <c r="E5" s="16">
        <v>41</v>
      </c>
      <c r="F5" s="16">
        <v>2</v>
      </c>
      <c r="G5" s="16">
        <v>264.04000000000002</v>
      </c>
      <c r="H5" s="16">
        <v>2.06</v>
      </c>
      <c r="I5" s="15" t="s">
        <v>59</v>
      </c>
      <c r="J5" s="39">
        <f t="shared" si="0"/>
        <v>3.6780487804878046</v>
      </c>
      <c r="K5" s="15">
        <v>0.17</v>
      </c>
      <c r="L5" s="15">
        <v>7.54</v>
      </c>
      <c r="M5" s="15">
        <v>245</v>
      </c>
      <c r="N5" s="15">
        <v>450</v>
      </c>
      <c r="O5" s="16">
        <v>133.43</v>
      </c>
      <c r="P5" s="16">
        <v>1.43</v>
      </c>
      <c r="Q5" s="19">
        <f>H5*鋼板!$C$4</f>
        <v>49.948819999999998</v>
      </c>
      <c r="R5" s="1"/>
      <c r="S5" s="2"/>
    </row>
    <row r="6" spans="2:19" ht="69.95" customHeight="1" x14ac:dyDescent="0.25">
      <c r="B6" s="34" t="s">
        <v>51</v>
      </c>
      <c r="C6" s="36"/>
      <c r="D6" s="38">
        <v>41</v>
      </c>
      <c r="E6" s="15">
        <v>41</v>
      </c>
      <c r="F6" s="15">
        <v>2</v>
      </c>
      <c r="G6" s="15">
        <v>264.04000000000002</v>
      </c>
      <c r="H6" s="15">
        <v>2.06</v>
      </c>
      <c r="I6" s="15" t="s">
        <v>59</v>
      </c>
      <c r="J6" s="39">
        <f t="shared" si="0"/>
        <v>2.8487804878048779</v>
      </c>
      <c r="K6" s="15">
        <v>0.17</v>
      </c>
      <c r="L6" s="15">
        <v>5.84</v>
      </c>
      <c r="M6" s="15">
        <v>245</v>
      </c>
      <c r="N6" s="15">
        <v>450</v>
      </c>
      <c r="O6" s="15">
        <v>42.5</v>
      </c>
      <c r="P6" s="15">
        <v>0.24</v>
      </c>
      <c r="Q6" s="19">
        <f>H6*鋼板!$C$4</f>
        <v>49.948819999999998</v>
      </c>
      <c r="R6" s="1"/>
      <c r="S6" s="2"/>
    </row>
    <row r="7" spans="2:19" ht="69.95" customHeight="1" x14ac:dyDescent="0.25">
      <c r="B7" s="34" t="s">
        <v>52</v>
      </c>
      <c r="C7" s="36"/>
      <c r="D7" s="38">
        <v>75</v>
      </c>
      <c r="E7" s="15">
        <v>45</v>
      </c>
      <c r="F7" s="15">
        <v>1.6</v>
      </c>
      <c r="G7" s="15">
        <v>297.54000000000002</v>
      </c>
      <c r="H7" s="15">
        <v>2.3199999999999998</v>
      </c>
      <c r="I7" s="15" t="s">
        <v>59</v>
      </c>
      <c r="J7" s="39">
        <f t="shared" si="0"/>
        <v>7.325333333333333</v>
      </c>
      <c r="K7" s="15">
        <v>0.19</v>
      </c>
      <c r="L7" s="15">
        <v>27.47</v>
      </c>
      <c r="M7" s="15">
        <v>245</v>
      </c>
      <c r="N7" s="15">
        <v>450</v>
      </c>
      <c r="O7" s="15">
        <v>103.89</v>
      </c>
      <c r="P7" s="15">
        <v>0.77</v>
      </c>
      <c r="Q7" s="19">
        <f>H7*鋼板!$C$4</f>
        <v>56.253039999999999</v>
      </c>
      <c r="R7" s="1"/>
      <c r="S7" s="2"/>
    </row>
    <row r="8" spans="2:19" ht="69.95" customHeight="1" x14ac:dyDescent="0.25">
      <c r="B8" s="34" t="s">
        <v>53</v>
      </c>
      <c r="C8" s="15"/>
      <c r="D8" s="38">
        <v>45</v>
      </c>
      <c r="E8" s="15">
        <v>75</v>
      </c>
      <c r="F8" s="15">
        <v>1.6</v>
      </c>
      <c r="G8" s="15">
        <v>297.54000000000002</v>
      </c>
      <c r="H8" s="15">
        <v>2.3199999999999998</v>
      </c>
      <c r="I8" s="15" t="s">
        <v>59</v>
      </c>
      <c r="J8" s="39">
        <f t="shared" si="0"/>
        <v>3.9288888888888889</v>
      </c>
      <c r="K8" s="15">
        <v>0.19</v>
      </c>
      <c r="L8" s="15">
        <v>8.84</v>
      </c>
      <c r="M8" s="15">
        <v>245</v>
      </c>
      <c r="N8" s="15">
        <v>450</v>
      </c>
      <c r="O8" s="15">
        <v>41.71</v>
      </c>
      <c r="P8" s="15">
        <v>0.32</v>
      </c>
      <c r="Q8" s="19">
        <f>H8*鋼板!$C$4</f>
        <v>56.253039999999999</v>
      </c>
      <c r="R8" s="1"/>
      <c r="S8" s="2"/>
    </row>
    <row r="9" spans="2:19" ht="69.95" customHeight="1" x14ac:dyDescent="0.25">
      <c r="B9" s="34" t="s">
        <v>54</v>
      </c>
      <c r="C9" s="33"/>
      <c r="D9" s="38">
        <v>75</v>
      </c>
      <c r="E9" s="16">
        <v>45</v>
      </c>
      <c r="F9" s="16">
        <v>2.2999999999999998</v>
      </c>
      <c r="G9" s="16">
        <v>419.89</v>
      </c>
      <c r="H9" s="16">
        <v>3.28</v>
      </c>
      <c r="I9" s="15" t="s">
        <v>59</v>
      </c>
      <c r="J9" s="39">
        <f t="shared" si="0"/>
        <v>10.125333333333334</v>
      </c>
      <c r="K9" s="15">
        <v>0.27</v>
      </c>
      <c r="L9" s="15">
        <v>37.97</v>
      </c>
      <c r="M9" s="15">
        <v>245</v>
      </c>
      <c r="N9" s="15">
        <v>450</v>
      </c>
      <c r="O9" s="16">
        <v>55.94</v>
      </c>
      <c r="P9" s="16">
        <v>0.4</v>
      </c>
      <c r="Q9" s="19">
        <f>H9*鋼板!$C$4</f>
        <v>79.530159999999995</v>
      </c>
      <c r="R9" s="1"/>
      <c r="S9" s="2"/>
    </row>
    <row r="10" spans="2:19" ht="69.95" customHeight="1" x14ac:dyDescent="0.25">
      <c r="B10" s="34" t="s">
        <v>55</v>
      </c>
      <c r="C10" s="15"/>
      <c r="D10" s="38">
        <v>45</v>
      </c>
      <c r="E10" s="15">
        <v>75</v>
      </c>
      <c r="F10" s="15">
        <v>2.2999999999999998</v>
      </c>
      <c r="G10" s="15">
        <v>419.89</v>
      </c>
      <c r="H10" s="15">
        <v>3.28</v>
      </c>
      <c r="I10" s="15" t="s">
        <v>59</v>
      </c>
      <c r="J10" s="39">
        <f t="shared" si="0"/>
        <v>5.3466666666666658</v>
      </c>
      <c r="K10" s="15">
        <v>0.27</v>
      </c>
      <c r="L10" s="15">
        <v>12.03</v>
      </c>
      <c r="M10" s="15">
        <v>245</v>
      </c>
      <c r="N10" s="15">
        <v>450</v>
      </c>
      <c r="O10" s="15">
        <v>26.48</v>
      </c>
      <c r="P10" s="15">
        <v>0.16</v>
      </c>
      <c r="Q10" s="19">
        <f>H10*鋼板!$C$4</f>
        <v>79.530159999999995</v>
      </c>
      <c r="R10" s="1"/>
      <c r="S10" s="2"/>
    </row>
    <row r="11" spans="2:19" ht="69.95" customHeight="1" x14ac:dyDescent="0.25">
      <c r="B11" s="34" t="s">
        <v>60</v>
      </c>
      <c r="C11" s="15"/>
      <c r="D11" s="38">
        <v>60</v>
      </c>
      <c r="E11" s="15">
        <v>30</v>
      </c>
      <c r="F11" s="15">
        <v>2.2999999999999998</v>
      </c>
      <c r="G11" s="15">
        <v>392.84</v>
      </c>
      <c r="H11" s="15">
        <v>3.06</v>
      </c>
      <c r="I11" s="15" t="s">
        <v>58</v>
      </c>
      <c r="J11" s="39">
        <f t="shared" si="0"/>
        <v>6.0033333333333339</v>
      </c>
      <c r="K11" s="15">
        <v>0.26</v>
      </c>
      <c r="L11" s="15">
        <v>18.010000000000002</v>
      </c>
      <c r="M11" s="15">
        <v>245</v>
      </c>
      <c r="N11" s="15">
        <v>450</v>
      </c>
      <c r="O11" s="15">
        <v>15.38</v>
      </c>
      <c r="P11" s="15">
        <v>0.08</v>
      </c>
      <c r="Q11" s="19">
        <f>H11*鋼板!$C$4</f>
        <v>74.195819999999998</v>
      </c>
      <c r="R11" s="1"/>
      <c r="S11" s="2"/>
    </row>
    <row r="12" spans="2:19" ht="69.95" customHeight="1" x14ac:dyDescent="0.25">
      <c r="B12" s="34" t="s">
        <v>61</v>
      </c>
      <c r="C12" s="15"/>
      <c r="D12" s="38">
        <v>120</v>
      </c>
      <c r="E12" s="15">
        <v>60</v>
      </c>
      <c r="F12" s="15">
        <v>3.2</v>
      </c>
      <c r="G12" s="15">
        <v>1111.04</v>
      </c>
      <c r="H12" s="15">
        <v>8.67</v>
      </c>
      <c r="I12" s="15" t="s">
        <v>58</v>
      </c>
      <c r="J12" s="39">
        <f t="shared" si="0"/>
        <v>34.865000000000002</v>
      </c>
      <c r="K12" s="15">
        <v>0.73</v>
      </c>
      <c r="L12" s="15">
        <v>209.19</v>
      </c>
      <c r="M12" s="15">
        <v>245</v>
      </c>
      <c r="N12" s="15">
        <v>450</v>
      </c>
      <c r="O12" s="15">
        <v>3.67</v>
      </c>
      <c r="P12" s="15">
        <v>0.01</v>
      </c>
      <c r="Q12" s="19">
        <f>H12*鋼板!$C$4</f>
        <v>210.22148999999999</v>
      </c>
      <c r="R12" s="1"/>
      <c r="S12" s="2"/>
    </row>
    <row r="13" spans="2:19" ht="69.95" customHeight="1" x14ac:dyDescent="0.25">
      <c r="B13" s="34" t="s">
        <v>62</v>
      </c>
      <c r="C13" s="15"/>
      <c r="D13" s="38">
        <v>60</v>
      </c>
      <c r="E13" s="15">
        <v>120</v>
      </c>
      <c r="F13" s="15">
        <v>3.2</v>
      </c>
      <c r="G13" s="15">
        <v>1111.04</v>
      </c>
      <c r="H13" s="15">
        <v>8.67</v>
      </c>
      <c r="I13" s="15" t="s">
        <v>58</v>
      </c>
      <c r="J13" s="39">
        <f t="shared" si="0"/>
        <v>23.406666666666666</v>
      </c>
      <c r="K13" s="15">
        <v>0.73</v>
      </c>
      <c r="L13" s="15">
        <v>70.22</v>
      </c>
      <c r="M13" s="15">
        <v>245</v>
      </c>
      <c r="N13" s="15">
        <v>450</v>
      </c>
      <c r="O13" s="15">
        <v>6.33</v>
      </c>
      <c r="P13" s="15">
        <v>0.04</v>
      </c>
      <c r="Q13" s="19">
        <f>H13*鋼板!$C$4</f>
        <v>210.22148999999999</v>
      </c>
      <c r="R13" s="1"/>
      <c r="S13" s="2"/>
    </row>
    <row r="14" spans="2:19" ht="69.95" customHeight="1" x14ac:dyDescent="0.25">
      <c r="B14" s="34" t="s">
        <v>63</v>
      </c>
      <c r="C14" s="15"/>
      <c r="D14" s="38">
        <v>120</v>
      </c>
      <c r="E14" s="15">
        <v>60</v>
      </c>
      <c r="F14" s="15">
        <v>2.8</v>
      </c>
      <c r="G14" s="15">
        <v>1200.6400000000001</v>
      </c>
      <c r="H14" s="15">
        <v>9.36</v>
      </c>
      <c r="I14" s="15" t="s">
        <v>58</v>
      </c>
      <c r="J14" s="39">
        <f t="shared" si="0"/>
        <v>32.063333333333333</v>
      </c>
      <c r="K14" s="15">
        <v>0.79</v>
      </c>
      <c r="L14" s="15">
        <v>192.38</v>
      </c>
      <c r="M14" s="15">
        <v>245</v>
      </c>
      <c r="N14" s="15">
        <v>450</v>
      </c>
      <c r="O14" s="15">
        <v>4.53</v>
      </c>
      <c r="P14" s="15">
        <v>0.01</v>
      </c>
      <c r="Q14" s="19">
        <f>H14*鋼板!$C$4</f>
        <v>226.95191999999997</v>
      </c>
      <c r="R14" s="1"/>
      <c r="S14" s="2"/>
    </row>
    <row r="15" spans="2:19" ht="69.95" customHeight="1" x14ac:dyDescent="0.25">
      <c r="B15" s="34" t="s">
        <v>64</v>
      </c>
      <c r="C15" s="15"/>
      <c r="D15" s="38">
        <v>120</v>
      </c>
      <c r="E15" s="15">
        <v>60</v>
      </c>
      <c r="F15" s="15">
        <v>3.2</v>
      </c>
      <c r="G15" s="15">
        <v>1070.08</v>
      </c>
      <c r="H15" s="15">
        <v>8.35</v>
      </c>
      <c r="I15" s="15" t="s">
        <v>58</v>
      </c>
      <c r="J15" s="39">
        <f t="shared" si="0"/>
        <v>23.956666666666667</v>
      </c>
      <c r="K15" s="15">
        <v>0.7</v>
      </c>
      <c r="L15" s="15">
        <v>143.74</v>
      </c>
      <c r="M15" s="15">
        <v>245</v>
      </c>
      <c r="N15" s="15">
        <v>450</v>
      </c>
      <c r="O15" s="15">
        <v>5.28</v>
      </c>
      <c r="P15" s="15">
        <v>0.01</v>
      </c>
      <c r="Q15" s="19">
        <f>H15*鋼板!$C$4</f>
        <v>202.46244999999999</v>
      </c>
      <c r="R15" s="1"/>
      <c r="S15" s="2"/>
    </row>
    <row r="16" spans="2:19" ht="69.95" customHeight="1" x14ac:dyDescent="0.25">
      <c r="B16" s="8" t="s">
        <v>65</v>
      </c>
      <c r="C16" s="15"/>
      <c r="D16" s="38">
        <v>120</v>
      </c>
      <c r="E16" s="15">
        <v>60</v>
      </c>
      <c r="F16" s="15">
        <v>2.8</v>
      </c>
      <c r="G16" s="15">
        <v>976.64</v>
      </c>
      <c r="H16" s="15">
        <v>7.62</v>
      </c>
      <c r="I16" s="15" t="s">
        <v>58</v>
      </c>
      <c r="J16" s="39">
        <f t="shared" si="0"/>
        <v>30.878333333333337</v>
      </c>
      <c r="K16" s="15">
        <v>0.65</v>
      </c>
      <c r="L16" s="15">
        <v>185.27</v>
      </c>
      <c r="M16" s="15">
        <v>245</v>
      </c>
      <c r="N16" s="15">
        <v>450</v>
      </c>
      <c r="O16" s="15">
        <v>4.0999999999999996</v>
      </c>
      <c r="P16" s="15">
        <v>0.01</v>
      </c>
      <c r="Q16" s="19">
        <f>H16*鋼板!$C$4</f>
        <v>184.76213999999999</v>
      </c>
      <c r="R16" s="1"/>
      <c r="S16" s="2"/>
    </row>
    <row r="17" spans="2:19" ht="16.5" thickBot="1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0"/>
      <c r="R17" s="4"/>
      <c r="S17" s="5"/>
    </row>
    <row r="18" spans="2:19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9FB1-6B4D-40A7-9B90-EBAC18FD4438}">
  <dimension ref="B1:O7"/>
  <sheetViews>
    <sheetView showGridLines="0" zoomScale="130" zoomScaleNormal="130" workbookViewId="0">
      <selection activeCell="I7" sqref="I7"/>
    </sheetView>
  </sheetViews>
  <sheetFormatPr defaultRowHeight="15.75" x14ac:dyDescent="0.25"/>
  <cols>
    <col min="1" max="1" width="5.85546875" customWidth="1"/>
    <col min="2" max="3" width="10.7109375" customWidth="1"/>
    <col min="4" max="4" width="17.7109375" customWidth="1"/>
    <col min="5" max="11" width="10.7109375" customWidth="1"/>
    <col min="12" max="15" width="19.7109375" customWidth="1"/>
  </cols>
  <sheetData>
    <row r="1" spans="2:15" ht="16.5" thickBot="1" x14ac:dyDescent="0.3"/>
    <row r="2" spans="2:15" ht="33" thickTop="1" thickBot="1" x14ac:dyDescent="0.3">
      <c r="B2" s="28" t="s">
        <v>20</v>
      </c>
      <c r="C2" s="10" t="s">
        <v>26</v>
      </c>
      <c r="D2" s="11" t="s">
        <v>21</v>
      </c>
      <c r="E2" s="10" t="s">
        <v>25</v>
      </c>
      <c r="F2" s="10" t="s">
        <v>22</v>
      </c>
      <c r="G2" s="10" t="s">
        <v>23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32</v>
      </c>
      <c r="M2" s="10" t="s">
        <v>33</v>
      </c>
      <c r="N2" s="10" t="s">
        <v>34</v>
      </c>
      <c r="O2" s="12" t="s">
        <v>31</v>
      </c>
    </row>
    <row r="3" spans="2:15" ht="69.95" customHeight="1" thickTop="1" x14ac:dyDescent="0.25">
      <c r="B3" s="29" t="s">
        <v>24</v>
      </c>
      <c r="C3" s="32">
        <v>20</v>
      </c>
      <c r="D3" s="16"/>
      <c r="E3" s="16">
        <v>12</v>
      </c>
      <c r="F3" s="16">
        <v>4</v>
      </c>
      <c r="G3" s="16">
        <v>11</v>
      </c>
      <c r="H3" s="16">
        <v>842.8</v>
      </c>
      <c r="I3" s="16">
        <v>-170.3</v>
      </c>
      <c r="J3" s="16">
        <v>143.69999999999999</v>
      </c>
      <c r="K3" s="16">
        <v>40.9</v>
      </c>
      <c r="L3" s="16"/>
      <c r="M3" s="16"/>
      <c r="N3" s="16"/>
      <c r="O3" s="27"/>
    </row>
    <row r="4" spans="2:15" ht="69.95" customHeight="1" x14ac:dyDescent="0.25">
      <c r="B4" s="30" t="s">
        <v>24</v>
      </c>
      <c r="C4" s="15">
        <v>20</v>
      </c>
      <c r="D4" s="15"/>
      <c r="E4" s="15">
        <v>20</v>
      </c>
      <c r="F4" s="15">
        <v>4</v>
      </c>
      <c r="G4" s="15">
        <v>11</v>
      </c>
      <c r="H4" s="15">
        <v>1068.7</v>
      </c>
      <c r="I4" s="15">
        <v>-252.2</v>
      </c>
      <c r="J4" s="15">
        <v>441.4</v>
      </c>
      <c r="K4" s="15">
        <v>42.6</v>
      </c>
      <c r="L4" s="15"/>
      <c r="M4" s="15"/>
      <c r="N4" s="15"/>
      <c r="O4" s="17"/>
    </row>
    <row r="5" spans="2:15" ht="69.95" customHeight="1" x14ac:dyDescent="0.25">
      <c r="B5" s="30" t="s">
        <v>24</v>
      </c>
      <c r="C5" s="15">
        <v>20</v>
      </c>
      <c r="D5" s="15"/>
      <c r="E5" s="15">
        <v>23</v>
      </c>
      <c r="F5" s="15">
        <v>4</v>
      </c>
      <c r="G5" s="15">
        <v>11</v>
      </c>
      <c r="H5" s="15">
        <v>1226</v>
      </c>
      <c r="I5" s="15">
        <v>-217.9</v>
      </c>
      <c r="J5" s="15">
        <v>611.4</v>
      </c>
      <c r="K5" s="15">
        <v>45</v>
      </c>
      <c r="L5" s="15"/>
      <c r="M5" s="15"/>
      <c r="N5" s="15"/>
      <c r="O5" s="17"/>
    </row>
    <row r="6" spans="2:15" ht="69.95" customHeight="1" thickBot="1" x14ac:dyDescent="0.3">
      <c r="B6" s="31" t="s">
        <v>24</v>
      </c>
      <c r="C6" s="21">
        <v>20</v>
      </c>
      <c r="D6" s="21"/>
      <c r="E6" s="21">
        <v>30</v>
      </c>
      <c r="F6" s="21">
        <v>4</v>
      </c>
      <c r="G6" s="21">
        <v>11</v>
      </c>
      <c r="H6" s="21">
        <v>1284.4000000000001</v>
      </c>
      <c r="I6" s="21">
        <v>-230.7</v>
      </c>
      <c r="J6" s="21">
        <v>699.1</v>
      </c>
      <c r="K6" s="21">
        <v>44.3</v>
      </c>
      <c r="L6" s="21"/>
      <c r="M6" s="21"/>
      <c r="N6" s="21"/>
      <c r="O6" s="22"/>
    </row>
    <row r="7" spans="2:15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A1A5-0538-45CC-A707-914D8D1427A9}">
  <dimension ref="B2:D5"/>
  <sheetViews>
    <sheetView showGridLines="0" workbookViewId="0">
      <selection activeCell="F20" sqref="F20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32873/1000</f>
        <v>32.872999999999998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C5F3-5537-4734-BEA9-C0913E09B3C8}">
  <dimension ref="B2:D5"/>
  <sheetViews>
    <sheetView showGridLines="0" workbookViewId="0">
      <selection activeCell="F15" sqref="F15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24247/1000</f>
        <v>24.247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管</vt:lpstr>
      <vt:lpstr>其他</vt:lpstr>
      <vt:lpstr>斜屋頂(CFD分析)</vt:lpstr>
      <vt:lpstr>熱浸鍍鋅鋼捲</vt:lpstr>
      <vt:lpstr>鋼板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mirdcuser</dc:creator>
  <cp:lastModifiedBy>mirdcuser</cp:lastModifiedBy>
  <dcterms:created xsi:type="dcterms:W3CDTF">2015-06-05T18:19:34Z</dcterms:created>
  <dcterms:modified xsi:type="dcterms:W3CDTF">2020-07-10T08:50:35Z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f7b07414-cb59-4bb7-82b8-6fec8d793b19</vt:lpwstr>
  </property>
</Properties>
</file>