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880722\Desktop\0 2020 期末報告\農試所\"/>
    </mc:Choice>
  </mc:AlternateContent>
  <bookViews>
    <workbookView xWindow="0" yWindow="0" windowWidth="7480" windowHeight="2320" activeTab="5"/>
  </bookViews>
  <sheets>
    <sheet name="專家系統總表" sheetId="8" r:id="rId1"/>
    <sheet name="系統流程" sheetId="4" r:id="rId2"/>
    <sheet name="作物需求" sheetId="1" r:id="rId3"/>
    <sheet name="篩選-光" sheetId="6" r:id="rId4"/>
    <sheet name="篩選-溫" sheetId="7" r:id="rId5"/>
    <sheet name="QA" sheetId="10" r:id="rId6"/>
    <sheet name="成本分析" sheetId="9" r:id="rId7"/>
    <sheet name="工作表3" sheetId="3" r:id="rId8"/>
    <sheet name="工作表2" sheetId="2" r:id="rId9"/>
    <sheet name="工作表5" sheetId="5" r:id="rId10"/>
  </sheets>
  <definedNames>
    <definedName name="_xlnm._FilterDatabase" localSheetId="3" hidden="1">'篩選-光'!$A$1:$Q$60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9" l="1"/>
  <c r="V9" i="9"/>
  <c r="V10" i="9"/>
  <c r="V11" i="9"/>
  <c r="V12" i="9"/>
  <c r="V13" i="9"/>
  <c r="V14" i="9"/>
  <c r="V15" i="9"/>
  <c r="V16" i="9"/>
  <c r="V7" i="9"/>
  <c r="Q23" i="9"/>
  <c r="Q32" i="9"/>
  <c r="Q31" i="9"/>
  <c r="Q15" i="9"/>
  <c r="Q16" i="9"/>
  <c r="Q30" i="9"/>
  <c r="Q29" i="9"/>
  <c r="Q28" i="9"/>
  <c r="Q27" i="9"/>
  <c r="Q26" i="9"/>
  <c r="Q25" i="9"/>
  <c r="Q24" i="9"/>
  <c r="Q21" i="9"/>
  <c r="Q13" i="9"/>
  <c r="Q14" i="9"/>
  <c r="Q8" i="9"/>
  <c r="Q7" i="9"/>
  <c r="Q9" i="9"/>
  <c r="Q10" i="9"/>
  <c r="Q11" i="9"/>
  <c r="Q12" i="9"/>
  <c r="Q5" i="9"/>
  <c r="Q75" i="9"/>
  <c r="Q76" i="9"/>
  <c r="Q77" i="9"/>
  <c r="Q78" i="9"/>
  <c r="Q79" i="9"/>
  <c r="Q80" i="9"/>
  <c r="H72" i="9"/>
  <c r="Q72" i="9" s="1"/>
  <c r="H71" i="9"/>
  <c r="Q71" i="9" s="1"/>
  <c r="H73" i="9" l="1"/>
  <c r="Q73" i="9" s="1"/>
  <c r="H74" i="9"/>
  <c r="Q74" i="9" s="1"/>
</calcChain>
</file>

<file path=xl/sharedStrings.xml><?xml version="1.0" encoding="utf-8"?>
<sst xmlns="http://schemas.openxmlformats.org/spreadsheetml/2006/main" count="2878" uniqueCount="636">
  <si>
    <t>蔬菜種類</t>
  </si>
  <si>
    <t>好光性</t>
  </si>
  <si>
    <t>光週期</t>
  </si>
  <si>
    <t>光照度</t>
  </si>
  <si>
    <t>PPFD</t>
  </si>
  <si>
    <t>光飽和點(klx)</t>
  </si>
  <si>
    <t>光補償點(klx)</t>
  </si>
  <si>
    <t>溫度適應性</t>
  </si>
  <si>
    <t>生長溫度</t>
  </si>
  <si>
    <t>發芽溫度</t>
  </si>
  <si>
    <t>CO₂增產率</t>
  </si>
  <si>
    <t>最低溫</t>
  </si>
  <si>
    <t>最適溫</t>
  </si>
  <si>
    <t>最高溫</t>
  </si>
  <si>
    <t>不結球白菜類</t>
  </si>
  <si>
    <t>中間型作物</t>
  </si>
  <si>
    <t>長日植物</t>
  </si>
  <si>
    <t>40000~60000</t>
  </si>
  <si>
    <t>725~1090之間</t>
  </si>
  <si>
    <t>-</t>
  </si>
  <si>
    <t>6~8</t>
  </si>
  <si>
    <t>20~25</t>
  </si>
  <si>
    <t>28~32</t>
  </si>
  <si>
    <t>冬瓜</t>
  </si>
  <si>
    <t>暖季蔬菜</t>
  </si>
  <si>
    <t>25~30</t>
  </si>
  <si>
    <t>35~38</t>
  </si>
  <si>
    <t>南瓜</t>
  </si>
  <si>
    <t>好光型作物</t>
  </si>
  <si>
    <t>60000~90000</t>
  </si>
  <si>
    <t>1090~1650以上</t>
  </si>
  <si>
    <t>60~70</t>
  </si>
  <si>
    <t>2.5~3.0</t>
  </si>
  <si>
    <t>7~9</t>
  </si>
  <si>
    <t>18~32</t>
  </si>
  <si>
    <t>四季豆</t>
  </si>
  <si>
    <t>中間型蔬菜</t>
  </si>
  <si>
    <t>6~9</t>
  </si>
  <si>
    <t>18~25</t>
  </si>
  <si>
    <t>28~30</t>
  </si>
  <si>
    <t>夏南瓜</t>
  </si>
  <si>
    <t>35~40</t>
  </si>
  <si>
    <t>大豆</t>
  </si>
  <si>
    <t>短日植物</t>
  </si>
  <si>
    <t>小白菜</t>
  </si>
  <si>
    <t>30~40</t>
  </si>
  <si>
    <t>1.5~2.5</t>
  </si>
  <si>
    <t>小麥</t>
  </si>
  <si>
    <t>24~30</t>
  </si>
  <si>
    <t>0.2~0.4</t>
  </si>
  <si>
    <t>山藥</t>
  </si>
  <si>
    <t>扁蒲</t>
  </si>
  <si>
    <t>梨</t>
  </si>
  <si>
    <t>水稻</t>
  </si>
  <si>
    <t>40~50</t>
  </si>
  <si>
    <t>0.6~0.7</t>
  </si>
  <si>
    <t>20~35</t>
  </si>
  <si>
    <t>玉米</t>
  </si>
  <si>
    <t>&gt;100</t>
  </si>
  <si>
    <t>玫瑰</t>
  </si>
  <si>
    <t>甘薯</t>
  </si>
  <si>
    <t>甘藍</t>
  </si>
  <si>
    <t>1.8~2.5</t>
  </si>
  <si>
    <t>涼季蔬菜</t>
  </si>
  <si>
    <t>2~5</t>
  </si>
  <si>
    <t>18~22</t>
  </si>
  <si>
    <t>27~29</t>
  </si>
  <si>
    <t>15~30</t>
  </si>
  <si>
    <t>甜椒</t>
  </si>
  <si>
    <t>45~60</t>
  </si>
  <si>
    <t>2.0~2.5</t>
  </si>
  <si>
    <t>20~28</t>
  </si>
  <si>
    <t>32~35</t>
  </si>
  <si>
    <t>甜瓜</t>
  </si>
  <si>
    <t>50~60</t>
  </si>
  <si>
    <t>2.2~2.7</t>
  </si>
  <si>
    <t>8~10</t>
  </si>
  <si>
    <t>20~30</t>
  </si>
  <si>
    <t>番椒</t>
  </si>
  <si>
    <t>番茄</t>
  </si>
  <si>
    <t>15~27</t>
  </si>
  <si>
    <t>碗豆</t>
  </si>
  <si>
    <t>1.5~2.0</t>
  </si>
  <si>
    <t>4~7</t>
  </si>
  <si>
    <t>16~22</t>
  </si>
  <si>
    <t>25~28</t>
  </si>
  <si>
    <t>空心菜</t>
  </si>
  <si>
    <t>弱光型作物</t>
  </si>
  <si>
    <t>25000~40000</t>
  </si>
  <si>
    <t>450~725以下</t>
  </si>
  <si>
    <t>8~11</t>
  </si>
  <si>
    <t>25~32</t>
  </si>
  <si>
    <t>結球白菜</t>
  </si>
  <si>
    <t>26~28</t>
  </si>
  <si>
    <t>結球萵苣</t>
  </si>
  <si>
    <t>絲瓜</t>
  </si>
  <si>
    <t>胡瓜</t>
  </si>
  <si>
    <t>40~60</t>
  </si>
  <si>
    <t>胡蘿蔔</t>
  </si>
  <si>
    <t>3~5</t>
  </si>
  <si>
    <t>18~23</t>
  </si>
  <si>
    <t>25~26</t>
  </si>
  <si>
    <t>15~25</t>
  </si>
  <si>
    <t>芋</t>
  </si>
  <si>
    <t>芒果</t>
  </si>
  <si>
    <t>芥菜</t>
  </si>
  <si>
    <t>1~3</t>
  </si>
  <si>
    <t>15~22</t>
  </si>
  <si>
    <t>芥藍</t>
  </si>
  <si>
    <t>花椰菜</t>
  </si>
  <si>
    <t>1.5~1.8</t>
  </si>
  <si>
    <t>芹菜</t>
  </si>
  <si>
    <t>1.5~2.2</t>
  </si>
  <si>
    <t>15~28</t>
  </si>
  <si>
    <t>苦瓜</t>
  </si>
  <si>
    <t>10~12</t>
  </si>
  <si>
    <t>22~30</t>
  </si>
  <si>
    <t>茄子</t>
  </si>
  <si>
    <t>中日植物</t>
  </si>
  <si>
    <t>7~10</t>
  </si>
  <si>
    <t>22~32</t>
  </si>
  <si>
    <t>茼蒿</t>
  </si>
  <si>
    <t>25~27</t>
  </si>
  <si>
    <t>草莓</t>
  </si>
  <si>
    <t>莧菜</t>
  </si>
  <si>
    <t>2.5~3.5</t>
  </si>
  <si>
    <t>25~35</t>
  </si>
  <si>
    <t>38~40</t>
  </si>
  <si>
    <t>菜豆</t>
  </si>
  <si>
    <t>菠菜</t>
  </si>
  <si>
    <t>2~3</t>
  </si>
  <si>
    <t>15~23</t>
  </si>
  <si>
    <t>15~20</t>
  </si>
  <si>
    <t>萵苣</t>
  </si>
  <si>
    <t>4~6</t>
  </si>
  <si>
    <t>葡萄</t>
  </si>
  <si>
    <t>蕹菜</t>
  </si>
  <si>
    <t>薑</t>
  </si>
  <si>
    <t>蘿蔔</t>
  </si>
  <si>
    <t>16~21</t>
  </si>
  <si>
    <t>23~25</t>
  </si>
  <si>
    <t>西瓜</t>
  </si>
  <si>
    <t>8~12</t>
  </si>
  <si>
    <t>22~35</t>
  </si>
  <si>
    <t>豇豆</t>
  </si>
  <si>
    <t>55~65</t>
  </si>
  <si>
    <t>9~11</t>
  </si>
  <si>
    <t>青花菜</t>
  </si>
  <si>
    <t>韭菜</t>
  </si>
  <si>
    <t>白菜、包菜、芥菜、蘿蔔、胡蘿蔔、芹菜、菠菜、萵苣、蠶豆、豌豆、大蔥、洋蔥</t>
  </si>
  <si>
    <t>長日植物</t>
    <phoneticPr fontId="2" type="noConversion"/>
  </si>
  <si>
    <t>長日植物</t>
    <phoneticPr fontId="2" type="noConversion"/>
  </si>
  <si>
    <t>長日植物-</t>
    <phoneticPr fontId="2" type="noConversion"/>
  </si>
  <si>
    <t>大蔥</t>
    <phoneticPr fontId="2" type="noConversion"/>
  </si>
  <si>
    <t>洋蔥</t>
    <phoneticPr fontId="2" type="noConversion"/>
  </si>
  <si>
    <t>蠶豆</t>
    <phoneticPr fontId="2" type="noConversion"/>
  </si>
  <si>
    <t>中日植物</t>
    <phoneticPr fontId="2" type="noConversion"/>
  </si>
  <si>
    <t>短日植物</t>
    <phoneticPr fontId="2" type="noConversion"/>
  </si>
  <si>
    <t>豇豆、扁豆、莧菜、絲瓜、空心菜、木耳菜以及晚熟大豆</t>
    <phoneticPr fontId="2" type="noConversion"/>
  </si>
  <si>
    <t>短日植物</t>
    <phoneticPr fontId="2" type="noConversion"/>
  </si>
  <si>
    <t>黃瓜、番茄、菜豆、早熟大豆</t>
    <phoneticPr fontId="2" type="noConversion"/>
  </si>
  <si>
    <t>中日植物-</t>
    <phoneticPr fontId="2" type="noConversion"/>
  </si>
  <si>
    <t>光週期</t>
    <phoneticPr fontId="2" type="noConversion"/>
  </si>
  <si>
    <t>https://kmweb.coa.gov.tw/knowledge_view.php?id=2980</t>
    <phoneticPr fontId="2" type="noConversion"/>
  </si>
  <si>
    <t>https://lohasnanako.pixnet.net/blog/post/20261586</t>
    <phoneticPr fontId="2" type="noConversion"/>
  </si>
  <si>
    <t>小黃瓜</t>
    <phoneticPr fontId="2" type="noConversion"/>
  </si>
  <si>
    <t>週期短的速生蔬菜：小油菜、青蒜、芽苗菜、芥菜、青江菜、油麥菜
收穫期長的蔬菜：番茄、辣椒、韭菜、芫荽、香菜、蔥、等
節省空間的蔬菜：胡蘿蔔、蘿蔔、萵苣、蔥、姜、香菜
易於栽種的蔬菜：苦瓜、胡蘿蔔、姜、蔥、生菜、小白菜
不易生蟲子的蔬菜：蔥、韭菜、番薯葉、人參草、蘆薈、角菜</t>
    <phoneticPr fontId="2" type="noConversion"/>
  </si>
  <si>
    <t>https://agriharvest.tw/archives/18197</t>
    <phoneticPr fontId="2" type="noConversion"/>
  </si>
  <si>
    <t>蔬菜作物光需求</t>
    <phoneticPr fontId="2" type="noConversion"/>
  </si>
  <si>
    <t>太陽光電溫室好不好？從萵苣栽培看起</t>
    <phoneticPr fontId="2" type="noConversion"/>
  </si>
  <si>
    <t>蔬菜對溫度日照條件的要求</t>
    <phoneticPr fontId="2" type="noConversion"/>
  </si>
  <si>
    <t>https://home.gamer.com.tw/creationDetail.php?sn=3381191</t>
    <phoneticPr fontId="2" type="noConversion"/>
  </si>
  <si>
    <t>http://163.28.10.78/content/vocation/garden/ul_ag/library/ch3/322.htm</t>
    <phoneticPr fontId="2" type="noConversion"/>
  </si>
  <si>
    <t>蔬菜分類</t>
    <phoneticPr fontId="2" type="noConversion"/>
  </si>
  <si>
    <t>光環境</t>
    <phoneticPr fontId="2" type="noConversion"/>
  </si>
  <si>
    <t>溫環境</t>
    <phoneticPr fontId="2" type="noConversion"/>
  </si>
  <si>
    <t>氣環境</t>
    <phoneticPr fontId="2" type="noConversion"/>
  </si>
  <si>
    <t>光好性</t>
    <phoneticPr fontId="2" type="noConversion"/>
  </si>
  <si>
    <t>光週期</t>
    <phoneticPr fontId="2" type="noConversion"/>
  </si>
  <si>
    <t>光照度</t>
    <phoneticPr fontId="2" type="noConversion"/>
  </si>
  <si>
    <t>光合光子密度</t>
    <phoneticPr fontId="2" type="noConversion"/>
  </si>
  <si>
    <t>光飽和點</t>
    <phoneticPr fontId="2" type="noConversion"/>
  </si>
  <si>
    <t>光補償點</t>
    <phoneticPr fontId="2" type="noConversion"/>
  </si>
  <si>
    <t>溫度適應性</t>
    <phoneticPr fontId="2" type="noConversion"/>
  </si>
  <si>
    <t>暖性</t>
    <phoneticPr fontId="2" type="noConversion"/>
  </si>
  <si>
    <t>中間</t>
    <phoneticPr fontId="2" type="noConversion"/>
  </si>
  <si>
    <t>涼性</t>
    <phoneticPr fontId="2" type="noConversion"/>
  </si>
  <si>
    <t>成長溫度三基點</t>
    <phoneticPr fontId="2" type="noConversion"/>
  </si>
  <si>
    <t>發芽溫度三基點</t>
    <phoneticPr fontId="2" type="noConversion"/>
  </si>
  <si>
    <t>適合溫</t>
    <phoneticPr fontId="2" type="noConversion"/>
  </si>
  <si>
    <t>最高溫</t>
    <phoneticPr fontId="2" type="noConversion"/>
  </si>
  <si>
    <t>最低溫</t>
    <phoneticPr fontId="2" type="noConversion"/>
  </si>
  <si>
    <t>CO2增量需求</t>
    <phoneticPr fontId="2" type="noConversion"/>
  </si>
  <si>
    <t>氣流風速</t>
    <phoneticPr fontId="2" type="noConversion"/>
  </si>
  <si>
    <t>飽差濕度</t>
    <phoneticPr fontId="2" type="noConversion"/>
  </si>
  <si>
    <t>根菜</t>
    <phoneticPr fontId="2" type="noConversion"/>
  </si>
  <si>
    <t>莖菜</t>
    <phoneticPr fontId="2" type="noConversion"/>
  </si>
  <si>
    <t>葉菜</t>
    <phoneticPr fontId="2" type="noConversion"/>
  </si>
  <si>
    <t>花菜</t>
    <phoneticPr fontId="2" type="noConversion"/>
  </si>
  <si>
    <t>果菜</t>
    <phoneticPr fontId="2" type="noConversion"/>
  </si>
  <si>
    <t>蕈菇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</si>
  <si>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</si>
  <si>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</si>
  <si>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</si>
  <si>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</si>
  <si>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縣市</t>
    <phoneticPr fontId="2" type="noConversion"/>
  </si>
  <si>
    <t>鄉鎮</t>
    <phoneticPr fontId="2" type="noConversion"/>
  </si>
  <si>
    <t>座標</t>
    <phoneticPr fontId="2" type="noConversion"/>
  </si>
  <si>
    <t>地形</t>
    <phoneticPr fontId="2" type="noConversion"/>
  </si>
  <si>
    <t>地貌</t>
    <phoneticPr fontId="2" type="noConversion"/>
  </si>
  <si>
    <t>平原</t>
    <phoneticPr fontId="2" type="noConversion"/>
  </si>
  <si>
    <t>山區</t>
    <phoneticPr fontId="2" type="noConversion"/>
  </si>
  <si>
    <t>海邊</t>
    <phoneticPr fontId="2" type="noConversion"/>
  </si>
  <si>
    <t>空曠</t>
    <phoneticPr fontId="2" type="noConversion"/>
  </si>
  <si>
    <t>建築物</t>
    <phoneticPr fontId="2" type="noConversion"/>
  </si>
  <si>
    <t>風口</t>
    <phoneticPr fontId="2" type="noConversion"/>
  </si>
  <si>
    <t xml:space="preserve"> </t>
    <phoneticPr fontId="2" type="noConversion"/>
  </si>
  <si>
    <t>地理</t>
    <phoneticPr fontId="2" type="noConversion"/>
  </si>
  <si>
    <t>氣候</t>
    <phoneticPr fontId="2" type="noConversion"/>
  </si>
  <si>
    <t>日照</t>
    <phoneticPr fontId="2" type="noConversion"/>
  </si>
  <si>
    <t>溫度</t>
    <phoneticPr fontId="2" type="noConversion"/>
  </si>
  <si>
    <t>降雨</t>
    <phoneticPr fontId="2" type="noConversion"/>
  </si>
  <si>
    <t>風速風向</t>
    <phoneticPr fontId="2" type="noConversion"/>
  </si>
  <si>
    <t>颱風</t>
    <phoneticPr fontId="2" type="noConversion"/>
  </si>
  <si>
    <t>季節風</t>
    <phoneticPr fontId="2" type="noConversion"/>
  </si>
  <si>
    <t>地形風</t>
    <phoneticPr fontId="2" type="noConversion"/>
  </si>
  <si>
    <t>侵襲路徑</t>
    <phoneticPr fontId="2" type="noConversion"/>
  </si>
  <si>
    <t>登陸地點</t>
    <phoneticPr fontId="2" type="noConversion"/>
  </si>
  <si>
    <t>設計風速</t>
    <phoneticPr fontId="2" type="noConversion"/>
  </si>
  <si>
    <t>年月雨量</t>
    <phoneticPr fontId="2" type="noConversion"/>
  </si>
  <si>
    <t>強降雨</t>
    <phoneticPr fontId="2" type="noConversion"/>
  </si>
  <si>
    <t>淹水線</t>
    <phoneticPr fontId="2" type="noConversion"/>
  </si>
  <si>
    <t>水文</t>
    <phoneticPr fontId="2" type="noConversion"/>
  </si>
  <si>
    <t>地層下陷度</t>
    <phoneticPr fontId="2" type="noConversion"/>
  </si>
  <si>
    <t>河川水道</t>
    <phoneticPr fontId="2" type="noConversion"/>
  </si>
  <si>
    <t>方位</t>
    <phoneticPr fontId="2" type="noConversion"/>
  </si>
  <si>
    <t>方位角</t>
    <phoneticPr fontId="2" type="noConversion"/>
  </si>
  <si>
    <t>地點</t>
    <phoneticPr fontId="2" type="noConversion"/>
  </si>
  <si>
    <t>排水設施</t>
    <phoneticPr fontId="2" type="noConversion"/>
  </si>
  <si>
    <t>水土保持</t>
    <phoneticPr fontId="2" type="noConversion"/>
  </si>
  <si>
    <t>年月均溫</t>
    <phoneticPr fontId="2" type="noConversion"/>
  </si>
  <si>
    <t>寒流低溫</t>
    <phoneticPr fontId="2" type="noConversion"/>
  </si>
  <si>
    <t>炎夏低溫</t>
    <phoneticPr fontId="2" type="noConversion"/>
  </si>
  <si>
    <t>地區年日照</t>
    <phoneticPr fontId="2" type="noConversion"/>
  </si>
  <si>
    <t>地形地貌遮蔽</t>
    <phoneticPr fontId="2" type="noConversion"/>
  </si>
  <si>
    <t>C1</t>
    <phoneticPr fontId="2" type="noConversion"/>
  </si>
  <si>
    <t>C2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</si>
  <si>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</si>
  <si>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</si>
  <si>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</si>
  <si>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A1</t>
    <phoneticPr fontId="2" type="noConversion"/>
  </si>
  <si>
    <t>A2</t>
    <phoneticPr fontId="2" type="noConversion"/>
  </si>
  <si>
    <t>A3</t>
  </si>
  <si>
    <t>A4</t>
  </si>
  <si>
    <t>A5</t>
  </si>
  <si>
    <t>A6</t>
  </si>
  <si>
    <t>D1</t>
    <phoneticPr fontId="2" type="noConversion"/>
  </si>
  <si>
    <t>光控制</t>
    <phoneticPr fontId="2" type="noConversion"/>
  </si>
  <si>
    <t>D2</t>
    <phoneticPr fontId="2" type="noConversion"/>
  </si>
  <si>
    <t>溫控制</t>
    <phoneticPr fontId="2" type="noConversion"/>
  </si>
  <si>
    <t>D3</t>
    <phoneticPr fontId="2" type="noConversion"/>
  </si>
  <si>
    <t>氣控制</t>
    <phoneticPr fontId="2" type="noConversion"/>
  </si>
  <si>
    <t>披覆</t>
    <phoneticPr fontId="2" type="noConversion"/>
  </si>
  <si>
    <t>結構遮光</t>
    <phoneticPr fontId="2" type="noConversion"/>
  </si>
  <si>
    <t>淺層地熱</t>
    <phoneticPr fontId="2" type="noConversion"/>
  </si>
  <si>
    <t>捲揚</t>
    <phoneticPr fontId="2" type="noConversion"/>
  </si>
  <si>
    <t>天窗</t>
    <phoneticPr fontId="2" type="noConversion"/>
  </si>
  <si>
    <t>自然通風</t>
    <phoneticPr fontId="2" type="noConversion"/>
  </si>
  <si>
    <t>動力通風</t>
    <phoneticPr fontId="2" type="noConversion"/>
  </si>
  <si>
    <t>正壓風扇</t>
    <phoneticPr fontId="2" type="noConversion"/>
  </si>
  <si>
    <t>負壓風扇</t>
    <phoneticPr fontId="2" type="noConversion"/>
  </si>
  <si>
    <t>內循環風扇</t>
    <phoneticPr fontId="2" type="noConversion"/>
  </si>
  <si>
    <t>地冷</t>
    <phoneticPr fontId="2" type="noConversion"/>
  </si>
  <si>
    <t>水濂</t>
    <phoneticPr fontId="2" type="noConversion"/>
  </si>
  <si>
    <t>外遮陰</t>
    <phoneticPr fontId="2" type="noConversion"/>
  </si>
  <si>
    <t xml:space="preserve"> </t>
    <phoneticPr fontId="2" type="noConversion"/>
  </si>
  <si>
    <t>透光率</t>
    <phoneticPr fontId="2" type="noConversion"/>
  </si>
  <si>
    <t>擴散性</t>
    <phoneticPr fontId="2" type="noConversion"/>
  </si>
  <si>
    <t>光衰減</t>
    <phoneticPr fontId="2" type="noConversion"/>
  </si>
  <si>
    <t>遮光率</t>
    <phoneticPr fontId="2" type="noConversion"/>
  </si>
  <si>
    <t>反射率</t>
    <phoneticPr fontId="2" type="noConversion"/>
  </si>
  <si>
    <t>遮光率</t>
    <phoneticPr fontId="2" type="noConversion"/>
  </si>
  <si>
    <t>內遮陰</t>
    <phoneticPr fontId="2" type="noConversion"/>
  </si>
  <si>
    <t>積熱率</t>
    <phoneticPr fontId="2" type="noConversion"/>
  </si>
  <si>
    <t>外噴霧</t>
    <phoneticPr fontId="2" type="noConversion"/>
  </si>
  <si>
    <t>維護度</t>
    <phoneticPr fontId="2" type="noConversion"/>
  </si>
  <si>
    <t>熱交換率</t>
    <phoneticPr fontId="2" type="noConversion"/>
  </si>
  <si>
    <t>內噴霧</t>
    <phoneticPr fontId="2" type="noConversion"/>
  </si>
  <si>
    <t>負壓水濂</t>
    <phoneticPr fontId="2" type="noConversion"/>
  </si>
  <si>
    <t>內循環扇</t>
    <phoneticPr fontId="2" type="noConversion"/>
  </si>
  <si>
    <t>D21降溫</t>
    <phoneticPr fontId="2" type="noConversion"/>
  </si>
  <si>
    <t>D22加溫</t>
    <phoneticPr fontId="2" type="noConversion"/>
  </si>
  <si>
    <t>光感測</t>
    <phoneticPr fontId="2" type="noConversion"/>
  </si>
  <si>
    <t>溫感測</t>
    <phoneticPr fontId="2" type="noConversion"/>
  </si>
  <si>
    <t>玻璃溫度計</t>
    <phoneticPr fontId="2" type="noConversion"/>
  </si>
  <si>
    <t>雙金屬溫度計</t>
    <phoneticPr fontId="2" type="noConversion"/>
  </si>
  <si>
    <t>電阻溫度計</t>
    <phoneticPr fontId="2" type="noConversion"/>
  </si>
  <si>
    <t>熱電偶</t>
    <phoneticPr fontId="2" type="noConversion"/>
  </si>
  <si>
    <t>紅外線</t>
    <phoneticPr fontId="2" type="noConversion"/>
  </si>
  <si>
    <t>光合輻射計PAR</t>
    <phoneticPr fontId="2" type="noConversion"/>
  </si>
  <si>
    <t>日射計(校正)</t>
    <phoneticPr fontId="2" type="noConversion"/>
  </si>
  <si>
    <t>照度計(可見光)</t>
    <phoneticPr fontId="2" type="noConversion"/>
  </si>
  <si>
    <t>風感測</t>
    <phoneticPr fontId="2" type="noConversion"/>
  </si>
  <si>
    <t>氣感測</t>
    <phoneticPr fontId="2" type="noConversion"/>
  </si>
  <si>
    <t>CO2感測計</t>
    <phoneticPr fontId="2" type="noConversion"/>
  </si>
  <si>
    <t>風杯式風速計</t>
    <phoneticPr fontId="2" type="noConversion"/>
  </si>
  <si>
    <t>扇葉式風速計</t>
    <phoneticPr fontId="2" type="noConversion"/>
  </si>
  <si>
    <t>熱線式風速計</t>
    <phoneticPr fontId="2" type="noConversion"/>
  </si>
  <si>
    <t>濕感測</t>
    <phoneticPr fontId="2" type="noConversion"/>
  </si>
  <si>
    <t>乾濕球計</t>
    <phoneticPr fontId="2" type="noConversion"/>
  </si>
  <si>
    <t>電容濕度計</t>
    <phoneticPr fontId="2" type="noConversion"/>
  </si>
  <si>
    <t>電阻濕度計</t>
    <phoneticPr fontId="2" type="noConversion"/>
  </si>
  <si>
    <t>單位換算</t>
    <phoneticPr fontId="2" type="noConversion"/>
  </si>
  <si>
    <t>光強度</t>
    <phoneticPr fontId="2" type="noConversion"/>
  </si>
  <si>
    <t>輻射量</t>
    <phoneticPr fontId="2" type="noConversion"/>
  </si>
  <si>
    <t>照度</t>
    <phoneticPr fontId="2" type="noConversion"/>
  </si>
  <si>
    <t>光量子通量密度PPFD</t>
    <phoneticPr fontId="2" type="noConversion"/>
  </si>
  <si>
    <t>P144</t>
    <phoneticPr fontId="2" type="noConversion"/>
  </si>
  <si>
    <t>不同燈具換算表</t>
    <phoneticPr fontId="2" type="noConversion"/>
  </si>
  <si>
    <t>光變異</t>
    <phoneticPr fontId="2" type="noConversion"/>
  </si>
  <si>
    <t>光量減少</t>
    <phoneticPr fontId="2" type="noConversion"/>
  </si>
  <si>
    <t>光質改變</t>
    <phoneticPr fontId="2" type="noConversion"/>
  </si>
  <si>
    <t>分布不均</t>
    <phoneticPr fontId="2" type="noConversion"/>
  </si>
  <si>
    <t>光設計</t>
    <phoneticPr fontId="2" type="noConversion"/>
  </si>
  <si>
    <t>溫室幾何形狀</t>
    <phoneticPr fontId="2" type="noConversion"/>
  </si>
  <si>
    <t>溫室構材設計</t>
    <phoneticPr fontId="2" type="noConversion"/>
  </si>
  <si>
    <t>披覆材料選用設計</t>
    <phoneticPr fontId="2" type="noConversion"/>
  </si>
  <si>
    <t>D23溫控制</t>
    <phoneticPr fontId="2" type="noConversion"/>
  </si>
  <si>
    <t>溫變異</t>
    <phoneticPr fontId="2" type="noConversion"/>
  </si>
  <si>
    <t>日夜溫差</t>
    <phoneticPr fontId="2" type="noConversion"/>
  </si>
  <si>
    <t>日照升溫</t>
    <phoneticPr fontId="2" type="noConversion"/>
  </si>
  <si>
    <t>內部不均溫</t>
    <phoneticPr fontId="2" type="noConversion"/>
  </si>
  <si>
    <t>D24濕控制</t>
    <phoneticPr fontId="2" type="noConversion"/>
  </si>
  <si>
    <t>濕變異</t>
    <phoneticPr fontId="2" type="noConversion"/>
  </si>
  <si>
    <t>夏日高溫低濕</t>
    <phoneticPr fontId="2" type="noConversion"/>
  </si>
  <si>
    <t>夏夜低溫高濕</t>
    <phoneticPr fontId="2" type="noConversion"/>
  </si>
  <si>
    <t>夏雨高溫高濕</t>
    <phoneticPr fontId="2" type="noConversion"/>
  </si>
  <si>
    <t>防蟲網</t>
    <phoneticPr fontId="2" type="noConversion"/>
  </si>
  <si>
    <t>光質調整</t>
    <phoneticPr fontId="2" type="noConversion"/>
  </si>
  <si>
    <t>機能性被覆</t>
    <phoneticPr fontId="2" type="noConversion"/>
  </si>
  <si>
    <t>人工光源調質</t>
    <phoneticPr fontId="2" type="noConversion"/>
  </si>
  <si>
    <t>人工光源補光</t>
    <phoneticPr fontId="2" type="noConversion"/>
  </si>
  <si>
    <t>外遮光</t>
    <phoneticPr fontId="2" type="noConversion"/>
  </si>
  <si>
    <t>內遮光</t>
    <phoneticPr fontId="2" type="noConversion"/>
  </si>
  <si>
    <t>屋頂面遮光</t>
    <phoneticPr fontId="2" type="noConversion"/>
  </si>
  <si>
    <t>光量不足</t>
    <phoneticPr fontId="2" type="noConversion"/>
  </si>
  <si>
    <t>光量過度</t>
    <phoneticPr fontId="2" type="noConversion"/>
  </si>
  <si>
    <t>長日處理</t>
    <phoneticPr fontId="2" type="noConversion"/>
  </si>
  <si>
    <t>短日處理</t>
    <phoneticPr fontId="2" type="noConversion"/>
  </si>
  <si>
    <t>光質控制</t>
    <phoneticPr fontId="2" type="noConversion"/>
  </si>
  <si>
    <t>光量控制</t>
    <phoneticPr fontId="2" type="noConversion"/>
  </si>
  <si>
    <t>光週期</t>
    <phoneticPr fontId="2" type="noConversion"/>
  </si>
  <si>
    <t>暗黑處理</t>
    <phoneticPr fontId="2" type="noConversion"/>
  </si>
  <si>
    <t>不透光布</t>
    <phoneticPr fontId="2" type="noConversion"/>
  </si>
  <si>
    <t>人工光源電照</t>
    <phoneticPr fontId="2" type="noConversion"/>
  </si>
  <si>
    <t>空調</t>
    <phoneticPr fontId="2" type="noConversion"/>
  </si>
  <si>
    <t>冷氣機</t>
    <phoneticPr fontId="2" type="noConversion"/>
  </si>
  <si>
    <t>熱泵</t>
    <phoneticPr fontId="2" type="noConversion"/>
  </si>
  <si>
    <t>封閉系統</t>
    <phoneticPr fontId="2" type="noConversion"/>
  </si>
  <si>
    <t>內循環系統</t>
    <phoneticPr fontId="2" type="noConversion"/>
  </si>
  <si>
    <t>天窗</t>
    <phoneticPr fontId="2" type="noConversion"/>
  </si>
  <si>
    <t>積熱控制</t>
    <phoneticPr fontId="2" type="noConversion"/>
  </si>
  <si>
    <t>太陽熱能</t>
    <phoneticPr fontId="2" type="noConversion"/>
  </si>
  <si>
    <t>太陽能</t>
    <phoneticPr fontId="2" type="noConversion"/>
  </si>
  <si>
    <t>日照</t>
    <phoneticPr fontId="2" type="noConversion"/>
  </si>
  <si>
    <t>太陽光能</t>
    <phoneticPr fontId="2" type="noConversion"/>
  </si>
  <si>
    <t>暖氣機</t>
    <phoneticPr fontId="2" type="noConversion"/>
  </si>
  <si>
    <t>熱泵</t>
    <phoneticPr fontId="2" type="noConversion"/>
  </si>
  <si>
    <t>捲揚</t>
    <phoneticPr fontId="2" type="noConversion"/>
  </si>
  <si>
    <t>高空區隔離</t>
    <phoneticPr fontId="2" type="noConversion"/>
  </si>
  <si>
    <t>側牆區域隔離</t>
    <phoneticPr fontId="2" type="noConversion"/>
  </si>
  <si>
    <t>微型環境隔離</t>
    <phoneticPr fontId="2" type="noConversion"/>
  </si>
  <si>
    <t>保溫隔離</t>
    <phoneticPr fontId="2" type="noConversion"/>
  </si>
  <si>
    <t>綠能</t>
    <phoneticPr fontId="2" type="noConversion"/>
  </si>
  <si>
    <t>生質能</t>
    <phoneticPr fontId="2" type="noConversion"/>
  </si>
  <si>
    <t>風力能</t>
    <phoneticPr fontId="2" type="noConversion"/>
  </si>
  <si>
    <t>電加熱</t>
    <phoneticPr fontId="2" type="noConversion"/>
  </si>
  <si>
    <t>風扇</t>
    <phoneticPr fontId="2" type="noConversion"/>
  </si>
  <si>
    <t>排列</t>
    <phoneticPr fontId="2" type="noConversion"/>
  </si>
  <si>
    <t>方向控制</t>
    <phoneticPr fontId="2" type="noConversion"/>
  </si>
  <si>
    <t>外部溫度</t>
    <phoneticPr fontId="2" type="noConversion"/>
  </si>
  <si>
    <t>室內溫度</t>
    <phoneticPr fontId="2" type="noConversion"/>
  </si>
  <si>
    <t>池上溫度</t>
    <phoneticPr fontId="2" type="noConversion"/>
  </si>
  <si>
    <t>池內溫度</t>
    <phoneticPr fontId="2" type="noConversion"/>
  </si>
  <si>
    <t>警示</t>
    <phoneticPr fontId="2" type="noConversion"/>
  </si>
  <si>
    <t>感測器</t>
    <phoneticPr fontId="2" type="noConversion"/>
  </si>
  <si>
    <t>照度</t>
    <phoneticPr fontId="2" type="noConversion"/>
  </si>
  <si>
    <t>室內濕度</t>
    <phoneticPr fontId="2" type="noConversion"/>
  </si>
  <si>
    <t>ON</t>
    <phoneticPr fontId="2" type="noConversion"/>
  </si>
  <si>
    <t>OFF</t>
    <phoneticPr fontId="2" type="noConversion"/>
  </si>
  <si>
    <t>確認</t>
    <phoneticPr fontId="2" type="noConversion"/>
  </si>
  <si>
    <t>地風管</t>
    <phoneticPr fontId="2" type="noConversion"/>
  </si>
  <si>
    <t>環控設備</t>
    <phoneticPr fontId="2" type="noConversion"/>
  </si>
  <si>
    <t>A外遮陰</t>
    <phoneticPr fontId="2" type="noConversion"/>
  </si>
  <si>
    <t>B北側捲揚</t>
    <phoneticPr fontId="2" type="noConversion"/>
  </si>
  <si>
    <t>C南側捲揚</t>
    <phoneticPr fontId="2" type="noConversion"/>
  </si>
  <si>
    <t>D風扇</t>
    <phoneticPr fontId="2" type="noConversion"/>
  </si>
  <si>
    <t>E地風管</t>
    <phoneticPr fontId="2" type="noConversion"/>
  </si>
  <si>
    <t>F水濂</t>
    <phoneticPr fontId="2" type="noConversion"/>
  </si>
  <si>
    <t>G進氣加熱</t>
    <phoneticPr fontId="2" type="noConversion"/>
  </si>
  <si>
    <t>H循環水加熱</t>
    <phoneticPr fontId="2" type="noConversion"/>
  </si>
  <si>
    <t>室外濕度</t>
    <phoneticPr fontId="2" type="noConversion"/>
  </si>
  <si>
    <t>○</t>
    <phoneticPr fontId="2" type="noConversion"/>
  </si>
  <si>
    <t>食用部分分類法＞
    這種分類法是以蔬菜之根、莖、葉、花、果、種子等可供作食用部分，作為分類之依據。將食用部分相同之蔬菜，以及其對土壤性質之適應性和養分需求量等比較類似的種類，歸納成一類，有利栽培管理。
一、根菜類（Root crops）：植物之直根、塊根肥大可供作蔬菜食用者。
直根類：蘿蔔、蕪菁、瑞典蕪菁、辣根、蒲芹蘿蔔、胡蘿蔔、牛蒡、根菾菜、黑皮波羅門參、根芹菜。
塊根類：甘藷、豆薯、山藥。
二、莖菜類（Stem crops）：植物之莖部可供作蔬菜食用者種類甚多，可區分為地上莖與地下莖兩類。地上部分之莖容易看見，通常採其幼嫩莖食之；地下部之莖常與跟混淆，通常採其成熟莖食之。
地上莖類：蘆筍、茭白、竹筍、嫩莖萵苣、球莖甘藍、搾菜、大蔥、洋蔥、大蒜、韭蔥、蘘蔥。
地下莖類：芋、薑、馬鈴薯、蓮藕、菊芋、山葵、荸薺、慈菇、蒟蒻、薤、草石蠶。
三、葉菜類（Leaf crops）：植物之莖部短縮，在莖上生有多數的葉片，互相抱合，形成球狀，或者葉片柔軟，葉柄肥厚，可供作鮮食或熟食用者。
鮮食用類：結球萵苣、苦苣、野苦苣。
熟食用類：甘藍、抱子甘藍、芥藍、芥菜、結球白菜、小白菜、菠菜、菾菜、莧菜、蕹菜、茼蒿、紅鳳菜、食用薊、鴨兒芹、番杏、落葵、冬寒菜、食用大黃、蕨、蓴菜、酸模。
香辛用類：芹菜、芫荽、茴香、洋芫荽、羅勒、紫酥、香椿。
四、花菜類（Immature flower bud crops）：植物之花、花蕾或花苔部分特別發達，可供作蔬菜食用者。
花或花蕾用類：花椰菜、青花菜、朝鮮薊、金針菜。
花苔用類；油菜苔、紫菜苔、韭菜苔、大蒜苔。
五、果菜類（Fruitcrops）：植物之成熟或未成熟果實，可供作鮮食或煮食用者。
莢果類：豌豆、莢豆、菜豆、豇豆、蠶豆、刀豆、鵲豆、翼豆、毛豆。
瓜果類：甜瓜、西瓜、南瓜、胡瓜、越瓜、冬瓜、蛇瓜、絲瓜、扁蒲、梨瓜。
茄果類：番茄、茄子、番椒（甜椒、辣椒）、香瓜茄、樹番茄、酸漿番茄、枸杞。
其他類：甜玉米、菱角、黃秋葵、草莓。
六、食用菌類（Eumycetes）：
    菌柄、菌傘或子實體等部分可供作食用者。如洋菇、草菇、香菇、金針菇、鮑魚菇、松茸、蠔菇、竹蓀、木耳（黑木耳）、白木耳。</t>
    <phoneticPr fontId="2" type="noConversion"/>
  </si>
  <si>
    <t>豆薯</t>
    <phoneticPr fontId="2" type="noConversion"/>
  </si>
  <si>
    <t>根菜</t>
    <phoneticPr fontId="2" type="noConversion"/>
  </si>
  <si>
    <t>莖菜</t>
    <phoneticPr fontId="2" type="noConversion"/>
  </si>
  <si>
    <t>莖菜</t>
    <phoneticPr fontId="2" type="noConversion"/>
  </si>
  <si>
    <t>蘆筍</t>
    <phoneticPr fontId="2" type="noConversion"/>
  </si>
  <si>
    <t>莖菜</t>
    <phoneticPr fontId="2" type="noConversion"/>
  </si>
  <si>
    <t>馬鈴薯</t>
    <phoneticPr fontId="2" type="noConversion"/>
  </si>
  <si>
    <t>葉菜</t>
    <phoneticPr fontId="2" type="noConversion"/>
  </si>
  <si>
    <t>葉菜</t>
    <phoneticPr fontId="2" type="noConversion"/>
  </si>
  <si>
    <t>葉菜</t>
    <phoneticPr fontId="2" type="noConversion"/>
  </si>
  <si>
    <t>葉菜</t>
    <phoneticPr fontId="2" type="noConversion"/>
  </si>
  <si>
    <t>花菜</t>
    <phoneticPr fontId="2" type="noConversion"/>
  </si>
  <si>
    <t>花菜</t>
    <phoneticPr fontId="2" type="noConversion"/>
  </si>
  <si>
    <t>果菜</t>
    <phoneticPr fontId="2" type="noConversion"/>
  </si>
  <si>
    <t>水果</t>
    <phoneticPr fontId="2" type="noConversion"/>
  </si>
  <si>
    <t xml:space="preserve"> 水果</t>
    <phoneticPr fontId="2" type="noConversion"/>
  </si>
  <si>
    <t>花</t>
    <phoneticPr fontId="2" type="noConversion"/>
  </si>
  <si>
    <t>糧食</t>
    <phoneticPr fontId="2" type="noConversion"/>
  </si>
  <si>
    <t>糧食</t>
    <phoneticPr fontId="2" type="noConversion"/>
  </si>
  <si>
    <t>糧食</t>
    <phoneticPr fontId="2" type="noConversion"/>
  </si>
  <si>
    <t>生長溫1度</t>
    <phoneticPr fontId="2" type="noConversion"/>
  </si>
  <si>
    <t>生長溫2度</t>
  </si>
  <si>
    <t>生長溫3度</t>
  </si>
  <si>
    <t>發芽溫1度</t>
    <phoneticPr fontId="2" type="noConversion"/>
  </si>
  <si>
    <t>發芽溫2度</t>
  </si>
  <si>
    <t>發芽溫3度</t>
  </si>
  <si>
    <t>分類</t>
    <phoneticPr fontId="2" type="noConversion"/>
  </si>
  <si>
    <t>蔬菜分類</t>
    <phoneticPr fontId="2" type="noConversion"/>
  </si>
  <si>
    <t>D31風控制</t>
    <phoneticPr fontId="2" type="noConversion"/>
  </si>
  <si>
    <t>D32氣控制</t>
    <phoneticPr fontId="2" type="noConversion"/>
  </si>
  <si>
    <t>CO2加氣</t>
    <phoneticPr fontId="2" type="noConversion"/>
  </si>
  <si>
    <t>CO2補充</t>
    <phoneticPr fontId="2" type="noConversion"/>
  </si>
  <si>
    <t>CO2產生器</t>
    <phoneticPr fontId="2" type="noConversion"/>
  </si>
  <si>
    <t>自然通氣</t>
    <phoneticPr fontId="2" type="noConversion"/>
  </si>
  <si>
    <t>動力通氣</t>
    <phoneticPr fontId="2" type="noConversion"/>
  </si>
  <si>
    <t>地風管</t>
    <phoneticPr fontId="2" type="noConversion"/>
  </si>
  <si>
    <t>E</t>
    <phoneticPr fontId="2" type="noConversion"/>
  </si>
  <si>
    <t>E1</t>
    <phoneticPr fontId="2" type="noConversion"/>
  </si>
  <si>
    <t>E2</t>
  </si>
  <si>
    <t>形狀</t>
    <phoneticPr fontId="2" type="noConversion"/>
  </si>
  <si>
    <t>排列</t>
    <phoneticPr fontId="2" type="noConversion"/>
  </si>
  <si>
    <t>連結性</t>
    <phoneticPr fontId="2" type="noConversion"/>
  </si>
  <si>
    <t>方向性</t>
    <phoneticPr fontId="2" type="noConversion"/>
  </si>
  <si>
    <t>南北向</t>
    <phoneticPr fontId="2" type="noConversion"/>
  </si>
  <si>
    <t>東西向</t>
    <phoneticPr fontId="2" type="noConversion"/>
  </si>
  <si>
    <t>獨棟</t>
    <phoneticPr fontId="2" type="noConversion"/>
  </si>
  <si>
    <t>二連棟</t>
    <phoneticPr fontId="2" type="noConversion"/>
  </si>
  <si>
    <t>多連棟</t>
    <phoneticPr fontId="2" type="noConversion"/>
  </si>
  <si>
    <t>型式</t>
    <phoneticPr fontId="2" type="noConversion"/>
  </si>
  <si>
    <t>E3</t>
    <phoneticPr fontId="2" type="noConversion"/>
  </si>
  <si>
    <t>固定性</t>
    <phoneticPr fontId="2" type="noConversion"/>
  </si>
  <si>
    <t>強固基礎</t>
    <phoneticPr fontId="2" type="noConversion"/>
  </si>
  <si>
    <t>簡易基礎</t>
    <phoneticPr fontId="2" type="noConversion"/>
  </si>
  <si>
    <t>屋頂型</t>
    <phoneticPr fontId="2" type="noConversion"/>
  </si>
  <si>
    <t>山型</t>
    <phoneticPr fontId="2" type="noConversion"/>
  </si>
  <si>
    <t>圓形</t>
    <phoneticPr fontId="2" type="noConversion"/>
  </si>
  <si>
    <t>斜頂型</t>
    <phoneticPr fontId="2" type="noConversion"/>
  </si>
  <si>
    <t>F</t>
    <phoneticPr fontId="2" type="noConversion"/>
  </si>
  <si>
    <t>E4</t>
    <phoneticPr fontId="2" type="noConversion"/>
  </si>
  <si>
    <t>溫室材料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</si>
  <si>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</si>
  <si>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</si>
  <si>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</si>
  <si>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</si>
  <si>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結構材料</t>
    <phoneticPr fontId="2" type="noConversion"/>
  </si>
  <si>
    <t>披覆材料</t>
    <phoneticPr fontId="2" type="noConversion"/>
  </si>
  <si>
    <t>基礎材料</t>
    <phoneticPr fontId="2" type="noConversion"/>
  </si>
  <si>
    <t>連接材料</t>
    <phoneticPr fontId="2" type="noConversion"/>
  </si>
  <si>
    <t xml:space="preserve">G </t>
    <phoneticPr fontId="2" type="noConversion"/>
  </si>
  <si>
    <t>溫室設計</t>
    <phoneticPr fontId="2" type="noConversion"/>
  </si>
  <si>
    <t>溫室分析</t>
    <phoneticPr fontId="2" type="noConversion"/>
  </si>
  <si>
    <t>G1</t>
    <phoneticPr fontId="2" type="noConversion"/>
  </si>
  <si>
    <t>G2</t>
    <phoneticPr fontId="2" type="noConversion"/>
  </si>
  <si>
    <t>G3</t>
    <phoneticPr fontId="2" type="noConversion"/>
  </si>
  <si>
    <t>材料分析</t>
    <phoneticPr fontId="2" type="noConversion"/>
  </si>
  <si>
    <t>流體分析</t>
    <phoneticPr fontId="2" type="noConversion"/>
  </si>
  <si>
    <t>結構分析</t>
    <phoneticPr fontId="2" type="noConversion"/>
  </si>
  <si>
    <t>F5</t>
  </si>
  <si>
    <t>F6</t>
  </si>
  <si>
    <t>材料加工</t>
    <phoneticPr fontId="2" type="noConversion"/>
  </si>
  <si>
    <t>材料處理</t>
    <phoneticPr fontId="2" type="noConversion"/>
  </si>
  <si>
    <t>H</t>
    <phoneticPr fontId="2" type="noConversion"/>
  </si>
  <si>
    <t>溫室設計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</si>
  <si>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</si>
  <si>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</si>
  <si>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</si>
  <si>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H4</t>
    <phoneticPr fontId="2" type="noConversion"/>
  </si>
  <si>
    <t>H5</t>
    <phoneticPr fontId="2" type="noConversion"/>
  </si>
  <si>
    <t>H6</t>
    <phoneticPr fontId="2" type="noConversion"/>
  </si>
  <si>
    <t>H7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</si>
  <si>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</si>
  <si>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</si>
  <si>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</si>
  <si>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溫室</t>
    <phoneticPr fontId="2" type="noConversion"/>
  </si>
  <si>
    <t>溫室設計知識庫</t>
    <phoneticPr fontId="2" type="noConversion"/>
  </si>
  <si>
    <t>溫室分析知識庫</t>
    <phoneticPr fontId="2" type="noConversion"/>
  </si>
  <si>
    <t>溫室材料知識庫</t>
    <phoneticPr fontId="2" type="noConversion"/>
  </si>
  <si>
    <t>地理環境分析</t>
    <phoneticPr fontId="2" type="noConversion"/>
  </si>
  <si>
    <t>作物環境需求</t>
    <phoneticPr fontId="2" type="noConversion"/>
  </si>
  <si>
    <t>溫室作物選擇</t>
    <phoneticPr fontId="2" type="noConversion"/>
  </si>
  <si>
    <t>環控設備系統</t>
    <phoneticPr fontId="2" type="noConversion"/>
  </si>
  <si>
    <t>溫室風險分析</t>
    <phoneticPr fontId="2" type="noConversion"/>
  </si>
  <si>
    <t>溫室成本分析</t>
    <phoneticPr fontId="2" type="noConversion"/>
  </si>
  <si>
    <t>溫室綜合分析</t>
    <phoneticPr fontId="2" type="noConversion"/>
  </si>
  <si>
    <t>溫室技術Q&amp;A</t>
    <phoneticPr fontId="2" type="noConversion"/>
  </si>
  <si>
    <t>A</t>
    <phoneticPr fontId="2" type="noConversion"/>
  </si>
  <si>
    <t>溫室技術知識庫</t>
    <phoneticPr fontId="2" type="noConversion"/>
  </si>
  <si>
    <t>溫室設計專家知識系統</t>
    <phoneticPr fontId="2" type="noConversion"/>
  </si>
  <si>
    <t>溫室總體規劃系統</t>
    <phoneticPr fontId="2" type="noConversion"/>
  </si>
  <si>
    <t>溫室優化設計</t>
    <phoneticPr fontId="2" type="noConversion"/>
  </si>
  <si>
    <t xml:space="preserve"> </t>
    <phoneticPr fontId="2" type="noConversion"/>
  </si>
  <si>
    <t>溫室型式選擇</t>
    <phoneticPr fontId="2" type="noConversion"/>
  </si>
  <si>
    <t>溫室載重計算</t>
    <phoneticPr fontId="2" type="noConversion"/>
  </si>
  <si>
    <t>技術搜尋器</t>
    <phoneticPr fontId="2" type="noConversion"/>
  </si>
  <si>
    <t>作物環境需求</t>
    <phoneticPr fontId="2" type="noConversion"/>
  </si>
  <si>
    <t>作物分類選擇</t>
    <phoneticPr fontId="2" type="noConversion"/>
  </si>
  <si>
    <t>地理環境分析</t>
    <phoneticPr fontId="2" type="noConversion"/>
  </si>
  <si>
    <t>標準溫室</t>
    <phoneticPr fontId="2" type="noConversion"/>
  </si>
  <si>
    <t>環控設備系統</t>
    <phoneticPr fontId="2" type="noConversion"/>
  </si>
  <si>
    <t>暖季蔬菜</t>
    <phoneticPr fontId="2" type="noConversion"/>
  </si>
  <si>
    <t>倫敦鋼筋價</t>
    <phoneticPr fontId="2" type="noConversion"/>
  </si>
  <si>
    <t>倫敦廢鋼價</t>
    <phoneticPr fontId="2" type="noConversion"/>
  </si>
  <si>
    <t>倫敦鎳價</t>
    <phoneticPr fontId="2" type="noConversion"/>
  </si>
  <si>
    <t>倫敦鋅價</t>
    <phoneticPr fontId="2" type="noConversion"/>
  </si>
  <si>
    <t>鋼胚價</t>
    <phoneticPr fontId="2" type="noConversion"/>
  </si>
  <si>
    <t>熱軋板</t>
    <phoneticPr fontId="2" type="noConversion"/>
  </si>
  <si>
    <t>冷軋板</t>
    <phoneticPr fontId="2" type="noConversion"/>
  </si>
  <si>
    <t>熱軋鍍鋅</t>
    <phoneticPr fontId="2" type="noConversion"/>
  </si>
  <si>
    <t>冷軋鍍鋅</t>
    <phoneticPr fontId="2" type="noConversion"/>
  </si>
  <si>
    <t>冷彎製管</t>
    <phoneticPr fontId="2" type="noConversion"/>
  </si>
  <si>
    <t>冷彎型鋼</t>
    <phoneticPr fontId="2" type="noConversion"/>
  </si>
  <si>
    <t>熱軋型鋼</t>
    <phoneticPr fontId="2" type="noConversion"/>
  </si>
  <si>
    <t>NTD/USD</t>
    <phoneticPr fontId="2" type="noConversion"/>
  </si>
  <si>
    <t>鋼筋價</t>
    <phoneticPr fontId="2" type="noConversion"/>
  </si>
  <si>
    <t>廢鋼價</t>
    <phoneticPr fontId="2" type="noConversion"/>
  </si>
  <si>
    <t>鋼廠價</t>
    <phoneticPr fontId="2" type="noConversion"/>
  </si>
  <si>
    <t>銷售加價</t>
    <phoneticPr fontId="2" type="noConversion"/>
  </si>
  <si>
    <t>材料價</t>
    <phoneticPr fontId="2" type="noConversion"/>
  </si>
  <si>
    <t>製造加價</t>
    <phoneticPr fontId="2" type="noConversion"/>
  </si>
  <si>
    <t>倫敦鋁價</t>
    <phoneticPr fontId="2" type="noConversion"/>
  </si>
  <si>
    <t>Q</t>
    <phoneticPr fontId="2" type="noConversion"/>
  </si>
  <si>
    <t>Q1</t>
    <phoneticPr fontId="2" type="noConversion"/>
  </si>
  <si>
    <t>2.簡易型溫室之圓頂彎管直接承載上部負荷,
  選擇較大尺寸管徑、較厚管壁、較近桁距等方式,
  何者較佳?</t>
    <phoneticPr fontId="2" type="noConversion"/>
  </si>
  <si>
    <t>1.強固型溫室之圓頂桁架結構,有多種形式設計,
   如三支集中結構、三支垂直結構、一支平行橫桿結構等, 何者較佳?</t>
    <phoneticPr fontId="2" type="noConversion"/>
  </si>
  <si>
    <t>1.圓頂桁架</t>
    <phoneticPr fontId="2" type="noConversion"/>
  </si>
  <si>
    <t>2.平行桁架</t>
    <phoneticPr fontId="2" type="noConversion"/>
  </si>
  <si>
    <t>1.平行桁架可以較輕的結構重量取代較重的大型H beam, 成為主樑結構,</t>
    <phoneticPr fontId="2" type="noConversion"/>
  </si>
  <si>
    <t xml:space="preserve">   但其因所需腹板元件較多且密集, 有無輕量化且高強度的新桁架設計?</t>
    <phoneticPr fontId="2" type="noConversion"/>
  </si>
  <si>
    <t>3.單斜屋架</t>
    <phoneticPr fontId="2" type="noConversion"/>
  </si>
  <si>
    <t>1.單斜溫室斜邊跨距長,如何導入桁架設計,</t>
    <phoneticPr fontId="2" type="noConversion"/>
  </si>
  <si>
    <t xml:space="preserve">   應用底部平行桁架、頂部平行桁架、單斜屋架等, 何者較佳?</t>
    <phoneticPr fontId="2" type="noConversion"/>
  </si>
  <si>
    <t>1.結構強化</t>
    <phoneticPr fontId="2" type="noConversion"/>
  </si>
  <si>
    <t>1.已建置之溫室, 如何強化結構?</t>
    <phoneticPr fontId="2" type="noConversion"/>
  </si>
  <si>
    <t>2.溫室防颱等級如何提升?</t>
    <phoneticPr fontId="2" type="noConversion"/>
  </si>
  <si>
    <t>廢鋼</t>
    <phoneticPr fontId="2" type="noConversion"/>
  </si>
  <si>
    <t>鋼胚</t>
    <phoneticPr fontId="2" type="noConversion"/>
  </si>
  <si>
    <t>熱軋鋼板</t>
    <phoneticPr fontId="2" type="noConversion"/>
  </si>
  <si>
    <t>冷軋鋼板</t>
    <phoneticPr fontId="2" type="noConversion"/>
  </si>
  <si>
    <t>鍍鋅鋼板</t>
    <phoneticPr fontId="2" type="noConversion"/>
  </si>
  <si>
    <t>熱軋熱浸鍍鋅</t>
    <phoneticPr fontId="2" type="noConversion"/>
  </si>
  <si>
    <t>冷軋熱浸鍍鋅</t>
    <phoneticPr fontId="2" type="noConversion"/>
  </si>
  <si>
    <t>預鍍熱軋冷彎鋼管</t>
    <phoneticPr fontId="2" type="noConversion"/>
  </si>
  <si>
    <t>預鍍冷軋冷彎鋼管</t>
    <phoneticPr fontId="2" type="noConversion"/>
  </si>
  <si>
    <t>冷彎熱軋鋼管</t>
    <phoneticPr fontId="2" type="noConversion"/>
  </si>
  <si>
    <t>後鍍冷彎熱軋鋼管</t>
    <phoneticPr fontId="2" type="noConversion"/>
  </si>
  <si>
    <t>冷彎預鍍熱軋鋼管</t>
    <phoneticPr fontId="2" type="noConversion"/>
  </si>
  <si>
    <t>冷彎預鍍冷軋鋼管</t>
    <phoneticPr fontId="2" type="noConversion"/>
  </si>
  <si>
    <t>冷彎後鍍熱軋鋼管</t>
    <phoneticPr fontId="2" type="noConversion"/>
  </si>
  <si>
    <t>冷彎後鍍冷軋鋼管</t>
    <phoneticPr fontId="2" type="noConversion"/>
  </si>
  <si>
    <t>冷軋鋼板</t>
    <phoneticPr fontId="2" type="noConversion"/>
  </si>
  <si>
    <t>連續熱浸鍍鋅</t>
    <phoneticPr fontId="2" type="noConversion"/>
  </si>
  <si>
    <t>後熱浸鍍鋅</t>
    <phoneticPr fontId="2" type="noConversion"/>
  </si>
  <si>
    <t>連續烤漆</t>
    <phoneticPr fontId="2" type="noConversion"/>
  </si>
  <si>
    <t>後烤漆</t>
    <phoneticPr fontId="2" type="noConversion"/>
  </si>
  <si>
    <t>鍍鎂鋁鋅</t>
    <phoneticPr fontId="2" type="noConversion"/>
  </si>
  <si>
    <t>成本性</t>
    <phoneticPr fontId="2" type="noConversion"/>
  </si>
  <si>
    <t>速度性</t>
    <phoneticPr fontId="2" type="noConversion"/>
  </si>
  <si>
    <t>成本</t>
    <phoneticPr fontId="2" type="noConversion"/>
  </si>
  <si>
    <t>工期</t>
    <phoneticPr fontId="2" type="noConversion"/>
  </si>
  <si>
    <t>冷彎冷軋鋼管</t>
    <phoneticPr fontId="2" type="noConversion"/>
  </si>
  <si>
    <t xml:space="preserve"> </t>
    <phoneticPr fontId="2" type="noConversion"/>
  </si>
  <si>
    <t>冷彎成形</t>
    <phoneticPr fontId="2" type="noConversion"/>
  </si>
  <si>
    <t>結構性</t>
    <phoneticPr fontId="2" type="noConversion"/>
  </si>
  <si>
    <t>耐蝕性</t>
    <phoneticPr fontId="2" type="noConversion"/>
  </si>
  <si>
    <t>冷彎預鍍熱軋鋼管+鎂鋁</t>
    <phoneticPr fontId="2" type="noConversion"/>
  </si>
  <si>
    <t>冷彎預鍍冷軋鋼管+鎂鋁</t>
    <phoneticPr fontId="2" type="noConversion"/>
  </si>
  <si>
    <t>輕量化</t>
    <phoneticPr fontId="2" type="noConversion"/>
  </si>
  <si>
    <t>鍍鋁鋅</t>
    <phoneticPr fontId="2" type="noConversion"/>
  </si>
  <si>
    <t>鋼料</t>
    <phoneticPr fontId="2" type="noConversion"/>
  </si>
  <si>
    <t>銲接</t>
    <phoneticPr fontId="2" type="noConversion"/>
  </si>
  <si>
    <t>加工</t>
    <phoneticPr fontId="2" type="noConversion"/>
  </si>
  <si>
    <t>冷彎熱軋型鋼</t>
    <phoneticPr fontId="2" type="noConversion"/>
  </si>
  <si>
    <t>熱軋型鋼</t>
    <phoneticPr fontId="2" type="noConversion"/>
  </si>
  <si>
    <t>NTD元/KG</t>
    <phoneticPr fontId="2" type="noConversion"/>
  </si>
  <si>
    <t>冷彎後鍍熱軋型鋼</t>
    <phoneticPr fontId="2" type="noConversion"/>
  </si>
  <si>
    <t>冷彎後鍍冷軋型鋼</t>
    <phoneticPr fontId="2" type="noConversion"/>
  </si>
  <si>
    <t>冷彎預鍍熱軋型鋼</t>
    <phoneticPr fontId="2" type="noConversion"/>
  </si>
  <si>
    <t>冷彎預鍍冷軋型鋼</t>
    <phoneticPr fontId="2" type="noConversion"/>
  </si>
  <si>
    <t>冷彎預鍍熱軋型鋼+鎂鋁</t>
    <phoneticPr fontId="2" type="noConversion"/>
  </si>
  <si>
    <t>冷彎預鍍冷軋型鋼+鎂鋁</t>
    <phoneticPr fontId="2" type="noConversion"/>
  </si>
  <si>
    <t>冷彎預鍍熱軋高強型鋼+鎂鋁</t>
    <phoneticPr fontId="2" type="noConversion"/>
  </si>
  <si>
    <t>冷彎預鍍冷軋高強型鋼+鎂鋁</t>
    <phoneticPr fontId="2" type="noConversion"/>
  </si>
  <si>
    <t>冷彎預鍍高強熱軋型鋼+鎂鋁</t>
    <phoneticPr fontId="2" type="noConversion"/>
  </si>
  <si>
    <t>冷彎預鍍高強冷軋型鋼+鎂鋁</t>
    <phoneticPr fontId="2" type="noConversion"/>
  </si>
  <si>
    <t>高強</t>
    <phoneticPr fontId="2" type="noConversion"/>
  </si>
  <si>
    <t>型材製造程序與成本分析</t>
    <phoneticPr fontId="2" type="noConversion"/>
  </si>
  <si>
    <t>C</t>
    <phoneticPr fontId="2" type="noConversion"/>
  </si>
  <si>
    <t>各型溫室製造成本分析</t>
    <phoneticPr fontId="2" type="noConversion"/>
  </si>
  <si>
    <t>雙連</t>
    <phoneticPr fontId="2" type="noConversion"/>
  </si>
  <si>
    <t>三連</t>
    <phoneticPr fontId="2" type="noConversion"/>
  </si>
  <si>
    <t>跨距</t>
    <phoneticPr fontId="2" type="noConversion"/>
  </si>
  <si>
    <t>肩高</t>
    <phoneticPr fontId="2" type="noConversion"/>
  </si>
  <si>
    <t>長距</t>
    <phoneticPr fontId="2" type="noConversion"/>
  </si>
  <si>
    <t>圓拱距</t>
    <phoneticPr fontId="2" type="noConversion"/>
  </si>
  <si>
    <t>簡圓頂</t>
    <phoneticPr fontId="2" type="noConversion"/>
  </si>
  <si>
    <t>加肋頂</t>
    <phoneticPr fontId="2" type="noConversion"/>
  </si>
  <si>
    <t>C1</t>
    <phoneticPr fontId="2" type="noConversion"/>
  </si>
  <si>
    <t>簡易溫室</t>
    <phoneticPr fontId="2" type="noConversion"/>
  </si>
  <si>
    <t>簡易溫室</t>
    <phoneticPr fontId="2" type="noConversion"/>
  </si>
  <si>
    <t>加強材</t>
    <phoneticPr fontId="2" type="noConversion"/>
  </si>
  <si>
    <t>加強膜</t>
    <phoneticPr fontId="2" type="noConversion"/>
  </si>
  <si>
    <t>連棟</t>
    <phoneticPr fontId="2" type="noConversion"/>
  </si>
  <si>
    <t>高強材</t>
    <phoneticPr fontId="2" type="noConversion"/>
  </si>
  <si>
    <t>結構風險</t>
    <phoneticPr fontId="2" type="noConversion"/>
  </si>
  <si>
    <t>腐蝕性</t>
    <phoneticPr fontId="2" type="noConversion"/>
  </si>
  <si>
    <t>重量</t>
    <phoneticPr fontId="2" type="noConversion"/>
  </si>
  <si>
    <t>權重</t>
    <phoneticPr fontId="2" type="noConversion"/>
  </si>
  <si>
    <t>比較值</t>
    <phoneticPr fontId="2" type="noConversion"/>
  </si>
  <si>
    <t>排序</t>
    <phoneticPr fontId="2" type="noConversion"/>
  </si>
  <si>
    <t>管材製造程序與成本分析</t>
    <phoneticPr fontId="2" type="noConversion"/>
  </si>
  <si>
    <t>A1 管材製造成本決策分析</t>
    <phoneticPr fontId="2" type="noConversion"/>
  </si>
  <si>
    <t xml:space="preserve"> =倫敦廢鋼+1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</si>
</sst>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新細明體"/>
      <family val="2"/>
      <charset val="136"/>
      <scheme val="minor"/>
    </font>
    <font>
      <sz val="12"/>
      <color rgb="FF212529"/>
      <name val="DFKai-sb"/>
      <family val="4"/>
    </font>
    <font>
      <sz val="9"/>
      <name val="新細明體"/>
      <family val="2"/>
      <charset val="136"/>
      <scheme val="minor"/>
    </font>
    <font>
      <sz val="12"/>
      <color rgb="FFFF0000"/>
      <name val="DFKai-sb"/>
      <family val="4"/>
    </font>
    <font>
      <sz val="12"/>
      <color rgb="FFFF0000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2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1" applyAlignment="1">
      <alignment horizontal="center" vertical="center" wrapText="1"/>
    </xf>
    <xf numFmtId="0" fontId="5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1">
      <alignment vertical="center"/>
    </xf>
    <xf numFmtId="0" fontId="5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540193</xdr:colOff>
      <xdr:row>70</xdr:row>
      <xdr:rowOff>196850</xdr:rowOff>
    </xdr:from>
    <xdr:to>
      <xdr:col>24</xdr:col>
      <xdr:colOff>358444</xdr:colOff>
      <xdr:row>83</xdr:row>
      <xdr:rowOff>11867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3543" y="628650"/>
          <a:ext cx="1037451" cy="2621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2</xdr:row>
      <xdr:rowOff>354744</xdr:rowOff>
    </xdr:from>
    <xdr:to>
      <xdr:col>8</xdr:col>
      <xdr:colOff>573502</xdr:colOff>
      <xdr:row>9</xdr:row>
      <xdr:rowOff>31750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5650" y="786544"/>
          <a:ext cx="3005552" cy="146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ohasnanako.pixnet.net/blog/post/20261586" TargetMode="External"/><Relationship Id="rId1" Type="http://schemas.openxmlformats.org/officeDocument/2006/relationships/hyperlink" Target="https://kmweb.coa.gov.tw/knowledge_view.php?id=298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lohasnanako.pixnet.net/blog/post/20261586" TargetMode="External"/><Relationship Id="rId1" Type="http://schemas.openxmlformats.org/officeDocument/2006/relationships/hyperlink" Target="https://kmweb.coa.gov.tw/knowledge_view.php?id=298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home.gamer.com.tw/creationDetail.php?sn=3381191" TargetMode="External"/><Relationship Id="rId1" Type="http://schemas.openxmlformats.org/officeDocument/2006/relationships/hyperlink" Target="https://agriharvest.tw/archives/1819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63.28.10.78/content/vocation/garden/ul_ag/library/ch3/32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H10" sqref="H10"/>
    </sheetView>
  </sheetViews>
  <sheetFormatPr defaultRowHeight="17"/>
  <cols>
    <col min="1" max="1" width="8.7265625" style="21"/>
    <col min="2" max="2" width="2.7265625" style="18" customWidth="1"/>
    <col min="3" max="3" width="20.26953125" style="21" customWidth="1"/>
    <col min="4" max="4" width="3.26953125" style="18" customWidth="1"/>
    <col min="5" max="5" width="22.7265625" style="21" bestFit="1" customWidth="1"/>
    <col min="6" max="6" width="2" style="21" customWidth="1"/>
    <col min="7" max="16384" width="8.7265625" style="21"/>
  </cols>
  <sheetData>
    <row r="2" spans="2:5" ht="33.5">
      <c r="C2" s="22" t="s">
        <v>511</v>
      </c>
    </row>
    <row r="3" spans="2:5" s="19" customFormat="1" ht="19.5">
      <c r="B3" s="23" t="s">
        <v>509</v>
      </c>
      <c r="C3" s="20" t="s">
        <v>510</v>
      </c>
      <c r="D3" s="23" t="s">
        <v>202</v>
      </c>
      <c r="E3" s="20" t="s">
        <v>512</v>
      </c>
    </row>
    <row r="4" spans="2:5">
      <c r="B4" s="16">
        <v>1</v>
      </c>
      <c r="C4" s="15" t="s">
        <v>500</v>
      </c>
      <c r="D4" s="16">
        <v>1</v>
      </c>
      <c r="E4" s="15" t="s">
        <v>503</v>
      </c>
    </row>
    <row r="5" spans="2:5">
      <c r="B5" s="16">
        <v>2</v>
      </c>
      <c r="C5" s="15" t="s">
        <v>499</v>
      </c>
      <c r="D5" s="16">
        <v>2</v>
      </c>
      <c r="E5" s="15" t="s">
        <v>502</v>
      </c>
    </row>
    <row r="6" spans="2:5">
      <c r="B6" s="16">
        <v>3</v>
      </c>
      <c r="C6" s="15" t="s">
        <v>498</v>
      </c>
      <c r="D6" s="16">
        <v>3</v>
      </c>
      <c r="E6" s="15" t="s">
        <v>501</v>
      </c>
    </row>
    <row r="7" spans="2:5">
      <c r="B7" s="16">
        <v>4</v>
      </c>
      <c r="C7" s="15" t="s">
        <v>508</v>
      </c>
      <c r="D7" s="16">
        <v>4</v>
      </c>
      <c r="E7" s="15" t="s">
        <v>515</v>
      </c>
    </row>
    <row r="8" spans="2:5">
      <c r="B8" s="16">
        <v>5</v>
      </c>
      <c r="C8" s="15" t="s">
        <v>517</v>
      </c>
      <c r="D8" s="16">
        <v>5</v>
      </c>
      <c r="E8" s="15" t="s">
        <v>504</v>
      </c>
    </row>
    <row r="9" spans="2:5">
      <c r="B9" s="16"/>
      <c r="C9" s="15"/>
      <c r="D9" s="16">
        <v>6</v>
      </c>
      <c r="E9" s="15" t="s">
        <v>516</v>
      </c>
    </row>
    <row r="10" spans="2:5">
      <c r="B10" s="16"/>
      <c r="C10" s="15"/>
      <c r="D10" s="16">
        <v>7</v>
      </c>
      <c r="E10" s="15" t="s">
        <v>505</v>
      </c>
    </row>
    <row r="11" spans="2:5">
      <c r="B11" s="16"/>
      <c r="C11" s="15"/>
      <c r="D11" s="16">
        <v>8</v>
      </c>
      <c r="E11" s="15" t="s">
        <v>506</v>
      </c>
    </row>
    <row r="12" spans="2:5">
      <c r="B12" s="16"/>
      <c r="C12" s="15"/>
      <c r="D12" s="16">
        <v>9</v>
      </c>
      <c r="E12" s="15" t="s">
        <v>507</v>
      </c>
    </row>
    <row r="13" spans="2:5">
      <c r="B13" s="16"/>
      <c r="C13" s="15"/>
      <c r="D13" s="16">
        <v>10</v>
      </c>
      <c r="E13" s="15" t="s">
        <v>513</v>
      </c>
    </row>
    <row r="14" spans="2:5">
      <c r="B14" s="16"/>
      <c r="C14" s="15"/>
      <c r="D14" s="16"/>
      <c r="E14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I13" sqref="I13"/>
    </sheetView>
  </sheetViews>
  <sheetFormatPr defaultRowHeight="17"/>
  <cols>
    <col min="1" max="1" width="10.6328125" customWidth="1"/>
    <col min="2" max="2" width="6.08984375" style="12" customWidth="1"/>
    <col min="3" max="3" width="13.26953125" customWidth="1"/>
    <col min="4" max="4" width="5.6328125" bestFit="1" customWidth="1"/>
    <col min="5" max="5" width="5.6328125" customWidth="1"/>
    <col min="6" max="6" width="6.81640625" customWidth="1"/>
    <col min="8" max="8" width="11.1796875" customWidth="1"/>
    <col min="9" max="9" width="12.6328125" customWidth="1"/>
    <col min="10" max="11" width="14.6328125" customWidth="1"/>
  </cols>
  <sheetData>
    <row r="3" spans="1:11">
      <c r="A3" s="13" t="s">
        <v>385</v>
      </c>
      <c r="B3" s="13" t="s">
        <v>384</v>
      </c>
      <c r="C3" s="13" t="s">
        <v>392</v>
      </c>
      <c r="D3" s="13" t="s">
        <v>388</v>
      </c>
      <c r="E3" s="13" t="s">
        <v>389</v>
      </c>
      <c r="F3" s="13" t="s">
        <v>390</v>
      </c>
    </row>
    <row r="4" spans="1:11">
      <c r="A4" s="14" t="s">
        <v>380</v>
      </c>
      <c r="B4" s="16" t="s">
        <v>402</v>
      </c>
      <c r="C4" s="14" t="s">
        <v>393</v>
      </c>
      <c r="D4" s="16" t="s">
        <v>402</v>
      </c>
      <c r="E4" s="16" t="s">
        <v>402</v>
      </c>
      <c r="F4" s="16" t="s">
        <v>402</v>
      </c>
      <c r="G4" t="s">
        <v>281</v>
      </c>
    </row>
    <row r="5" spans="1:11">
      <c r="A5" s="14" t="s">
        <v>381</v>
      </c>
      <c r="B5" s="16" t="s">
        <v>402</v>
      </c>
      <c r="C5" s="14" t="s">
        <v>394</v>
      </c>
      <c r="D5" s="16" t="s">
        <v>402</v>
      </c>
      <c r="E5" s="16" t="s">
        <v>402</v>
      </c>
      <c r="F5" s="16" t="s">
        <v>402</v>
      </c>
      <c r="G5" t="s">
        <v>281</v>
      </c>
      <c r="H5" t="s">
        <v>283</v>
      </c>
    </row>
    <row r="6" spans="1:11">
      <c r="A6" s="14" t="s">
        <v>382</v>
      </c>
      <c r="B6" s="16" t="s">
        <v>402</v>
      </c>
      <c r="C6" s="14" t="s">
        <v>395</v>
      </c>
      <c r="D6" s="16" t="s">
        <v>402</v>
      </c>
      <c r="E6" s="16" t="s">
        <v>402</v>
      </c>
      <c r="F6" s="16" t="s">
        <v>402</v>
      </c>
    </row>
    <row r="7" spans="1:11">
      <c r="A7" s="14" t="s">
        <v>383</v>
      </c>
      <c r="B7" s="16" t="s">
        <v>402</v>
      </c>
      <c r="C7" s="14" t="s">
        <v>396</v>
      </c>
      <c r="D7" s="16" t="s">
        <v>402</v>
      </c>
      <c r="E7" s="16" t="s">
        <v>402</v>
      </c>
      <c r="F7" s="16" t="s">
        <v>402</v>
      </c>
      <c r="G7" t="s">
        <v>286</v>
      </c>
      <c r="H7" t="s">
        <v>216</v>
      </c>
    </row>
    <row r="8" spans="1:11">
      <c r="A8" s="14" t="s">
        <v>386</v>
      </c>
      <c r="B8" s="16" t="s">
        <v>402</v>
      </c>
      <c r="C8" s="14" t="s">
        <v>397</v>
      </c>
      <c r="D8" s="16" t="s">
        <v>402</v>
      </c>
      <c r="E8" s="16" t="s">
        <v>402</v>
      </c>
      <c r="F8" s="16" t="s">
        <v>402</v>
      </c>
      <c r="G8" t="s">
        <v>286</v>
      </c>
    </row>
    <row r="9" spans="1:11">
      <c r="A9" s="14" t="s">
        <v>401</v>
      </c>
      <c r="B9" s="16" t="s">
        <v>402</v>
      </c>
      <c r="C9" s="14" t="s">
        <v>398</v>
      </c>
      <c r="D9" s="16" t="s">
        <v>402</v>
      </c>
      <c r="E9" s="16" t="s">
        <v>402</v>
      </c>
      <c r="F9" s="16" t="s">
        <v>402</v>
      </c>
      <c r="G9" t="s">
        <v>377</v>
      </c>
      <c r="H9" t="s">
        <v>273</v>
      </c>
      <c r="I9" t="s">
        <v>358</v>
      </c>
      <c r="J9" t="s">
        <v>359</v>
      </c>
    </row>
    <row r="10" spans="1:11">
      <c r="A10" s="14" t="s">
        <v>387</v>
      </c>
      <c r="B10" s="16" t="s">
        <v>402</v>
      </c>
      <c r="C10" s="14" t="s">
        <v>399</v>
      </c>
      <c r="D10" s="16" t="s">
        <v>402</v>
      </c>
      <c r="E10" s="16" t="s">
        <v>402</v>
      </c>
      <c r="F10" s="16" t="s">
        <v>402</v>
      </c>
      <c r="G10" t="s">
        <v>378</v>
      </c>
      <c r="H10" t="s">
        <v>379</v>
      </c>
    </row>
    <row r="11" spans="1:11">
      <c r="A11" s="14"/>
      <c r="B11" s="13"/>
      <c r="C11" s="14" t="s">
        <v>400</v>
      </c>
      <c r="D11" s="16" t="s">
        <v>402</v>
      </c>
      <c r="E11" s="16" t="s">
        <v>402</v>
      </c>
      <c r="F11" s="16" t="s">
        <v>402</v>
      </c>
      <c r="G11" t="s">
        <v>272</v>
      </c>
      <c r="H11" t="s">
        <v>273</v>
      </c>
      <c r="I11" t="s">
        <v>275</v>
      </c>
    </row>
    <row r="12" spans="1:11">
      <c r="C12" t="s">
        <v>216</v>
      </c>
      <c r="G12" t="s">
        <v>356</v>
      </c>
      <c r="H12" t="s">
        <v>357</v>
      </c>
    </row>
    <row r="14" spans="1:11">
      <c r="C14" t="s">
        <v>216</v>
      </c>
      <c r="G14" t="s">
        <v>364</v>
      </c>
      <c r="H14" t="s">
        <v>361</v>
      </c>
      <c r="I14" t="s">
        <v>362</v>
      </c>
      <c r="J14" t="s">
        <v>365</v>
      </c>
    </row>
    <row r="15" spans="1:11">
      <c r="C15" t="s">
        <v>216</v>
      </c>
      <c r="G15" t="s">
        <v>368</v>
      </c>
      <c r="H15" t="s">
        <v>360</v>
      </c>
      <c r="I15" t="s">
        <v>369</v>
      </c>
      <c r="J15" t="s">
        <v>370</v>
      </c>
      <c r="K15" t="s">
        <v>371</v>
      </c>
    </row>
    <row r="16" spans="1:11">
      <c r="C16" t="s">
        <v>275</v>
      </c>
      <c r="G16" t="s">
        <v>376</v>
      </c>
      <c r="H16" t="s">
        <v>366</v>
      </c>
      <c r="I16" t="s">
        <v>367</v>
      </c>
    </row>
    <row r="17" spans="3:9">
      <c r="C17" t="s">
        <v>216</v>
      </c>
      <c r="G17" t="s">
        <v>264</v>
      </c>
      <c r="H17" t="s">
        <v>374</v>
      </c>
      <c r="I17" t="s">
        <v>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3"/>
  <sheetViews>
    <sheetView topLeftCell="A166" workbookViewId="0">
      <selection activeCell="B166" sqref="B166"/>
    </sheetView>
  </sheetViews>
  <sheetFormatPr defaultRowHeight="17"/>
  <cols>
    <col min="1" max="1" width="3.26953125" customWidth="1"/>
    <col min="2" max="2" width="19.90625" customWidth="1"/>
    <col min="3" max="3" width="4.08984375" customWidth="1"/>
    <col min="4" max="4" width="9.90625" customWidth="1"/>
    <col min="5" max="5" width="11.36328125" bestFit="1" customWidth="1"/>
    <col min="6" max="6" width="17.90625" customWidth="1"/>
    <col min="7" max="7" width="7.36328125" customWidth="1"/>
    <col min="8" max="8" width="18.1796875" customWidth="1"/>
    <col min="9" max="9" width="15.90625" customWidth="1"/>
    <col min="10" max="10" width="18.08984375" customWidth="1"/>
    <col min="11" max="11" width="15.36328125" customWidth="1"/>
    <col min="12" max="12" width="14.81640625" customWidth="1"/>
  </cols>
  <sheetData>
    <row r="3" spans="1:10">
      <c r="A3" t="s">
        <v>201</v>
      </c>
      <c r="B3" t="s">
        <v>519</v>
      </c>
      <c r="C3" t="s">
        <v>250</v>
      </c>
      <c r="D3" t="s">
        <v>195</v>
      </c>
    </row>
    <row r="4" spans="1:10">
      <c r="C4" t="s">
        <v>251</v>
      </c>
      <c r="D4" t="s">
        <v>196</v>
      </c>
    </row>
    <row r="5" spans="1:10">
      <c r="C5" t="s">
        <v>252</v>
      </c>
      <c r="D5" t="s">
        <v>197</v>
      </c>
    </row>
    <row r="6" spans="1:10">
      <c r="C6" t="s">
        <v>253</v>
      </c>
      <c r="D6" t="s">
        <v>198</v>
      </c>
    </row>
    <row r="7" spans="1:10">
      <c r="C7" t="s">
        <v>254</v>
      </c>
      <c r="D7" t="s">
        <v>199</v>
      </c>
    </row>
    <row r="8" spans="1:10">
      <c r="C8" t="s">
        <v>255</v>
      </c>
      <c r="D8" t="s">
        <v>200</v>
      </c>
    </row>
    <row r="10" spans="1:10">
      <c r="A10" t="s">
        <v>202</v>
      </c>
      <c r="B10" t="s">
        <v>518</v>
      </c>
      <c r="C10" t="s">
        <v>247</v>
      </c>
      <c r="D10" t="s">
        <v>174</v>
      </c>
      <c r="F10" t="s">
        <v>177</v>
      </c>
    </row>
    <row r="11" spans="1:10">
      <c r="F11" t="s">
        <v>178</v>
      </c>
    </row>
    <row r="12" spans="1:10">
      <c r="F12" t="s">
        <v>179</v>
      </c>
    </row>
    <row r="13" spans="1:10">
      <c r="F13" t="s">
        <v>180</v>
      </c>
    </row>
    <row r="14" spans="1:10">
      <c r="F14" t="s">
        <v>181</v>
      </c>
    </row>
    <row r="15" spans="1:10">
      <c r="F15" t="s">
        <v>182</v>
      </c>
    </row>
    <row r="16" spans="1:10">
      <c r="C16" t="s">
        <v>248</v>
      </c>
      <c r="D16" t="s">
        <v>175</v>
      </c>
      <c r="F16" t="s">
        <v>183</v>
      </c>
      <c r="H16" t="s">
        <v>184</v>
      </c>
      <c r="I16" t="s">
        <v>185</v>
      </c>
      <c r="J16" t="s">
        <v>186</v>
      </c>
    </row>
    <row r="17" spans="1:11">
      <c r="F17" t="s">
        <v>187</v>
      </c>
      <c r="H17" t="s">
        <v>191</v>
      </c>
      <c r="I17" t="s">
        <v>189</v>
      </c>
      <c r="J17" t="s">
        <v>190</v>
      </c>
    </row>
    <row r="18" spans="1:11">
      <c r="F18" t="s">
        <v>188</v>
      </c>
      <c r="H18" t="s">
        <v>191</v>
      </c>
      <c r="I18" t="s">
        <v>189</v>
      </c>
      <c r="J18" t="s">
        <v>190</v>
      </c>
    </row>
    <row r="19" spans="1:11">
      <c r="F19" t="s">
        <v>194</v>
      </c>
    </row>
    <row r="20" spans="1:11">
      <c r="C20" t="s">
        <v>249</v>
      </c>
      <c r="D20" t="s">
        <v>176</v>
      </c>
      <c r="F20" t="s">
        <v>192</v>
      </c>
    </row>
    <row r="21" spans="1:11">
      <c r="F21" t="s">
        <v>193</v>
      </c>
    </row>
    <row r="23" spans="1:11">
      <c r="A23" t="s">
        <v>203</v>
      </c>
      <c r="B23" t="s">
        <v>520</v>
      </c>
      <c r="C23" t="s">
        <v>245</v>
      </c>
      <c r="D23" t="s">
        <v>217</v>
      </c>
      <c r="F23" t="s">
        <v>237</v>
      </c>
      <c r="H23" t="s">
        <v>205</v>
      </c>
      <c r="I23" t="s">
        <v>206</v>
      </c>
      <c r="J23" t="s">
        <v>207</v>
      </c>
    </row>
    <row r="24" spans="1:11">
      <c r="F24" t="s">
        <v>208</v>
      </c>
      <c r="H24" t="s">
        <v>210</v>
      </c>
      <c r="I24" t="s">
        <v>211</v>
      </c>
      <c r="J24" t="s">
        <v>212</v>
      </c>
    </row>
    <row r="25" spans="1:11">
      <c r="F25" t="s">
        <v>209</v>
      </c>
      <c r="H25" t="s">
        <v>214</v>
      </c>
      <c r="I25" t="s">
        <v>213</v>
      </c>
      <c r="J25" t="s">
        <v>215</v>
      </c>
      <c r="K25" t="s">
        <v>216</v>
      </c>
    </row>
    <row r="26" spans="1:11">
      <c r="F26" t="s">
        <v>235</v>
      </c>
      <c r="H26" t="s">
        <v>236</v>
      </c>
    </row>
    <row r="27" spans="1:11">
      <c r="F27" t="s">
        <v>232</v>
      </c>
      <c r="H27" t="s">
        <v>234</v>
      </c>
      <c r="I27" t="s">
        <v>233</v>
      </c>
      <c r="J27" t="s">
        <v>238</v>
      </c>
      <c r="K27" t="s">
        <v>239</v>
      </c>
    </row>
    <row r="28" spans="1:11">
      <c r="C28" t="s">
        <v>246</v>
      </c>
      <c r="D28" t="s">
        <v>218</v>
      </c>
      <c r="F28" t="s">
        <v>219</v>
      </c>
      <c r="H28" t="s">
        <v>243</v>
      </c>
      <c r="I28" t="s">
        <v>244</v>
      </c>
    </row>
    <row r="29" spans="1:11">
      <c r="A29" t="s">
        <v>216</v>
      </c>
      <c r="F29" t="s">
        <v>220</v>
      </c>
      <c r="H29" t="s">
        <v>240</v>
      </c>
      <c r="I29" t="s">
        <v>241</v>
      </c>
      <c r="J29" t="s">
        <v>242</v>
      </c>
    </row>
    <row r="30" spans="1:11">
      <c r="F30" t="s">
        <v>222</v>
      </c>
      <c r="H30" t="s">
        <v>224</v>
      </c>
      <c r="I30" t="s">
        <v>225</v>
      </c>
    </row>
    <row r="31" spans="1:11">
      <c r="F31" t="s">
        <v>223</v>
      </c>
      <c r="H31" t="s">
        <v>226</v>
      </c>
      <c r="I31" t="s">
        <v>227</v>
      </c>
      <c r="J31" t="s">
        <v>228</v>
      </c>
    </row>
    <row r="32" spans="1:11">
      <c r="F32" t="s">
        <v>221</v>
      </c>
      <c r="H32" t="s">
        <v>229</v>
      </c>
      <c r="I32" t="s">
        <v>230</v>
      </c>
      <c r="J32" t="s">
        <v>231</v>
      </c>
    </row>
    <row r="33" spans="1:12">
      <c r="B33" t="s">
        <v>216</v>
      </c>
    </row>
    <row r="34" spans="1:12">
      <c r="A34" t="s">
        <v>204</v>
      </c>
      <c r="B34" t="s">
        <v>522</v>
      </c>
      <c r="C34" t="s">
        <v>256</v>
      </c>
      <c r="D34" t="s">
        <v>257</v>
      </c>
      <c r="F34" t="s">
        <v>292</v>
      </c>
      <c r="H34" t="s">
        <v>300</v>
      </c>
      <c r="I34" t="s">
        <v>299</v>
      </c>
      <c r="J34" t="s">
        <v>301</v>
      </c>
      <c r="K34" t="s">
        <v>216</v>
      </c>
      <c r="L34" t="s">
        <v>216</v>
      </c>
    </row>
    <row r="35" spans="1:12">
      <c r="F35" t="s">
        <v>262</v>
      </c>
      <c r="H35" t="s">
        <v>276</v>
      </c>
      <c r="I35" t="s">
        <v>277</v>
      </c>
      <c r="J35" t="s">
        <v>278</v>
      </c>
      <c r="K35" t="s">
        <v>285</v>
      </c>
    </row>
    <row r="36" spans="1:12">
      <c r="F36" t="s">
        <v>263</v>
      </c>
      <c r="H36" t="s">
        <v>279</v>
      </c>
      <c r="I36" t="s">
        <v>280</v>
      </c>
    </row>
    <row r="37" spans="1:12">
      <c r="E37" t="s">
        <v>350</v>
      </c>
      <c r="F37" t="s">
        <v>346</v>
      </c>
      <c r="H37" t="s">
        <v>342</v>
      </c>
      <c r="I37" t="s">
        <v>343</v>
      </c>
      <c r="J37" t="s">
        <v>344</v>
      </c>
    </row>
    <row r="38" spans="1:12">
      <c r="E38" t="s">
        <v>216</v>
      </c>
      <c r="F38" t="s">
        <v>345</v>
      </c>
      <c r="I38" t="s">
        <v>341</v>
      </c>
    </row>
    <row r="39" spans="1:12">
      <c r="E39" t="s">
        <v>349</v>
      </c>
      <c r="F39" t="s">
        <v>338</v>
      </c>
      <c r="H39" t="s">
        <v>339</v>
      </c>
      <c r="I39" t="s">
        <v>340</v>
      </c>
    </row>
    <row r="40" spans="1:12">
      <c r="E40" t="s">
        <v>351</v>
      </c>
      <c r="F40" t="s">
        <v>347</v>
      </c>
      <c r="H40" t="s">
        <v>354</v>
      </c>
    </row>
    <row r="41" spans="1:12">
      <c r="F41" t="s">
        <v>348</v>
      </c>
      <c r="H41" t="s">
        <v>352</v>
      </c>
      <c r="I41" t="s">
        <v>353</v>
      </c>
    </row>
    <row r="42" spans="1:12">
      <c r="F42" t="s">
        <v>319</v>
      </c>
      <c r="H42" t="s">
        <v>320</v>
      </c>
      <c r="I42" t="s">
        <v>321</v>
      </c>
      <c r="J42" t="s">
        <v>322</v>
      </c>
    </row>
    <row r="43" spans="1:12">
      <c r="F43" t="s">
        <v>323</v>
      </c>
      <c r="H43" t="s">
        <v>324</v>
      </c>
      <c r="I43" t="s">
        <v>325</v>
      </c>
      <c r="J43" t="s">
        <v>326</v>
      </c>
    </row>
    <row r="45" spans="1:12">
      <c r="C45" t="s">
        <v>258</v>
      </c>
      <c r="D45" t="s">
        <v>259</v>
      </c>
      <c r="E45" t="s">
        <v>290</v>
      </c>
      <c r="F45" t="s">
        <v>274</v>
      </c>
      <c r="H45" t="s">
        <v>281</v>
      </c>
    </row>
    <row r="46" spans="1:12">
      <c r="F46" t="s">
        <v>282</v>
      </c>
      <c r="H46" t="s">
        <v>281</v>
      </c>
      <c r="I46" t="s">
        <v>283</v>
      </c>
    </row>
    <row r="47" spans="1:12">
      <c r="F47" t="s">
        <v>360</v>
      </c>
    </row>
    <row r="48" spans="1:12">
      <c r="F48" t="s">
        <v>284</v>
      </c>
      <c r="H48" t="s">
        <v>286</v>
      </c>
      <c r="I48" t="s">
        <v>216</v>
      </c>
    </row>
    <row r="49" spans="5:12">
      <c r="F49" t="s">
        <v>287</v>
      </c>
      <c r="H49" t="s">
        <v>286</v>
      </c>
    </row>
    <row r="50" spans="5:12">
      <c r="F50" t="s">
        <v>288</v>
      </c>
      <c r="H50" t="s">
        <v>377</v>
      </c>
      <c r="I50" t="s">
        <v>273</v>
      </c>
      <c r="J50" t="s">
        <v>358</v>
      </c>
      <c r="K50" t="s">
        <v>359</v>
      </c>
    </row>
    <row r="51" spans="5:12">
      <c r="F51" t="s">
        <v>289</v>
      </c>
      <c r="H51" t="s">
        <v>378</v>
      </c>
      <c r="I51" t="s">
        <v>379</v>
      </c>
    </row>
    <row r="52" spans="5:12">
      <c r="F52" t="s">
        <v>264</v>
      </c>
      <c r="H52" t="s">
        <v>272</v>
      </c>
      <c r="I52" t="s">
        <v>273</v>
      </c>
      <c r="J52" t="s">
        <v>275</v>
      </c>
    </row>
    <row r="53" spans="5:12">
      <c r="F53" t="s">
        <v>355</v>
      </c>
      <c r="H53" t="s">
        <v>356</v>
      </c>
      <c r="I53" t="s">
        <v>357</v>
      </c>
    </row>
    <row r="55" spans="5:12">
      <c r="E55" t="s">
        <v>291</v>
      </c>
      <c r="F55" t="s">
        <v>363</v>
      </c>
      <c r="H55" t="s">
        <v>364</v>
      </c>
      <c r="I55" t="s">
        <v>361</v>
      </c>
      <c r="J55" t="s">
        <v>362</v>
      </c>
      <c r="K55" t="s">
        <v>365</v>
      </c>
    </row>
    <row r="56" spans="5:12">
      <c r="F56" t="s">
        <v>372</v>
      </c>
      <c r="H56" t="s">
        <v>368</v>
      </c>
      <c r="I56" t="s">
        <v>360</v>
      </c>
      <c r="J56" t="s">
        <v>369</v>
      </c>
      <c r="K56" t="s">
        <v>370</v>
      </c>
      <c r="L56" t="s">
        <v>371</v>
      </c>
    </row>
    <row r="57" spans="5:12">
      <c r="F57" t="s">
        <v>355</v>
      </c>
      <c r="H57" t="s">
        <v>376</v>
      </c>
      <c r="I57" t="s">
        <v>366</v>
      </c>
      <c r="J57" t="s">
        <v>367</v>
      </c>
    </row>
    <row r="58" spans="5:12">
      <c r="F58" t="s">
        <v>373</v>
      </c>
      <c r="H58" t="s">
        <v>264</v>
      </c>
      <c r="I58" t="s">
        <v>374</v>
      </c>
      <c r="J58" t="s">
        <v>375</v>
      </c>
    </row>
    <row r="60" spans="5:12">
      <c r="E60" t="s">
        <v>327</v>
      </c>
      <c r="F60" t="s">
        <v>293</v>
      </c>
      <c r="H60" t="s">
        <v>294</v>
      </c>
      <c r="I60" t="s">
        <v>295</v>
      </c>
      <c r="J60" t="s">
        <v>296</v>
      </c>
      <c r="K60" t="s">
        <v>297</v>
      </c>
      <c r="L60" t="s">
        <v>298</v>
      </c>
    </row>
    <row r="61" spans="5:12">
      <c r="F61" t="s">
        <v>328</v>
      </c>
      <c r="H61" t="s">
        <v>330</v>
      </c>
      <c r="I61" t="s">
        <v>329</v>
      </c>
      <c r="J61" t="s">
        <v>331</v>
      </c>
    </row>
    <row r="63" spans="5:12">
      <c r="E63" t="s">
        <v>332</v>
      </c>
      <c r="F63" t="s">
        <v>308</v>
      </c>
      <c r="H63" t="s">
        <v>309</v>
      </c>
      <c r="I63" t="s">
        <v>310</v>
      </c>
      <c r="J63" t="s">
        <v>311</v>
      </c>
    </row>
    <row r="64" spans="5:12">
      <c r="E64" t="s">
        <v>275</v>
      </c>
      <c r="F64" t="s">
        <v>333</v>
      </c>
      <c r="H64" t="s">
        <v>334</v>
      </c>
      <c r="I64" t="s">
        <v>335</v>
      </c>
      <c r="J64" t="s">
        <v>336</v>
      </c>
    </row>
    <row r="66" spans="1:11">
      <c r="C66" t="s">
        <v>260</v>
      </c>
      <c r="D66" t="s">
        <v>261</v>
      </c>
      <c r="E66" t="s">
        <v>432</v>
      </c>
      <c r="F66" t="s">
        <v>302</v>
      </c>
      <c r="H66" t="s">
        <v>305</v>
      </c>
      <c r="I66" t="s">
        <v>306</v>
      </c>
      <c r="J66" t="s">
        <v>307</v>
      </c>
    </row>
    <row r="67" spans="1:11">
      <c r="E67" t="s">
        <v>275</v>
      </c>
      <c r="F67" t="s">
        <v>267</v>
      </c>
      <c r="H67" t="s">
        <v>265</v>
      </c>
      <c r="I67" t="s">
        <v>266</v>
      </c>
      <c r="J67" t="s">
        <v>337</v>
      </c>
      <c r="K67" t="s">
        <v>391</v>
      </c>
    </row>
    <row r="68" spans="1:11">
      <c r="F68" t="s">
        <v>268</v>
      </c>
      <c r="H68" t="s">
        <v>269</v>
      </c>
      <c r="I68" t="s">
        <v>270</v>
      </c>
      <c r="J68" t="s">
        <v>271</v>
      </c>
    </row>
    <row r="69" spans="1:11">
      <c r="E69" t="s">
        <v>433</v>
      </c>
      <c r="F69" t="s">
        <v>303</v>
      </c>
      <c r="H69" t="s">
        <v>304</v>
      </c>
    </row>
    <row r="70" spans="1:11">
      <c r="F70" t="s">
        <v>434</v>
      </c>
      <c r="H70" t="s">
        <v>435</v>
      </c>
      <c r="I70" t="s">
        <v>436</v>
      </c>
    </row>
    <row r="71" spans="1:11">
      <c r="F71" t="s">
        <v>437</v>
      </c>
      <c r="H71" t="s">
        <v>265</v>
      </c>
      <c r="I71" t="s">
        <v>266</v>
      </c>
      <c r="J71" t="s">
        <v>337</v>
      </c>
      <c r="K71" t="s">
        <v>439</v>
      </c>
    </row>
    <row r="72" spans="1:11">
      <c r="F72" t="s">
        <v>438</v>
      </c>
      <c r="H72" t="s">
        <v>269</v>
      </c>
      <c r="I72" t="s">
        <v>270</v>
      </c>
      <c r="J72" t="s">
        <v>271</v>
      </c>
    </row>
    <row r="74" spans="1:11">
      <c r="A74" t="s">
        <v>440</v>
      </c>
      <c r="B74" t="s">
        <v>473</v>
      </c>
      <c r="C74" t="s">
        <v>441</v>
      </c>
      <c r="D74" t="s">
        <v>452</v>
      </c>
      <c r="F74" t="s">
        <v>454</v>
      </c>
      <c r="H74" t="s">
        <v>455</v>
      </c>
      <c r="I74" t="s">
        <v>456</v>
      </c>
    </row>
    <row r="75" spans="1:11">
      <c r="C75" t="s">
        <v>442</v>
      </c>
      <c r="D75" t="s">
        <v>443</v>
      </c>
      <c r="F75" t="s">
        <v>457</v>
      </c>
      <c r="H75" t="s">
        <v>458</v>
      </c>
      <c r="I75" t="s">
        <v>459</v>
      </c>
      <c r="J75" t="s">
        <v>460</v>
      </c>
    </row>
    <row r="76" spans="1:11">
      <c r="C76" t="s">
        <v>453</v>
      </c>
      <c r="D76" t="s">
        <v>444</v>
      </c>
      <c r="F76" t="s">
        <v>445</v>
      </c>
      <c r="H76" t="s">
        <v>449</v>
      </c>
      <c r="I76" t="s">
        <v>450</v>
      </c>
      <c r="J76" t="s">
        <v>451</v>
      </c>
    </row>
    <row r="77" spans="1:11">
      <c r="F77" t="s">
        <v>446</v>
      </c>
      <c r="H77" t="s">
        <v>447</v>
      </c>
      <c r="I77" t="s">
        <v>448</v>
      </c>
    </row>
    <row r="78" spans="1:11">
      <c r="C78" t="s">
        <v>462</v>
      </c>
      <c r="D78" t="s">
        <v>521</v>
      </c>
    </row>
    <row r="80" spans="1:11">
      <c r="A80" t="s">
        <v>461</v>
      </c>
      <c r="B80" t="s">
        <v>463</v>
      </c>
      <c r="C80" t="s">
        <v>464</v>
      </c>
      <c r="D80" t="s">
        <v>468</v>
      </c>
    </row>
    <row r="81" spans="1:8">
      <c r="C81" t="s">
        <v>465</v>
      </c>
      <c r="D81" t="s">
        <v>469</v>
      </c>
    </row>
    <row r="82" spans="1:8">
      <c r="C82" t="s">
        <v>466</v>
      </c>
      <c r="D82" t="s">
        <v>470</v>
      </c>
    </row>
    <row r="83" spans="1:8">
      <c r="C83" t="s">
        <v>467</v>
      </c>
      <c r="D83" t="s">
        <v>471</v>
      </c>
    </row>
    <row r="84" spans="1:8">
      <c r="C84" t="s">
        <v>481</v>
      </c>
      <c r="D84" t="s">
        <v>483</v>
      </c>
      <c r="H84" t="s">
        <v>275</v>
      </c>
    </row>
    <row r="85" spans="1:8">
      <c r="C85" t="s">
        <v>482</v>
      </c>
      <c r="D85" t="s">
        <v>484</v>
      </c>
    </row>
    <row r="87" spans="1:8">
      <c r="A87" t="s">
        <v>472</v>
      </c>
      <c r="B87" t="s">
        <v>474</v>
      </c>
      <c r="C87" t="s">
        <v>475</v>
      </c>
      <c r="D87" t="s">
        <v>478</v>
      </c>
    </row>
    <row r="88" spans="1:8">
      <c r="C88" t="s">
        <v>476</v>
      </c>
      <c r="D88" t="s">
        <v>479</v>
      </c>
    </row>
    <row r="89" spans="1:8">
      <c r="C89" t="s">
        <v>477</v>
      </c>
      <c r="D89" t="s">
        <v>480</v>
      </c>
    </row>
    <row r="90" spans="1:8">
      <c r="C90" t="s">
        <v>216</v>
      </c>
    </row>
    <row r="92" spans="1:8">
      <c r="A92" t="s">
        <v>485</v>
      </c>
      <c r="B92" t="s">
        <v>486</v>
      </c>
      <c r="C92" t="s">
        <v>487</v>
      </c>
    </row>
    <row r="93" spans="1:8">
      <c r="C93" t="s">
        <v>488</v>
      </c>
    </row>
    <row r="94" spans="1:8">
      <c r="C94" t="s">
        <v>489</v>
      </c>
    </row>
    <row r="95" spans="1:8">
      <c r="C95" t="s">
        <v>490</v>
      </c>
    </row>
    <row r="96" spans="1:8">
      <c r="C96" t="s">
        <v>491</v>
      </c>
    </row>
    <row r="97" spans="1:13">
      <c r="C97" t="s">
        <v>492</v>
      </c>
    </row>
    <row r="98" spans="1:13">
      <c r="C98" t="s">
        <v>493</v>
      </c>
    </row>
    <row r="101" spans="1:13">
      <c r="A101" t="s">
        <v>494</v>
      </c>
      <c r="B101" t="s">
        <v>497</v>
      </c>
    </row>
    <row r="105" spans="1:13">
      <c r="A105" t="s">
        <v>495</v>
      </c>
    </row>
    <row r="109" spans="1:13">
      <c r="A109" t="s">
        <v>496</v>
      </c>
    </row>
    <row r="112" spans="1:13">
      <c r="B112" t="s">
        <v>312</v>
      </c>
      <c r="D112" t="s">
        <v>216</v>
      </c>
      <c r="F112" t="s">
        <v>313</v>
      </c>
      <c r="H112" t="s">
        <v>314</v>
      </c>
      <c r="I112" t="s">
        <v>315</v>
      </c>
      <c r="J112" t="s">
        <v>316</v>
      </c>
      <c r="M112" t="s">
        <v>317</v>
      </c>
    </row>
    <row r="113" spans="8:8">
      <c r="H113" t="s">
        <v>318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0"/>
  <sheetViews>
    <sheetView topLeftCell="A17" workbookViewId="0">
      <selection activeCell="E27" sqref="E27"/>
    </sheetView>
  </sheetViews>
  <sheetFormatPr defaultRowHeight="17"/>
  <cols>
    <col min="1" max="1" width="5.08984375" customWidth="1"/>
    <col min="2" max="2" width="10.90625" customWidth="1"/>
    <col min="3" max="3" width="14.90625" customWidth="1"/>
    <col min="4" max="4" width="12" customWidth="1"/>
    <col min="5" max="5" width="28.54296875" customWidth="1"/>
    <col min="6" max="6" width="15.54296875" customWidth="1"/>
    <col min="7" max="7" width="15.90625" bestFit="1" customWidth="1"/>
    <col min="8" max="8" width="12.90625" customWidth="1"/>
    <col min="9" max="9" width="12.36328125" bestFit="1" customWidth="1"/>
    <col min="16" max="16" width="10.54296875" customWidth="1"/>
  </cols>
  <sheetData>
    <row r="3" spans="1:16" ht="17" customHeight="1">
      <c r="A3" s="3" t="s">
        <v>431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/>
      <c r="L3" s="3"/>
      <c r="M3" s="3" t="s">
        <v>9</v>
      </c>
      <c r="N3" s="3"/>
      <c r="O3" s="3"/>
      <c r="P3" s="3" t="s">
        <v>10</v>
      </c>
    </row>
    <row r="4" spans="1:16">
      <c r="A4" s="3"/>
      <c r="B4" s="3"/>
      <c r="C4" s="3"/>
      <c r="D4" s="3"/>
      <c r="E4" s="3"/>
      <c r="F4" s="3"/>
      <c r="G4" s="3"/>
      <c r="H4" s="3"/>
      <c r="I4" s="3"/>
      <c r="J4" s="1" t="s">
        <v>11</v>
      </c>
      <c r="K4" s="1" t="s">
        <v>12</v>
      </c>
      <c r="L4" s="1" t="s">
        <v>13</v>
      </c>
      <c r="M4" s="1" t="s">
        <v>11</v>
      </c>
      <c r="N4" s="1" t="s">
        <v>13</v>
      </c>
      <c r="O4" s="1" t="s">
        <v>12</v>
      </c>
      <c r="P4" s="3"/>
    </row>
    <row r="5" spans="1:16" ht="34">
      <c r="A5" t="s">
        <v>197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19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19</v>
      </c>
      <c r="N5" s="1" t="s">
        <v>19</v>
      </c>
      <c r="O5" s="1" t="s">
        <v>19</v>
      </c>
      <c r="P5" s="2">
        <v>0.53</v>
      </c>
    </row>
    <row r="6" spans="1:16">
      <c r="A6" t="s">
        <v>417</v>
      </c>
      <c r="B6" s="1" t="s">
        <v>23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24</v>
      </c>
      <c r="J6" s="1" t="s">
        <v>20</v>
      </c>
      <c r="K6" s="1" t="s">
        <v>25</v>
      </c>
      <c r="L6" s="1" t="s">
        <v>26</v>
      </c>
      <c r="M6" s="1" t="s">
        <v>19</v>
      </c>
      <c r="N6" s="1" t="s">
        <v>19</v>
      </c>
      <c r="O6" s="1" t="s">
        <v>19</v>
      </c>
      <c r="P6" s="1"/>
    </row>
    <row r="7" spans="1:16">
      <c r="A7" t="s">
        <v>417</v>
      </c>
      <c r="B7" s="1" t="s">
        <v>27</v>
      </c>
      <c r="C7" s="1" t="s">
        <v>28</v>
      </c>
      <c r="D7" s="1" t="s">
        <v>19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24</v>
      </c>
      <c r="J7" s="1" t="s">
        <v>33</v>
      </c>
      <c r="K7" s="1" t="s">
        <v>34</v>
      </c>
      <c r="L7" s="1">
        <v>35</v>
      </c>
      <c r="M7" s="1">
        <v>15</v>
      </c>
      <c r="N7" s="1" t="s">
        <v>21</v>
      </c>
      <c r="O7" s="1">
        <v>40</v>
      </c>
      <c r="P7" s="2">
        <v>0.3</v>
      </c>
    </row>
    <row r="8" spans="1:16">
      <c r="A8" t="s">
        <v>199</v>
      </c>
      <c r="B8" s="1" t="s">
        <v>35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36</v>
      </c>
      <c r="J8" s="1" t="s">
        <v>37</v>
      </c>
      <c r="K8" s="1" t="s">
        <v>38</v>
      </c>
      <c r="L8" s="1" t="s">
        <v>39</v>
      </c>
      <c r="M8" s="1" t="s">
        <v>19</v>
      </c>
      <c r="N8" s="1" t="s">
        <v>19</v>
      </c>
      <c r="O8" s="1" t="s">
        <v>19</v>
      </c>
      <c r="P8" s="1"/>
    </row>
    <row r="9" spans="1:16">
      <c r="A9" t="s">
        <v>417</v>
      </c>
      <c r="B9" s="1" t="s">
        <v>40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24</v>
      </c>
      <c r="J9" s="1" t="s">
        <v>33</v>
      </c>
      <c r="K9" s="1" t="s">
        <v>25</v>
      </c>
      <c r="L9" s="1" t="s">
        <v>41</v>
      </c>
      <c r="M9" s="1" t="s">
        <v>19</v>
      </c>
      <c r="N9" s="1" t="s">
        <v>19</v>
      </c>
      <c r="O9" s="1" t="s">
        <v>19</v>
      </c>
      <c r="P9" s="2">
        <v>0.3</v>
      </c>
    </row>
    <row r="10" spans="1:16">
      <c r="A10" t="s">
        <v>421</v>
      </c>
      <c r="B10" s="1" t="s">
        <v>42</v>
      </c>
      <c r="C10" s="1" t="s">
        <v>19</v>
      </c>
      <c r="D10" s="1" t="s">
        <v>43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24</v>
      </c>
      <c r="J10" s="1" t="s">
        <v>19</v>
      </c>
      <c r="K10" s="1" t="s">
        <v>19</v>
      </c>
      <c r="L10" s="1" t="s">
        <v>19</v>
      </c>
      <c r="M10" s="1">
        <v>10</v>
      </c>
      <c r="N10" s="1" t="s">
        <v>25</v>
      </c>
      <c r="O10" s="1">
        <v>35</v>
      </c>
      <c r="P10" s="2">
        <v>0.46</v>
      </c>
    </row>
    <row r="11" spans="1:16">
      <c r="A11" t="s">
        <v>197</v>
      </c>
      <c r="B11" s="1" t="s">
        <v>44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45</v>
      </c>
      <c r="H11" s="1" t="s">
        <v>46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2">
        <v>0.53</v>
      </c>
    </row>
    <row r="12" spans="1:16">
      <c r="A12" t="s">
        <v>422</v>
      </c>
      <c r="B12" s="1" t="s">
        <v>47</v>
      </c>
      <c r="C12" s="1" t="s">
        <v>19</v>
      </c>
      <c r="D12" s="1" t="s">
        <v>16</v>
      </c>
      <c r="E12" s="1" t="s">
        <v>19</v>
      </c>
      <c r="F12" s="1" t="s">
        <v>19</v>
      </c>
      <c r="G12" s="1" t="s">
        <v>48</v>
      </c>
      <c r="H12" s="1" t="s">
        <v>49</v>
      </c>
      <c r="I12" s="1" t="s">
        <v>19</v>
      </c>
      <c r="J12" s="1" t="s">
        <v>19</v>
      </c>
      <c r="K12" s="1" t="s">
        <v>19</v>
      </c>
      <c r="L12" s="1" t="s">
        <v>19</v>
      </c>
      <c r="M12" s="1">
        <v>20</v>
      </c>
      <c r="N12" s="1" t="s">
        <v>25</v>
      </c>
      <c r="O12" s="1">
        <v>40</v>
      </c>
      <c r="P12" s="2">
        <v>0.43</v>
      </c>
    </row>
    <row r="13" spans="1:16">
      <c r="A13" t="s">
        <v>195</v>
      </c>
      <c r="B13" s="1" t="s">
        <v>50</v>
      </c>
      <c r="C13" s="1" t="s">
        <v>28</v>
      </c>
      <c r="D13" s="1" t="s">
        <v>19</v>
      </c>
      <c r="E13" s="1" t="s">
        <v>29</v>
      </c>
      <c r="F13" s="1" t="s">
        <v>30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/>
    </row>
    <row r="14" spans="1:16">
      <c r="A14" t="s">
        <v>417</v>
      </c>
      <c r="B14" s="1" t="s">
        <v>51</v>
      </c>
      <c r="C14" s="1" t="s">
        <v>28</v>
      </c>
      <c r="D14" s="1" t="s">
        <v>19</v>
      </c>
      <c r="E14" s="1" t="s">
        <v>29</v>
      </c>
      <c r="F14" s="1" t="s">
        <v>30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2">
        <v>0.3</v>
      </c>
    </row>
    <row r="15" spans="1:16">
      <c r="A15" t="s">
        <v>419</v>
      </c>
      <c r="B15" s="1" t="s">
        <v>52</v>
      </c>
      <c r="C15" s="1" t="s">
        <v>28</v>
      </c>
      <c r="D15" s="1" t="s">
        <v>19</v>
      </c>
      <c r="E15" s="1" t="s">
        <v>29</v>
      </c>
      <c r="F15" s="1" t="s">
        <v>30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/>
    </row>
    <row r="16" spans="1:16">
      <c r="A16" t="s">
        <v>423</v>
      </c>
      <c r="B16" s="1" t="s">
        <v>53</v>
      </c>
      <c r="C16" s="1" t="s">
        <v>19</v>
      </c>
      <c r="D16" s="1" t="s">
        <v>19</v>
      </c>
      <c r="E16" s="1" t="s">
        <v>19</v>
      </c>
      <c r="F16" s="1" t="s">
        <v>19</v>
      </c>
      <c r="G16" s="1" t="s">
        <v>54</v>
      </c>
      <c r="H16" s="1" t="s">
        <v>55</v>
      </c>
      <c r="I16" s="1" t="s">
        <v>19</v>
      </c>
      <c r="J16" s="1" t="s">
        <v>19</v>
      </c>
      <c r="K16" s="1" t="s">
        <v>19</v>
      </c>
      <c r="L16" s="1" t="s">
        <v>19</v>
      </c>
      <c r="M16" s="1">
        <v>10</v>
      </c>
      <c r="N16" s="1" t="s">
        <v>56</v>
      </c>
      <c r="O16" s="1">
        <v>45</v>
      </c>
      <c r="P16" s="2">
        <v>0.37</v>
      </c>
    </row>
    <row r="17" spans="1:16">
      <c r="A17" t="s">
        <v>423</v>
      </c>
      <c r="B17" s="1" t="s">
        <v>57</v>
      </c>
      <c r="C17" s="1" t="s">
        <v>19</v>
      </c>
      <c r="D17" s="1" t="s">
        <v>19</v>
      </c>
      <c r="E17" s="1" t="s">
        <v>19</v>
      </c>
      <c r="F17" s="1" t="s">
        <v>19</v>
      </c>
      <c r="G17" s="1" t="s">
        <v>58</v>
      </c>
      <c r="H17" s="1">
        <v>0</v>
      </c>
      <c r="I17" s="1" t="s">
        <v>19</v>
      </c>
      <c r="J17" s="1" t="s">
        <v>19</v>
      </c>
      <c r="K17" s="1" t="s">
        <v>19</v>
      </c>
      <c r="L17" s="1" t="s">
        <v>19</v>
      </c>
      <c r="M17" s="1">
        <v>10</v>
      </c>
      <c r="N17" s="1" t="s">
        <v>25</v>
      </c>
      <c r="O17" s="1">
        <v>40</v>
      </c>
      <c r="P17" s="2">
        <v>0.22</v>
      </c>
    </row>
    <row r="18" spans="1:16">
      <c r="A18" t="s">
        <v>420</v>
      </c>
      <c r="B18" s="1" t="s">
        <v>59</v>
      </c>
      <c r="C18" s="1" t="s">
        <v>28</v>
      </c>
      <c r="D18" s="1" t="s">
        <v>19</v>
      </c>
      <c r="E18" s="1" t="s">
        <v>29</v>
      </c>
      <c r="F18" s="1" t="s">
        <v>30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/>
    </row>
    <row r="19" spans="1:16">
      <c r="A19" t="s">
        <v>195</v>
      </c>
      <c r="B19" s="1" t="s">
        <v>60</v>
      </c>
      <c r="C19" s="1" t="s">
        <v>19</v>
      </c>
      <c r="D19" s="1" t="s">
        <v>19</v>
      </c>
      <c r="E19" s="1" t="s">
        <v>19</v>
      </c>
      <c r="F19" s="1" t="s">
        <v>19</v>
      </c>
      <c r="G19" s="1" t="s">
        <v>41</v>
      </c>
      <c r="H19" s="1">
        <v>5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2">
        <v>0.46</v>
      </c>
    </row>
    <row r="20" spans="1:16">
      <c r="A20" t="s">
        <v>197</v>
      </c>
      <c r="B20" s="1" t="s">
        <v>61</v>
      </c>
      <c r="C20" s="1" t="s">
        <v>15</v>
      </c>
      <c r="D20" s="1" t="s">
        <v>16</v>
      </c>
      <c r="E20" s="1" t="s">
        <v>17</v>
      </c>
      <c r="F20" s="1" t="s">
        <v>18</v>
      </c>
      <c r="G20" s="1" t="s">
        <v>45</v>
      </c>
      <c r="H20" s="1" t="s">
        <v>62</v>
      </c>
      <c r="I20" s="1" t="s">
        <v>63</v>
      </c>
      <c r="J20" s="1" t="s">
        <v>64</v>
      </c>
      <c r="K20" s="1" t="s">
        <v>65</v>
      </c>
      <c r="L20" s="1" t="s">
        <v>66</v>
      </c>
      <c r="M20" s="1">
        <v>8</v>
      </c>
      <c r="N20" s="1" t="s">
        <v>67</v>
      </c>
      <c r="O20" s="1">
        <v>35</v>
      </c>
      <c r="P20" s="2">
        <v>0.27</v>
      </c>
    </row>
    <row r="21" spans="1:16">
      <c r="A21" t="s">
        <v>417</v>
      </c>
      <c r="B21" s="1" t="s">
        <v>68</v>
      </c>
      <c r="C21" s="1" t="s">
        <v>15</v>
      </c>
      <c r="D21" s="1" t="s">
        <v>19</v>
      </c>
      <c r="E21" s="1" t="s">
        <v>17</v>
      </c>
      <c r="F21" s="1" t="s">
        <v>18</v>
      </c>
      <c r="G21" s="1" t="s">
        <v>69</v>
      </c>
      <c r="H21" s="1" t="s">
        <v>70</v>
      </c>
      <c r="I21" s="1" t="s">
        <v>36</v>
      </c>
      <c r="J21" s="1" t="s">
        <v>20</v>
      </c>
      <c r="K21" s="1" t="s">
        <v>71</v>
      </c>
      <c r="L21" s="1" t="s">
        <v>72</v>
      </c>
      <c r="M21" s="1" t="s">
        <v>19</v>
      </c>
      <c r="N21" s="1" t="s">
        <v>19</v>
      </c>
      <c r="O21" s="1" t="s">
        <v>19</v>
      </c>
      <c r="P21" s="1"/>
    </row>
    <row r="22" spans="1:16">
      <c r="A22" t="s">
        <v>417</v>
      </c>
      <c r="B22" s="1" t="s">
        <v>73</v>
      </c>
      <c r="C22" s="1" t="s">
        <v>28</v>
      </c>
      <c r="D22" s="1" t="s">
        <v>19</v>
      </c>
      <c r="E22" s="1" t="s">
        <v>29</v>
      </c>
      <c r="F22" s="1" t="s">
        <v>30</v>
      </c>
      <c r="G22" s="1" t="s">
        <v>74</v>
      </c>
      <c r="H22" s="1" t="s">
        <v>75</v>
      </c>
      <c r="I22" s="1" t="s">
        <v>19</v>
      </c>
      <c r="J22" s="1" t="s">
        <v>76</v>
      </c>
      <c r="K22" s="1" t="s">
        <v>77</v>
      </c>
      <c r="L22" s="1" t="s">
        <v>26</v>
      </c>
      <c r="M22" s="1" t="s">
        <v>19</v>
      </c>
      <c r="N22" s="1" t="s">
        <v>19</v>
      </c>
      <c r="O22" s="1" t="s">
        <v>19</v>
      </c>
      <c r="P22" s="1"/>
    </row>
    <row r="23" spans="1:16">
      <c r="A23" t="s">
        <v>417</v>
      </c>
      <c r="B23" s="1" t="s">
        <v>78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>
        <v>15</v>
      </c>
      <c r="N23" s="1" t="s">
        <v>77</v>
      </c>
      <c r="O23" s="1">
        <v>35</v>
      </c>
      <c r="P23" s="2">
        <v>0.25</v>
      </c>
    </row>
    <row r="24" spans="1:16">
      <c r="A24" t="s">
        <v>417</v>
      </c>
      <c r="B24" s="1" t="s">
        <v>79</v>
      </c>
      <c r="C24" s="1" t="s">
        <v>28</v>
      </c>
      <c r="D24" s="4" t="s">
        <v>161</v>
      </c>
      <c r="E24" s="1" t="s">
        <v>29</v>
      </c>
      <c r="F24" s="1" t="s">
        <v>30</v>
      </c>
      <c r="G24" s="1" t="s">
        <v>31</v>
      </c>
      <c r="H24" s="1" t="s">
        <v>70</v>
      </c>
      <c r="I24" s="1" t="s">
        <v>36</v>
      </c>
      <c r="J24" s="1" t="s">
        <v>33</v>
      </c>
      <c r="K24" s="1" t="s">
        <v>71</v>
      </c>
      <c r="L24" s="1" t="s">
        <v>72</v>
      </c>
      <c r="M24" s="1">
        <v>11</v>
      </c>
      <c r="N24" s="1" t="s">
        <v>80</v>
      </c>
      <c r="O24" s="1">
        <v>30</v>
      </c>
      <c r="P24" s="2">
        <v>0.2</v>
      </c>
    </row>
    <row r="25" spans="1:16">
      <c r="A25" t="s">
        <v>417</v>
      </c>
      <c r="B25" s="1" t="s">
        <v>81</v>
      </c>
      <c r="C25" s="1" t="s">
        <v>19</v>
      </c>
      <c r="D25" s="4" t="s">
        <v>152</v>
      </c>
      <c r="E25" s="1" t="s">
        <v>19</v>
      </c>
      <c r="F25" s="1" t="s">
        <v>19</v>
      </c>
      <c r="G25" s="1" t="s">
        <v>74</v>
      </c>
      <c r="H25" s="1" t="s">
        <v>82</v>
      </c>
      <c r="I25" s="1" t="s">
        <v>63</v>
      </c>
      <c r="J25" s="1" t="s">
        <v>83</v>
      </c>
      <c r="K25" s="1" t="s">
        <v>84</v>
      </c>
      <c r="L25" s="1" t="s">
        <v>85</v>
      </c>
      <c r="M25" s="1" t="s">
        <v>19</v>
      </c>
      <c r="N25" s="1" t="s">
        <v>19</v>
      </c>
      <c r="O25" s="1" t="s">
        <v>19</v>
      </c>
      <c r="P25" s="2">
        <v>0.31</v>
      </c>
    </row>
    <row r="26" spans="1:16">
      <c r="A26" t="s">
        <v>197</v>
      </c>
      <c r="B26" s="1" t="s">
        <v>86</v>
      </c>
      <c r="C26" s="1" t="s">
        <v>87</v>
      </c>
      <c r="D26" s="1" t="s">
        <v>43</v>
      </c>
      <c r="E26" s="1" t="s">
        <v>88</v>
      </c>
      <c r="F26" s="1" t="s">
        <v>89</v>
      </c>
      <c r="G26" s="1" t="s">
        <v>19</v>
      </c>
      <c r="H26" s="1" t="s">
        <v>19</v>
      </c>
      <c r="I26" s="1" t="s">
        <v>24</v>
      </c>
      <c r="J26" s="1" t="s">
        <v>90</v>
      </c>
      <c r="K26" s="1" t="s">
        <v>91</v>
      </c>
      <c r="L26" s="1" t="s">
        <v>26</v>
      </c>
      <c r="M26" s="1" t="s">
        <v>19</v>
      </c>
      <c r="N26" s="1" t="s">
        <v>19</v>
      </c>
      <c r="O26" s="1" t="s">
        <v>19</v>
      </c>
      <c r="P26" s="2">
        <v>0.53</v>
      </c>
    </row>
    <row r="27" spans="1:16" ht="34" customHeight="1">
      <c r="A27" t="s">
        <v>197</v>
      </c>
      <c r="B27" s="1" t="s">
        <v>92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54</v>
      </c>
      <c r="H27" s="1" t="s">
        <v>62</v>
      </c>
      <c r="I27" s="1" t="s">
        <v>63</v>
      </c>
      <c r="J27" s="1" t="s">
        <v>64</v>
      </c>
      <c r="K27" s="1" t="s">
        <v>65</v>
      </c>
      <c r="L27" s="1" t="s">
        <v>93</v>
      </c>
      <c r="M27" s="1" t="s">
        <v>19</v>
      </c>
      <c r="N27" s="1" t="s">
        <v>19</v>
      </c>
      <c r="O27" s="1" t="s">
        <v>19</v>
      </c>
      <c r="P27" s="2">
        <v>0.53</v>
      </c>
    </row>
    <row r="28" spans="1:16">
      <c r="A28" t="s">
        <v>197</v>
      </c>
      <c r="B28" s="1" t="s">
        <v>94</v>
      </c>
      <c r="C28" s="1" t="s">
        <v>87</v>
      </c>
      <c r="D28" s="1" t="s">
        <v>16</v>
      </c>
      <c r="E28" s="1" t="s">
        <v>88</v>
      </c>
      <c r="F28" s="1" t="s">
        <v>89</v>
      </c>
      <c r="G28" s="1" t="s">
        <v>54</v>
      </c>
      <c r="H28" s="1" t="s">
        <v>70</v>
      </c>
      <c r="I28" s="1" t="s">
        <v>63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2">
        <v>0.53</v>
      </c>
    </row>
    <row r="29" spans="1:16">
      <c r="A29" t="s">
        <v>417</v>
      </c>
      <c r="B29" s="1" t="s">
        <v>95</v>
      </c>
      <c r="C29" s="1" t="s">
        <v>19</v>
      </c>
      <c r="D29" s="4" t="s">
        <v>159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24</v>
      </c>
      <c r="J29" s="1" t="s">
        <v>76</v>
      </c>
      <c r="K29" s="1" t="s">
        <v>25</v>
      </c>
      <c r="L29" s="1" t="s">
        <v>41</v>
      </c>
      <c r="M29" s="1" t="s">
        <v>19</v>
      </c>
      <c r="N29" s="1" t="s">
        <v>19</v>
      </c>
      <c r="O29" s="1" t="s">
        <v>19</v>
      </c>
      <c r="P29" s="1"/>
    </row>
    <row r="30" spans="1:16">
      <c r="A30" t="s">
        <v>417</v>
      </c>
      <c r="B30" s="1" t="s">
        <v>96</v>
      </c>
      <c r="C30" s="1" t="s">
        <v>28</v>
      </c>
      <c r="D30" s="1" t="s">
        <v>19</v>
      </c>
      <c r="E30" s="1" t="s">
        <v>29</v>
      </c>
      <c r="F30" s="1" t="s">
        <v>30</v>
      </c>
      <c r="G30" s="1" t="s">
        <v>97</v>
      </c>
      <c r="H30" s="1" t="s">
        <v>46</v>
      </c>
      <c r="I30" s="1" t="s">
        <v>19</v>
      </c>
      <c r="J30" s="1" t="s">
        <v>76</v>
      </c>
      <c r="K30" s="1" t="s">
        <v>25</v>
      </c>
      <c r="L30" s="1" t="s">
        <v>26</v>
      </c>
      <c r="M30" s="1">
        <v>18</v>
      </c>
      <c r="N30" s="1" t="s">
        <v>25</v>
      </c>
      <c r="O30" s="1">
        <v>30</v>
      </c>
      <c r="P30" s="2">
        <v>0.39</v>
      </c>
    </row>
    <row r="31" spans="1:16">
      <c r="A31" t="s">
        <v>195</v>
      </c>
      <c r="B31" s="1" t="s">
        <v>98</v>
      </c>
      <c r="C31" s="1" t="s">
        <v>15</v>
      </c>
      <c r="D31" s="1" t="s">
        <v>16</v>
      </c>
      <c r="E31" s="1" t="s">
        <v>17</v>
      </c>
      <c r="F31" s="1" t="s">
        <v>18</v>
      </c>
      <c r="G31" s="1" t="s">
        <v>19</v>
      </c>
      <c r="H31" s="1" t="s">
        <v>19</v>
      </c>
      <c r="I31" s="1" t="s">
        <v>63</v>
      </c>
      <c r="J31" s="1" t="s">
        <v>99</v>
      </c>
      <c r="K31" s="1" t="s">
        <v>100</v>
      </c>
      <c r="L31" s="1" t="s">
        <v>101</v>
      </c>
      <c r="M31" s="1">
        <v>11</v>
      </c>
      <c r="N31" s="1" t="s">
        <v>102</v>
      </c>
      <c r="O31" s="1">
        <v>30</v>
      </c>
      <c r="P31" s="2">
        <v>0.6</v>
      </c>
    </row>
    <row r="32" spans="1:16">
      <c r="A32" t="s">
        <v>406</v>
      </c>
      <c r="B32" s="1" t="s">
        <v>103</v>
      </c>
      <c r="C32" s="1" t="s">
        <v>28</v>
      </c>
      <c r="D32" s="1" t="s">
        <v>19</v>
      </c>
      <c r="E32" s="1" t="s">
        <v>29</v>
      </c>
      <c r="F32" s="1" t="s">
        <v>30</v>
      </c>
      <c r="G32" s="1" t="s">
        <v>31</v>
      </c>
      <c r="H32" s="1">
        <v>4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/>
    </row>
    <row r="33" spans="1:16">
      <c r="A33" t="s">
        <v>418</v>
      </c>
      <c r="B33" s="1" t="s">
        <v>104</v>
      </c>
      <c r="C33" s="1" t="s">
        <v>28</v>
      </c>
      <c r="D33" s="1" t="s">
        <v>19</v>
      </c>
      <c r="E33" s="1" t="s">
        <v>29</v>
      </c>
      <c r="F33" s="1" t="s">
        <v>30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2">
        <v>0.3</v>
      </c>
    </row>
    <row r="34" spans="1:16">
      <c r="A34" t="s">
        <v>411</v>
      </c>
      <c r="B34" s="1" t="s">
        <v>105</v>
      </c>
      <c r="C34" s="1" t="s">
        <v>87</v>
      </c>
      <c r="D34" s="4" t="s">
        <v>150</v>
      </c>
      <c r="E34" s="1" t="s">
        <v>88</v>
      </c>
      <c r="F34" s="1" t="s">
        <v>89</v>
      </c>
      <c r="G34" s="1" t="s">
        <v>19</v>
      </c>
      <c r="H34" s="1" t="s">
        <v>19</v>
      </c>
      <c r="I34" s="1" t="s">
        <v>63</v>
      </c>
      <c r="J34" s="1" t="s">
        <v>106</v>
      </c>
      <c r="K34" s="1" t="s">
        <v>107</v>
      </c>
      <c r="L34" s="1" t="s">
        <v>85</v>
      </c>
      <c r="M34" s="1" t="s">
        <v>19</v>
      </c>
      <c r="N34" s="1" t="s">
        <v>19</v>
      </c>
      <c r="O34" s="1" t="s">
        <v>19</v>
      </c>
      <c r="P34" s="2">
        <v>0.53</v>
      </c>
    </row>
    <row r="35" spans="1:16">
      <c r="A35" t="s">
        <v>412</v>
      </c>
      <c r="B35" s="1" t="s">
        <v>108</v>
      </c>
      <c r="C35" s="1" t="s">
        <v>87</v>
      </c>
      <c r="D35" s="1" t="s">
        <v>19</v>
      </c>
      <c r="E35" s="1" t="s">
        <v>88</v>
      </c>
      <c r="F35" s="1" t="s">
        <v>89</v>
      </c>
      <c r="G35" s="1" t="s">
        <v>19</v>
      </c>
      <c r="H35" s="1" t="s">
        <v>19</v>
      </c>
      <c r="I35" s="1" t="s">
        <v>63</v>
      </c>
      <c r="J35" s="1" t="s">
        <v>106</v>
      </c>
      <c r="K35" s="1" t="s">
        <v>38</v>
      </c>
      <c r="L35" s="1" t="s">
        <v>22</v>
      </c>
      <c r="M35" s="1" t="s">
        <v>19</v>
      </c>
      <c r="N35" s="1" t="s">
        <v>19</v>
      </c>
      <c r="O35" s="1" t="s">
        <v>19</v>
      </c>
      <c r="P35" s="2">
        <v>0.53</v>
      </c>
    </row>
    <row r="36" spans="1:16">
      <c r="A36" t="s">
        <v>415</v>
      </c>
      <c r="B36" s="1" t="s">
        <v>109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45</v>
      </c>
      <c r="H36" s="1" t="s">
        <v>110</v>
      </c>
      <c r="I36" s="1" t="s">
        <v>63</v>
      </c>
      <c r="J36" s="1" t="s">
        <v>64</v>
      </c>
      <c r="K36" s="1" t="s">
        <v>38</v>
      </c>
      <c r="L36" s="1" t="s">
        <v>85</v>
      </c>
      <c r="M36" s="1" t="s">
        <v>19</v>
      </c>
      <c r="N36" s="1" t="s">
        <v>19</v>
      </c>
      <c r="O36" s="1" t="s">
        <v>19</v>
      </c>
      <c r="P36" s="2">
        <v>0.34</v>
      </c>
    </row>
    <row r="37" spans="1:16">
      <c r="A37" t="s">
        <v>197</v>
      </c>
      <c r="B37" s="1" t="s">
        <v>111</v>
      </c>
      <c r="C37" s="1" t="s">
        <v>87</v>
      </c>
      <c r="D37" s="1" t="s">
        <v>16</v>
      </c>
      <c r="E37" s="1" t="s">
        <v>88</v>
      </c>
      <c r="F37" s="1" t="s">
        <v>89</v>
      </c>
      <c r="G37" s="1" t="s">
        <v>77</v>
      </c>
      <c r="H37" s="1" t="s">
        <v>112</v>
      </c>
      <c r="I37" s="1" t="s">
        <v>63</v>
      </c>
      <c r="J37" s="1" t="s">
        <v>64</v>
      </c>
      <c r="K37" s="1" t="s">
        <v>107</v>
      </c>
      <c r="L37" s="1" t="s">
        <v>113</v>
      </c>
      <c r="M37" s="1" t="s">
        <v>19</v>
      </c>
      <c r="N37" s="1" t="s">
        <v>19</v>
      </c>
      <c r="O37" s="1" t="s">
        <v>19</v>
      </c>
      <c r="P37" s="1"/>
    </row>
    <row r="38" spans="1:16">
      <c r="A38" t="s">
        <v>417</v>
      </c>
      <c r="B38" s="1" t="s">
        <v>114</v>
      </c>
      <c r="C38" s="1" t="s">
        <v>19</v>
      </c>
      <c r="D38" s="1" t="s">
        <v>19</v>
      </c>
      <c r="E38" s="1" t="s">
        <v>19</v>
      </c>
      <c r="F38" s="1" t="s">
        <v>19</v>
      </c>
      <c r="G38" s="1" t="s">
        <v>74</v>
      </c>
      <c r="H38" s="1" t="s">
        <v>82</v>
      </c>
      <c r="I38" s="1" t="s">
        <v>24</v>
      </c>
      <c r="J38" s="1" t="s">
        <v>115</v>
      </c>
      <c r="K38" s="1" t="s">
        <v>116</v>
      </c>
      <c r="L38" s="1" t="s">
        <v>26</v>
      </c>
      <c r="M38" s="1" t="s">
        <v>19</v>
      </c>
      <c r="N38" s="1" t="s">
        <v>19</v>
      </c>
      <c r="O38" s="1" t="s">
        <v>19</v>
      </c>
      <c r="P38" s="1"/>
    </row>
    <row r="39" spans="1:16">
      <c r="A39" t="s">
        <v>417</v>
      </c>
      <c r="B39" s="1" t="s">
        <v>117</v>
      </c>
      <c r="C39" s="1" t="s">
        <v>28</v>
      </c>
      <c r="D39" s="1" t="s">
        <v>118</v>
      </c>
      <c r="E39" s="1" t="s">
        <v>29</v>
      </c>
      <c r="F39" s="1" t="s">
        <v>30</v>
      </c>
      <c r="G39" s="1" t="s">
        <v>74</v>
      </c>
      <c r="H39" s="1" t="s">
        <v>70</v>
      </c>
      <c r="I39" s="1" t="s">
        <v>24</v>
      </c>
      <c r="J39" s="1" t="s">
        <v>119</v>
      </c>
      <c r="K39" s="1" t="s">
        <v>120</v>
      </c>
      <c r="L39" s="1" t="s">
        <v>26</v>
      </c>
      <c r="M39" s="1">
        <v>15</v>
      </c>
      <c r="N39" s="1" t="s">
        <v>21</v>
      </c>
      <c r="O39" s="1">
        <v>33</v>
      </c>
      <c r="P39" s="2">
        <v>0.54</v>
      </c>
    </row>
    <row r="40" spans="1:16">
      <c r="A40" t="s">
        <v>413</v>
      </c>
      <c r="B40" s="1" t="s">
        <v>121</v>
      </c>
      <c r="C40" s="1" t="s">
        <v>87</v>
      </c>
      <c r="D40" s="1" t="s">
        <v>43</v>
      </c>
      <c r="E40" s="1" t="s">
        <v>88</v>
      </c>
      <c r="F40" s="1" t="s">
        <v>89</v>
      </c>
      <c r="G40" s="1" t="s">
        <v>19</v>
      </c>
      <c r="H40" s="1" t="s">
        <v>19</v>
      </c>
      <c r="I40" s="1" t="s">
        <v>63</v>
      </c>
      <c r="J40" s="1" t="s">
        <v>119</v>
      </c>
      <c r="K40" s="1" t="s">
        <v>100</v>
      </c>
      <c r="L40" s="1" t="s">
        <v>122</v>
      </c>
      <c r="M40" s="1" t="s">
        <v>19</v>
      </c>
      <c r="N40" s="1" t="s">
        <v>19</v>
      </c>
      <c r="O40" s="1" t="s">
        <v>19</v>
      </c>
      <c r="P40" s="2">
        <v>0.53</v>
      </c>
    </row>
    <row r="41" spans="1:16">
      <c r="A41" t="s">
        <v>417</v>
      </c>
      <c r="B41" s="1" t="s">
        <v>123</v>
      </c>
      <c r="C41" s="1" t="s">
        <v>15</v>
      </c>
      <c r="D41" s="1" t="s">
        <v>19</v>
      </c>
      <c r="E41" s="1" t="s">
        <v>17</v>
      </c>
      <c r="F41" s="1" t="s">
        <v>18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2">
        <v>0.3</v>
      </c>
    </row>
    <row r="42" spans="1:16">
      <c r="A42" t="s">
        <v>412</v>
      </c>
      <c r="B42" s="1" t="s">
        <v>124</v>
      </c>
      <c r="C42" s="1" t="s">
        <v>87</v>
      </c>
      <c r="D42" s="1" t="s">
        <v>43</v>
      </c>
      <c r="E42" s="1" t="s">
        <v>88</v>
      </c>
      <c r="F42" s="1" t="s">
        <v>89</v>
      </c>
      <c r="G42" s="1" t="s">
        <v>31</v>
      </c>
      <c r="H42" s="1" t="s">
        <v>125</v>
      </c>
      <c r="I42" s="1" t="s">
        <v>24</v>
      </c>
      <c r="J42" s="1" t="s">
        <v>115</v>
      </c>
      <c r="K42" s="1" t="s">
        <v>126</v>
      </c>
      <c r="L42" s="1" t="s">
        <v>127</v>
      </c>
      <c r="M42" s="1" t="s">
        <v>19</v>
      </c>
      <c r="N42" s="1" t="s">
        <v>19</v>
      </c>
      <c r="O42" s="1" t="s">
        <v>19</v>
      </c>
      <c r="P42" s="2">
        <v>0.53</v>
      </c>
    </row>
    <row r="43" spans="1:16">
      <c r="A43" t="s">
        <v>417</v>
      </c>
      <c r="B43" s="1" t="s">
        <v>128</v>
      </c>
      <c r="C43" s="1" t="s">
        <v>19</v>
      </c>
      <c r="D43" s="1" t="s">
        <v>118</v>
      </c>
      <c r="E43" s="1" t="s">
        <v>19</v>
      </c>
      <c r="F43" s="1" t="s">
        <v>19</v>
      </c>
      <c r="G43" s="1" t="s">
        <v>45</v>
      </c>
      <c r="H43" s="1" t="s">
        <v>70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2">
        <v>0.22</v>
      </c>
    </row>
    <row r="44" spans="1:16">
      <c r="A44" t="s">
        <v>414</v>
      </c>
      <c r="B44" s="1" t="s">
        <v>129</v>
      </c>
      <c r="C44" s="1" t="s">
        <v>87</v>
      </c>
      <c r="D44" s="4" t="s">
        <v>151</v>
      </c>
      <c r="E44" s="1" t="s">
        <v>88</v>
      </c>
      <c r="F44" s="1" t="s">
        <v>89</v>
      </c>
      <c r="G44" s="1" t="s">
        <v>77</v>
      </c>
      <c r="H44" s="1" t="s">
        <v>82</v>
      </c>
      <c r="I44" s="1" t="s">
        <v>63</v>
      </c>
      <c r="J44" s="1" t="s">
        <v>130</v>
      </c>
      <c r="K44" s="1" t="s">
        <v>131</v>
      </c>
      <c r="L44" s="1" t="s">
        <v>85</v>
      </c>
      <c r="M44" s="1">
        <v>5</v>
      </c>
      <c r="N44" s="1" t="s">
        <v>132</v>
      </c>
      <c r="O44" s="1">
        <v>30</v>
      </c>
      <c r="P44" s="2">
        <v>0.53</v>
      </c>
    </row>
    <row r="45" spans="1:16">
      <c r="A45" t="s">
        <v>414</v>
      </c>
      <c r="B45" s="1" t="s">
        <v>133</v>
      </c>
      <c r="C45" s="1" t="s">
        <v>87</v>
      </c>
      <c r="D45" s="1" t="s">
        <v>151</v>
      </c>
      <c r="E45" s="1" t="s">
        <v>88</v>
      </c>
      <c r="F45" s="1" t="s">
        <v>89</v>
      </c>
      <c r="G45" s="1" t="s">
        <v>45</v>
      </c>
      <c r="H45" s="1">
        <v>1.5</v>
      </c>
      <c r="I45" s="1" t="s">
        <v>19</v>
      </c>
      <c r="J45" s="1" t="s">
        <v>134</v>
      </c>
      <c r="K45" s="1" t="s">
        <v>100</v>
      </c>
      <c r="L45" s="1" t="s">
        <v>85</v>
      </c>
      <c r="M45" s="1">
        <v>4</v>
      </c>
      <c r="N45" s="1" t="s">
        <v>132</v>
      </c>
      <c r="O45" s="1">
        <v>25</v>
      </c>
      <c r="P45" s="2">
        <v>0.4</v>
      </c>
    </row>
    <row r="46" spans="1:16">
      <c r="A46" t="s">
        <v>418</v>
      </c>
      <c r="B46" s="1" t="s">
        <v>135</v>
      </c>
      <c r="C46" s="1" t="s">
        <v>28</v>
      </c>
      <c r="D46" s="1" t="s">
        <v>19</v>
      </c>
      <c r="E46" s="1" t="s">
        <v>29</v>
      </c>
      <c r="F46" s="1" t="s">
        <v>30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2">
        <v>0.3</v>
      </c>
    </row>
    <row r="47" spans="1:16">
      <c r="A47" t="s">
        <v>197</v>
      </c>
      <c r="B47" s="1" t="s">
        <v>136</v>
      </c>
      <c r="C47" s="1" t="s">
        <v>87</v>
      </c>
      <c r="D47" s="1" t="s">
        <v>19</v>
      </c>
      <c r="E47" s="1" t="s">
        <v>88</v>
      </c>
      <c r="F47" s="1" t="s">
        <v>89</v>
      </c>
      <c r="G47" s="1" t="s">
        <v>54</v>
      </c>
      <c r="H47" s="1" t="s">
        <v>82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2">
        <v>0.53</v>
      </c>
    </row>
    <row r="48" spans="1:16">
      <c r="A48" t="s">
        <v>407</v>
      </c>
      <c r="B48" s="1" t="s">
        <v>137</v>
      </c>
      <c r="C48" s="1" t="s">
        <v>87</v>
      </c>
      <c r="D48" s="1" t="s">
        <v>19</v>
      </c>
      <c r="E48" s="1" t="s">
        <v>88</v>
      </c>
      <c r="F48" s="1" t="s">
        <v>89</v>
      </c>
      <c r="G48" s="1">
        <v>20</v>
      </c>
      <c r="H48" s="1">
        <v>1.5</v>
      </c>
      <c r="I48" s="1" t="s">
        <v>24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1"/>
    </row>
    <row r="49" spans="1:16">
      <c r="A49" t="s">
        <v>195</v>
      </c>
      <c r="B49" s="1" t="s">
        <v>138</v>
      </c>
      <c r="C49" s="1" t="s">
        <v>15</v>
      </c>
      <c r="D49" s="1" t="s">
        <v>16</v>
      </c>
      <c r="E49" s="1" t="s">
        <v>17</v>
      </c>
      <c r="F49" s="1" t="s">
        <v>18</v>
      </c>
      <c r="G49" s="1" t="s">
        <v>31</v>
      </c>
      <c r="H49" s="1">
        <v>2.4</v>
      </c>
      <c r="I49" s="1" t="s">
        <v>63</v>
      </c>
      <c r="J49" s="1" t="s">
        <v>99</v>
      </c>
      <c r="K49" s="1" t="s">
        <v>139</v>
      </c>
      <c r="L49" s="1" t="s">
        <v>140</v>
      </c>
      <c r="M49" s="1" t="s">
        <v>19</v>
      </c>
      <c r="N49" s="1" t="s">
        <v>19</v>
      </c>
      <c r="O49" s="1" t="s">
        <v>19</v>
      </c>
      <c r="P49" s="1"/>
    </row>
    <row r="50" spans="1:16">
      <c r="A50" t="s">
        <v>417</v>
      </c>
      <c r="B50" s="1" t="s">
        <v>141</v>
      </c>
      <c r="C50" s="1" t="s">
        <v>28</v>
      </c>
      <c r="D50" s="1" t="s">
        <v>19</v>
      </c>
      <c r="E50" s="1" t="s">
        <v>29</v>
      </c>
      <c r="F50" s="1" t="s">
        <v>30</v>
      </c>
      <c r="G50" s="1" t="s">
        <v>19</v>
      </c>
      <c r="H50" s="1" t="s">
        <v>19</v>
      </c>
      <c r="I50" s="1" t="s">
        <v>19</v>
      </c>
      <c r="J50" s="1" t="s">
        <v>142</v>
      </c>
      <c r="K50" s="1" t="s">
        <v>143</v>
      </c>
      <c r="L50" s="1" t="s">
        <v>127</v>
      </c>
      <c r="M50" s="1">
        <v>15</v>
      </c>
      <c r="N50" s="1" t="s">
        <v>25</v>
      </c>
      <c r="O50" s="1">
        <v>35</v>
      </c>
      <c r="P50" s="1"/>
    </row>
    <row r="51" spans="1:16">
      <c r="A51" t="s">
        <v>417</v>
      </c>
      <c r="B51" s="1" t="s">
        <v>144</v>
      </c>
      <c r="C51" s="1" t="s">
        <v>19</v>
      </c>
      <c r="D51" s="1" t="s">
        <v>43</v>
      </c>
      <c r="E51" s="1" t="s">
        <v>19</v>
      </c>
      <c r="F51" s="1" t="s">
        <v>19</v>
      </c>
      <c r="G51" s="1" t="s">
        <v>145</v>
      </c>
      <c r="H51" s="1" t="s">
        <v>32</v>
      </c>
      <c r="I51" s="1" t="s">
        <v>24</v>
      </c>
      <c r="J51" s="1" t="s">
        <v>146</v>
      </c>
      <c r="K51" s="1" t="s">
        <v>25</v>
      </c>
      <c r="L51" s="1" t="s">
        <v>72</v>
      </c>
      <c r="M51" s="1">
        <v>10</v>
      </c>
      <c r="N51" s="1" t="s">
        <v>25</v>
      </c>
      <c r="O51" s="1" t="s">
        <v>19</v>
      </c>
      <c r="P51" s="2">
        <v>0.86</v>
      </c>
    </row>
    <row r="52" spans="1:16">
      <c r="A52" t="s">
        <v>416</v>
      </c>
      <c r="B52" s="1" t="s">
        <v>147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45</v>
      </c>
      <c r="H52" s="1" t="s">
        <v>70</v>
      </c>
      <c r="I52" s="1" t="s">
        <v>63</v>
      </c>
      <c r="J52" s="1" t="s">
        <v>99</v>
      </c>
      <c r="K52" s="1" t="s">
        <v>131</v>
      </c>
      <c r="L52" s="1" t="s">
        <v>85</v>
      </c>
      <c r="M52" s="1" t="s">
        <v>19</v>
      </c>
      <c r="N52" s="1" t="s">
        <v>19</v>
      </c>
      <c r="O52" s="1" t="s">
        <v>19</v>
      </c>
      <c r="P52" s="1"/>
    </row>
    <row r="53" spans="1:16">
      <c r="A53" t="s">
        <v>407</v>
      </c>
      <c r="B53" s="1" t="s">
        <v>148</v>
      </c>
      <c r="C53" s="1" t="s">
        <v>87</v>
      </c>
      <c r="D53" s="1" t="s">
        <v>19</v>
      </c>
      <c r="E53" s="1" t="s">
        <v>88</v>
      </c>
      <c r="F53" s="1" t="s">
        <v>89</v>
      </c>
      <c r="G53" s="1" t="s">
        <v>74</v>
      </c>
      <c r="H53" s="1" t="s">
        <v>82</v>
      </c>
      <c r="I53" s="1" t="s">
        <v>19</v>
      </c>
      <c r="J53" s="1" t="s">
        <v>64</v>
      </c>
      <c r="K53" s="1" t="s">
        <v>38</v>
      </c>
      <c r="L53" s="1" t="s">
        <v>72</v>
      </c>
      <c r="M53" s="1" t="s">
        <v>19</v>
      </c>
      <c r="N53" s="1" t="s">
        <v>19</v>
      </c>
      <c r="O53" s="1" t="s">
        <v>19</v>
      </c>
      <c r="P53" s="2">
        <v>0.53</v>
      </c>
    </row>
    <row r="54" spans="1:16">
      <c r="A54" t="s">
        <v>407</v>
      </c>
      <c r="B54" s="4" t="s">
        <v>153</v>
      </c>
      <c r="D54" s="4" t="s">
        <v>150</v>
      </c>
    </row>
    <row r="55" spans="1:16">
      <c r="A55" t="s">
        <v>407</v>
      </c>
      <c r="B55" s="4" t="s">
        <v>154</v>
      </c>
      <c r="D55" s="4" t="s">
        <v>150</v>
      </c>
    </row>
    <row r="56" spans="1:16">
      <c r="A56" t="s">
        <v>417</v>
      </c>
      <c r="B56" s="4" t="s">
        <v>155</v>
      </c>
      <c r="D56" s="4" t="s">
        <v>150</v>
      </c>
    </row>
    <row r="57" spans="1:16">
      <c r="A57" t="s">
        <v>417</v>
      </c>
      <c r="B57" s="4" t="s">
        <v>165</v>
      </c>
      <c r="D57" s="4"/>
    </row>
    <row r="58" spans="1:16">
      <c r="A58" t="s">
        <v>405</v>
      </c>
      <c r="B58" s="17" t="s">
        <v>404</v>
      </c>
      <c r="D58" s="4"/>
    </row>
    <row r="59" spans="1:16">
      <c r="A59" t="s">
        <v>409</v>
      </c>
      <c r="B59" s="4" t="s">
        <v>408</v>
      </c>
      <c r="D59" s="4"/>
    </row>
    <row r="60" spans="1:16">
      <c r="A60" t="s">
        <v>409</v>
      </c>
      <c r="B60" s="4" t="s">
        <v>410</v>
      </c>
      <c r="D60" s="4"/>
    </row>
  </sheetData>
  <mergeCells count="12">
    <mergeCell ref="H3:H4"/>
    <mergeCell ref="I3:I4"/>
    <mergeCell ref="J3:L3"/>
    <mergeCell ref="M3:O3"/>
    <mergeCell ref="P3:P4"/>
    <mergeCell ref="A3:A4"/>
    <mergeCell ref="B3:B4"/>
    <mergeCell ref="C3:C4"/>
    <mergeCell ref="D3:D4"/>
    <mergeCell ref="E3:E4"/>
    <mergeCell ref="F3:F4"/>
    <mergeCell ref="G3:G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D1" workbookViewId="0">
      <selection activeCell="F8" sqref="F8"/>
    </sheetView>
  </sheetViews>
  <sheetFormatPr defaultRowHeight="17"/>
  <cols>
    <col min="1" max="1" width="6.453125" customWidth="1"/>
    <col min="2" max="2" width="10.90625" customWidth="1"/>
    <col min="3" max="3" width="14.90625" customWidth="1"/>
    <col min="4" max="4" width="12" customWidth="1"/>
    <col min="5" max="5" width="28.54296875" customWidth="1"/>
    <col min="6" max="6" width="15.54296875" customWidth="1"/>
    <col min="7" max="7" width="15.90625" bestFit="1" customWidth="1"/>
    <col min="8" max="8" width="12.90625" customWidth="1"/>
    <col min="9" max="9" width="12.36328125" bestFit="1" customWidth="1"/>
    <col min="16" max="16" width="10.54296875" customWidth="1"/>
  </cols>
  <sheetData>
    <row r="1" spans="1:16" ht="17" customHeight="1">
      <c r="A1" t="s">
        <v>430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10</v>
      </c>
    </row>
    <row r="2" spans="1:16">
      <c r="A2" t="s">
        <v>421</v>
      </c>
      <c r="B2" s="1" t="s">
        <v>42</v>
      </c>
      <c r="C2" s="1" t="s">
        <v>19</v>
      </c>
      <c r="D2" s="1" t="s">
        <v>43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24</v>
      </c>
      <c r="J2" s="1" t="s">
        <v>19</v>
      </c>
      <c r="K2" s="1" t="s">
        <v>19</v>
      </c>
      <c r="L2" s="1" t="s">
        <v>19</v>
      </c>
      <c r="M2" s="1">
        <v>10</v>
      </c>
      <c r="N2" s="1" t="s">
        <v>25</v>
      </c>
      <c r="O2" s="1">
        <v>35</v>
      </c>
      <c r="P2" s="2">
        <v>0.46</v>
      </c>
    </row>
    <row r="3" spans="1:16">
      <c r="A3" t="s">
        <v>422</v>
      </c>
      <c r="B3" s="1" t="s">
        <v>47</v>
      </c>
      <c r="C3" s="1" t="s">
        <v>19</v>
      </c>
      <c r="D3" s="1" t="s">
        <v>16</v>
      </c>
      <c r="E3" s="1" t="s">
        <v>19</v>
      </c>
      <c r="F3" s="1" t="s">
        <v>19</v>
      </c>
      <c r="G3" s="1" t="s">
        <v>48</v>
      </c>
      <c r="H3" s="1" t="s">
        <v>49</v>
      </c>
      <c r="I3" s="1" t="s">
        <v>19</v>
      </c>
      <c r="J3" s="1" t="s">
        <v>19</v>
      </c>
      <c r="K3" s="1" t="s">
        <v>19</v>
      </c>
      <c r="L3" s="1" t="s">
        <v>19</v>
      </c>
      <c r="M3" s="1">
        <v>20</v>
      </c>
      <c r="N3" s="1" t="s">
        <v>25</v>
      </c>
      <c r="O3" s="1">
        <v>40</v>
      </c>
      <c r="P3" s="2">
        <v>0.43</v>
      </c>
    </row>
    <row r="4" spans="1:16">
      <c r="A4" t="s">
        <v>423</v>
      </c>
      <c r="B4" s="1" t="s">
        <v>53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54</v>
      </c>
      <c r="H4" s="1" t="s">
        <v>55</v>
      </c>
      <c r="I4" s="1" t="s">
        <v>19</v>
      </c>
      <c r="J4" s="1" t="s">
        <v>19</v>
      </c>
      <c r="K4" s="1" t="s">
        <v>19</v>
      </c>
      <c r="L4" s="1" t="s">
        <v>19</v>
      </c>
      <c r="M4" s="1">
        <v>10</v>
      </c>
      <c r="N4" s="1" t="s">
        <v>56</v>
      </c>
      <c r="O4" s="1">
        <v>45</v>
      </c>
      <c r="P4" s="2">
        <v>0.37</v>
      </c>
    </row>
    <row r="5" spans="1:16">
      <c r="A5" t="s">
        <v>423</v>
      </c>
      <c r="B5" s="1" t="s">
        <v>57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58</v>
      </c>
      <c r="H5" s="1">
        <v>0</v>
      </c>
      <c r="I5" s="1" t="s">
        <v>19</v>
      </c>
      <c r="J5" s="1" t="s">
        <v>19</v>
      </c>
      <c r="K5" s="1" t="s">
        <v>19</v>
      </c>
      <c r="L5" s="1" t="s">
        <v>19</v>
      </c>
      <c r="M5" s="1">
        <v>10</v>
      </c>
      <c r="N5" s="1" t="s">
        <v>25</v>
      </c>
      <c r="O5" s="1">
        <v>40</v>
      </c>
      <c r="P5" s="2">
        <v>0.22</v>
      </c>
    </row>
    <row r="6" spans="1:16">
      <c r="A6" t="s">
        <v>197</v>
      </c>
      <c r="B6" s="1" t="s">
        <v>86</v>
      </c>
      <c r="C6" s="1" t="s">
        <v>87</v>
      </c>
      <c r="D6" s="1" t="s">
        <v>43</v>
      </c>
      <c r="E6" s="1" t="s">
        <v>88</v>
      </c>
      <c r="F6" s="1" t="s">
        <v>89</v>
      </c>
      <c r="G6" s="1" t="s">
        <v>19</v>
      </c>
      <c r="H6" s="1" t="s">
        <v>19</v>
      </c>
      <c r="I6" s="1" t="s">
        <v>24</v>
      </c>
      <c r="J6" s="1" t="s">
        <v>90</v>
      </c>
      <c r="K6" s="1" t="s">
        <v>91</v>
      </c>
      <c r="L6" s="1" t="s">
        <v>26</v>
      </c>
      <c r="M6" s="1" t="s">
        <v>19</v>
      </c>
      <c r="N6" s="1" t="s">
        <v>19</v>
      </c>
      <c r="O6" s="1" t="s">
        <v>19</v>
      </c>
      <c r="P6" s="2">
        <v>0.53</v>
      </c>
    </row>
    <row r="7" spans="1:16">
      <c r="A7" t="s">
        <v>413</v>
      </c>
      <c r="B7" s="1" t="s">
        <v>121</v>
      </c>
      <c r="C7" s="1" t="s">
        <v>87</v>
      </c>
      <c r="D7" s="1" t="s">
        <v>43</v>
      </c>
      <c r="E7" s="1" t="s">
        <v>88</v>
      </c>
      <c r="F7" s="1" t="s">
        <v>89</v>
      </c>
      <c r="G7" s="1" t="s">
        <v>19</v>
      </c>
      <c r="H7" s="1" t="s">
        <v>19</v>
      </c>
      <c r="I7" s="1" t="s">
        <v>63</v>
      </c>
      <c r="J7" s="1" t="s">
        <v>119</v>
      </c>
      <c r="K7" s="1" t="s">
        <v>100</v>
      </c>
      <c r="L7" s="1" t="s">
        <v>122</v>
      </c>
      <c r="M7" s="1" t="s">
        <v>19</v>
      </c>
      <c r="N7" s="1" t="s">
        <v>19</v>
      </c>
      <c r="O7" s="1" t="s">
        <v>19</v>
      </c>
      <c r="P7" s="2">
        <v>0.53</v>
      </c>
    </row>
    <row r="8" spans="1:16">
      <c r="A8" t="s">
        <v>412</v>
      </c>
      <c r="B8" s="1" t="s">
        <v>124</v>
      </c>
      <c r="C8" s="1" t="s">
        <v>87</v>
      </c>
      <c r="D8" s="1" t="s">
        <v>43</v>
      </c>
      <c r="E8" s="1" t="s">
        <v>88</v>
      </c>
      <c r="F8" s="1" t="s">
        <v>89</v>
      </c>
      <c r="G8" s="1" t="s">
        <v>31</v>
      </c>
      <c r="H8" s="1" t="s">
        <v>125</v>
      </c>
      <c r="I8" s="1" t="s">
        <v>24</v>
      </c>
      <c r="J8" s="1" t="s">
        <v>115</v>
      </c>
      <c r="K8" s="1" t="s">
        <v>126</v>
      </c>
      <c r="L8" s="1" t="s">
        <v>127</v>
      </c>
      <c r="M8" s="1" t="s">
        <v>19</v>
      </c>
      <c r="N8" s="1" t="s">
        <v>19</v>
      </c>
      <c r="O8" s="1" t="s">
        <v>19</v>
      </c>
      <c r="P8" s="2">
        <v>0.53</v>
      </c>
    </row>
    <row r="9" spans="1:16">
      <c r="A9" t="s">
        <v>197</v>
      </c>
      <c r="B9" s="1" t="s">
        <v>94</v>
      </c>
      <c r="C9" s="1" t="s">
        <v>87</v>
      </c>
      <c r="D9" s="1" t="s">
        <v>16</v>
      </c>
      <c r="E9" s="1" t="s">
        <v>88</v>
      </c>
      <c r="F9" s="1" t="s">
        <v>89</v>
      </c>
      <c r="G9" s="1" t="s">
        <v>54</v>
      </c>
      <c r="H9" s="1" t="s">
        <v>70</v>
      </c>
      <c r="I9" s="1" t="s">
        <v>63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2">
        <v>0.53</v>
      </c>
    </row>
    <row r="10" spans="1:16">
      <c r="A10" t="s">
        <v>411</v>
      </c>
      <c r="B10" s="1" t="s">
        <v>105</v>
      </c>
      <c r="C10" s="1" t="s">
        <v>87</v>
      </c>
      <c r="D10" s="4" t="s">
        <v>150</v>
      </c>
      <c r="E10" s="1" t="s">
        <v>88</v>
      </c>
      <c r="F10" s="1" t="s">
        <v>89</v>
      </c>
      <c r="G10" s="1" t="s">
        <v>19</v>
      </c>
      <c r="H10" s="1" t="s">
        <v>19</v>
      </c>
      <c r="I10" s="1" t="s">
        <v>63</v>
      </c>
      <c r="J10" s="1" t="s">
        <v>106</v>
      </c>
      <c r="K10" s="1" t="s">
        <v>107</v>
      </c>
      <c r="L10" s="1" t="s">
        <v>85</v>
      </c>
      <c r="M10" s="1" t="s">
        <v>19</v>
      </c>
      <c r="N10" s="1" t="s">
        <v>19</v>
      </c>
      <c r="O10" s="1" t="s">
        <v>19</v>
      </c>
      <c r="P10" s="2">
        <v>0.53</v>
      </c>
    </row>
    <row r="11" spans="1:16">
      <c r="A11" t="s">
        <v>197</v>
      </c>
      <c r="B11" s="1" t="s">
        <v>111</v>
      </c>
      <c r="C11" s="1" t="s">
        <v>87</v>
      </c>
      <c r="D11" s="1" t="s">
        <v>16</v>
      </c>
      <c r="E11" s="1" t="s">
        <v>88</v>
      </c>
      <c r="F11" s="1" t="s">
        <v>89</v>
      </c>
      <c r="G11" s="1" t="s">
        <v>77</v>
      </c>
      <c r="H11" s="1" t="s">
        <v>112</v>
      </c>
      <c r="I11" s="1" t="s">
        <v>63</v>
      </c>
      <c r="J11" s="1" t="s">
        <v>64</v>
      </c>
      <c r="K11" s="1" t="s">
        <v>107</v>
      </c>
      <c r="L11" s="1" t="s">
        <v>113</v>
      </c>
      <c r="M11" s="1" t="s">
        <v>19</v>
      </c>
      <c r="N11" s="1" t="s">
        <v>19</v>
      </c>
      <c r="O11" s="1" t="s">
        <v>19</v>
      </c>
      <c r="P11" s="1"/>
    </row>
    <row r="12" spans="1:16">
      <c r="A12" t="s">
        <v>414</v>
      </c>
      <c r="B12" s="1" t="s">
        <v>129</v>
      </c>
      <c r="C12" s="1" t="s">
        <v>87</v>
      </c>
      <c r="D12" s="4" t="s">
        <v>151</v>
      </c>
      <c r="E12" s="1" t="s">
        <v>88</v>
      </c>
      <c r="F12" s="1" t="s">
        <v>89</v>
      </c>
      <c r="G12" s="1" t="s">
        <v>77</v>
      </c>
      <c r="H12" s="1" t="s">
        <v>82</v>
      </c>
      <c r="I12" s="1" t="s">
        <v>63</v>
      </c>
      <c r="J12" s="1" t="s">
        <v>130</v>
      </c>
      <c r="K12" s="1" t="s">
        <v>131</v>
      </c>
      <c r="L12" s="1" t="s">
        <v>85</v>
      </c>
      <c r="M12" s="1">
        <v>5</v>
      </c>
      <c r="N12" s="1" t="s">
        <v>132</v>
      </c>
      <c r="O12" s="1">
        <v>30</v>
      </c>
      <c r="P12" s="2">
        <v>0.53</v>
      </c>
    </row>
    <row r="13" spans="1:16">
      <c r="A13" t="s">
        <v>414</v>
      </c>
      <c r="B13" s="1" t="s">
        <v>133</v>
      </c>
      <c r="C13" s="1" t="s">
        <v>87</v>
      </c>
      <c r="D13" s="1" t="s">
        <v>151</v>
      </c>
      <c r="E13" s="1" t="s">
        <v>88</v>
      </c>
      <c r="F13" s="1" t="s">
        <v>89</v>
      </c>
      <c r="G13" s="1" t="s">
        <v>45</v>
      </c>
      <c r="H13" s="1">
        <v>1.5</v>
      </c>
      <c r="I13" s="1" t="s">
        <v>19</v>
      </c>
      <c r="J13" s="1" t="s">
        <v>134</v>
      </c>
      <c r="K13" s="1" t="s">
        <v>100</v>
      </c>
      <c r="L13" s="1" t="s">
        <v>85</v>
      </c>
      <c r="M13" s="1">
        <v>4</v>
      </c>
      <c r="N13" s="1" t="s">
        <v>132</v>
      </c>
      <c r="O13" s="1">
        <v>25</v>
      </c>
      <c r="P13" s="2">
        <v>0.4</v>
      </c>
    </row>
    <row r="14" spans="1:16">
      <c r="A14" t="s">
        <v>412</v>
      </c>
      <c r="B14" s="1" t="s">
        <v>108</v>
      </c>
      <c r="C14" s="1" t="s">
        <v>87</v>
      </c>
      <c r="D14" s="1" t="s">
        <v>19</v>
      </c>
      <c r="E14" s="1" t="s">
        <v>88</v>
      </c>
      <c r="F14" s="1" t="s">
        <v>89</v>
      </c>
      <c r="G14" s="1" t="s">
        <v>19</v>
      </c>
      <c r="H14" s="1" t="s">
        <v>19</v>
      </c>
      <c r="I14" s="1" t="s">
        <v>63</v>
      </c>
      <c r="J14" s="1" t="s">
        <v>106</v>
      </c>
      <c r="K14" s="1" t="s">
        <v>38</v>
      </c>
      <c r="L14" s="1" t="s">
        <v>22</v>
      </c>
      <c r="M14" s="1" t="s">
        <v>19</v>
      </c>
      <c r="N14" s="1" t="s">
        <v>19</v>
      </c>
      <c r="O14" s="1" t="s">
        <v>19</v>
      </c>
      <c r="P14" s="2">
        <v>0.53</v>
      </c>
    </row>
    <row r="15" spans="1:16">
      <c r="A15" t="s">
        <v>197</v>
      </c>
      <c r="B15" s="1" t="s">
        <v>136</v>
      </c>
      <c r="C15" s="1" t="s">
        <v>87</v>
      </c>
      <c r="D15" s="4" t="s">
        <v>159</v>
      </c>
      <c r="E15" s="1" t="s">
        <v>88</v>
      </c>
      <c r="F15" s="1" t="s">
        <v>89</v>
      </c>
      <c r="G15" s="1" t="s">
        <v>54</v>
      </c>
      <c r="H15" s="1" t="s">
        <v>82</v>
      </c>
      <c r="I15" s="4" t="s">
        <v>523</v>
      </c>
      <c r="J15" s="4" t="s">
        <v>90</v>
      </c>
      <c r="K15" s="4" t="s">
        <v>91</v>
      </c>
      <c r="L15" s="4" t="s">
        <v>26</v>
      </c>
      <c r="M15" s="1" t="s">
        <v>19</v>
      </c>
      <c r="N15" s="1" t="s">
        <v>19</v>
      </c>
      <c r="O15" s="1" t="s">
        <v>19</v>
      </c>
      <c r="P15" s="2">
        <v>0.53</v>
      </c>
    </row>
    <row r="16" spans="1:16" ht="34">
      <c r="A16" t="s">
        <v>197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  <c r="G16" s="1" t="s">
        <v>19</v>
      </c>
      <c r="H16" s="1" t="s">
        <v>19</v>
      </c>
      <c r="I16" s="1" t="s">
        <v>19</v>
      </c>
      <c r="J16" s="1" t="s">
        <v>20</v>
      </c>
      <c r="K16" s="1" t="s">
        <v>21</v>
      </c>
      <c r="L16" s="1" t="s">
        <v>22</v>
      </c>
      <c r="M16" s="1" t="s">
        <v>19</v>
      </c>
      <c r="N16" s="1" t="s">
        <v>19</v>
      </c>
      <c r="O16" s="1" t="s">
        <v>19</v>
      </c>
      <c r="P16" s="2">
        <v>0.53</v>
      </c>
    </row>
    <row r="17" spans="1:16">
      <c r="A17" t="s">
        <v>197</v>
      </c>
      <c r="B17" s="1" t="s">
        <v>44</v>
      </c>
      <c r="C17" s="1" t="s">
        <v>15</v>
      </c>
      <c r="D17" s="1" t="s">
        <v>16</v>
      </c>
      <c r="E17" s="1" t="s">
        <v>17</v>
      </c>
      <c r="F17" s="1" t="s">
        <v>18</v>
      </c>
      <c r="G17" s="1" t="s">
        <v>45</v>
      </c>
      <c r="H17" s="1" t="s">
        <v>46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2">
        <v>0.53</v>
      </c>
    </row>
    <row r="18" spans="1:16">
      <c r="A18" t="s">
        <v>197</v>
      </c>
      <c r="B18" s="1" t="s">
        <v>61</v>
      </c>
      <c r="C18" s="1" t="s">
        <v>15</v>
      </c>
      <c r="D18" s="1" t="s">
        <v>16</v>
      </c>
      <c r="E18" s="1" t="s">
        <v>17</v>
      </c>
      <c r="F18" s="1" t="s">
        <v>18</v>
      </c>
      <c r="G18" s="1" t="s">
        <v>45</v>
      </c>
      <c r="H18" s="1" t="s">
        <v>62</v>
      </c>
      <c r="I18" s="1" t="s">
        <v>63</v>
      </c>
      <c r="J18" s="1" t="s">
        <v>64</v>
      </c>
      <c r="K18" s="1" t="s">
        <v>65</v>
      </c>
      <c r="L18" s="1" t="s">
        <v>66</v>
      </c>
      <c r="M18" s="1">
        <v>8</v>
      </c>
      <c r="N18" s="1" t="s">
        <v>67</v>
      </c>
      <c r="O18" s="1">
        <v>35</v>
      </c>
      <c r="P18" s="2">
        <v>0.27</v>
      </c>
    </row>
    <row r="19" spans="1:16">
      <c r="A19" t="s">
        <v>197</v>
      </c>
      <c r="B19" s="1" t="s">
        <v>92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54</v>
      </c>
      <c r="H19" s="1" t="s">
        <v>62</v>
      </c>
      <c r="I19" s="1" t="s">
        <v>63</v>
      </c>
      <c r="J19" s="1" t="s">
        <v>64</v>
      </c>
      <c r="K19" s="1" t="s">
        <v>65</v>
      </c>
      <c r="L19" s="1" t="s">
        <v>93</v>
      </c>
      <c r="M19" s="1" t="s">
        <v>19</v>
      </c>
      <c r="N19" s="1" t="s">
        <v>19</v>
      </c>
      <c r="O19" s="1" t="s">
        <v>19</v>
      </c>
      <c r="P19" s="2">
        <v>0.53</v>
      </c>
    </row>
    <row r="20" spans="1:16">
      <c r="A20" t="s">
        <v>407</v>
      </c>
      <c r="B20" s="1" t="s">
        <v>137</v>
      </c>
      <c r="C20" s="1" t="s">
        <v>87</v>
      </c>
      <c r="D20" s="1" t="s">
        <v>19</v>
      </c>
      <c r="E20" s="1" t="s">
        <v>88</v>
      </c>
      <c r="F20" s="1" t="s">
        <v>89</v>
      </c>
      <c r="G20" s="1">
        <v>20</v>
      </c>
      <c r="H20" s="1">
        <v>1.5</v>
      </c>
      <c r="I20" s="1" t="s">
        <v>24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/>
    </row>
    <row r="21" spans="1:16">
      <c r="A21" t="s">
        <v>407</v>
      </c>
      <c r="B21" s="1" t="s">
        <v>148</v>
      </c>
      <c r="C21" s="1" t="s">
        <v>87</v>
      </c>
      <c r="D21" s="1" t="s">
        <v>19</v>
      </c>
      <c r="E21" s="1" t="s">
        <v>88</v>
      </c>
      <c r="F21" s="1" t="s">
        <v>89</v>
      </c>
      <c r="G21" s="1" t="s">
        <v>74</v>
      </c>
      <c r="H21" s="1" t="s">
        <v>82</v>
      </c>
      <c r="I21" s="1" t="s">
        <v>19</v>
      </c>
      <c r="J21" s="1" t="s">
        <v>64</v>
      </c>
      <c r="K21" s="1" t="s">
        <v>38</v>
      </c>
      <c r="L21" s="1" t="s">
        <v>72</v>
      </c>
      <c r="M21" s="1" t="s">
        <v>19</v>
      </c>
      <c r="N21" s="1" t="s">
        <v>19</v>
      </c>
      <c r="O21" s="1" t="s">
        <v>19</v>
      </c>
      <c r="P21" s="2">
        <v>0.53</v>
      </c>
    </row>
    <row r="22" spans="1:16">
      <c r="A22" t="s">
        <v>406</v>
      </c>
      <c r="B22" s="1" t="s">
        <v>103</v>
      </c>
      <c r="C22" s="1" t="s">
        <v>28</v>
      </c>
      <c r="D22" s="1" t="s">
        <v>19</v>
      </c>
      <c r="E22" s="1" t="s">
        <v>29</v>
      </c>
      <c r="F22" s="1" t="s">
        <v>30</v>
      </c>
      <c r="G22" s="1" t="s">
        <v>31</v>
      </c>
      <c r="H22" s="1">
        <v>4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/>
    </row>
    <row r="23" spans="1:16">
      <c r="A23" t="s">
        <v>407</v>
      </c>
      <c r="B23" s="4" t="s">
        <v>153</v>
      </c>
      <c r="D23" s="4" t="s">
        <v>150</v>
      </c>
    </row>
    <row r="24" spans="1:16" ht="34" customHeight="1">
      <c r="A24" t="s">
        <v>407</v>
      </c>
      <c r="B24" s="4" t="s">
        <v>154</v>
      </c>
      <c r="D24" s="4" t="s">
        <v>150</v>
      </c>
    </row>
    <row r="25" spans="1:16">
      <c r="A25" t="s">
        <v>409</v>
      </c>
      <c r="B25" s="4" t="s">
        <v>408</v>
      </c>
      <c r="D25" s="4"/>
    </row>
    <row r="26" spans="1:16">
      <c r="A26" t="s">
        <v>409</v>
      </c>
      <c r="B26" s="4" t="s">
        <v>410</v>
      </c>
      <c r="D26" s="4"/>
    </row>
    <row r="27" spans="1:16">
      <c r="A27" t="s">
        <v>195</v>
      </c>
      <c r="B27" s="1" t="s">
        <v>50</v>
      </c>
      <c r="C27" s="1" t="s">
        <v>28</v>
      </c>
      <c r="D27" s="1" t="s">
        <v>19</v>
      </c>
      <c r="E27" s="1" t="s">
        <v>29</v>
      </c>
      <c r="F27" s="1" t="s">
        <v>30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/>
    </row>
    <row r="28" spans="1:16">
      <c r="A28" t="s">
        <v>195</v>
      </c>
      <c r="B28" s="1" t="s">
        <v>98</v>
      </c>
      <c r="C28" s="1" t="s">
        <v>15</v>
      </c>
      <c r="D28" s="1" t="s">
        <v>16</v>
      </c>
      <c r="E28" s="1" t="s">
        <v>17</v>
      </c>
      <c r="F28" s="1" t="s">
        <v>18</v>
      </c>
      <c r="G28" s="1" t="s">
        <v>19</v>
      </c>
      <c r="H28" s="1" t="s">
        <v>19</v>
      </c>
      <c r="I28" s="1" t="s">
        <v>63</v>
      </c>
      <c r="J28" s="1" t="s">
        <v>99</v>
      </c>
      <c r="K28" s="1" t="s">
        <v>100</v>
      </c>
      <c r="L28" s="1" t="s">
        <v>101</v>
      </c>
      <c r="M28" s="1">
        <v>11</v>
      </c>
      <c r="N28" s="1" t="s">
        <v>102</v>
      </c>
      <c r="O28" s="1">
        <v>30</v>
      </c>
      <c r="P28" s="2">
        <v>0.6</v>
      </c>
    </row>
    <row r="29" spans="1:16">
      <c r="A29" t="s">
        <v>195</v>
      </c>
      <c r="B29" s="1" t="s">
        <v>138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31</v>
      </c>
      <c r="H29" s="1">
        <v>2.4</v>
      </c>
      <c r="I29" s="1" t="s">
        <v>63</v>
      </c>
      <c r="J29" s="1" t="s">
        <v>99</v>
      </c>
      <c r="K29" s="1" t="s">
        <v>139</v>
      </c>
      <c r="L29" s="1" t="s">
        <v>140</v>
      </c>
      <c r="M29" s="1" t="s">
        <v>19</v>
      </c>
      <c r="N29" s="1" t="s">
        <v>19</v>
      </c>
      <c r="O29" s="1" t="s">
        <v>19</v>
      </c>
      <c r="P29" s="1"/>
    </row>
    <row r="30" spans="1:16">
      <c r="A30" t="s">
        <v>195</v>
      </c>
      <c r="B30" s="1" t="s">
        <v>60</v>
      </c>
      <c r="C30" s="1" t="s">
        <v>19</v>
      </c>
      <c r="D30" s="1" t="s">
        <v>19</v>
      </c>
      <c r="E30" s="1" t="s">
        <v>19</v>
      </c>
      <c r="F30" s="1" t="s">
        <v>19</v>
      </c>
      <c r="G30" s="1" t="s">
        <v>41</v>
      </c>
      <c r="H30" s="1">
        <v>5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2">
        <v>0.46</v>
      </c>
    </row>
    <row r="31" spans="1:16">
      <c r="A31" t="s">
        <v>405</v>
      </c>
      <c r="B31" s="17" t="s">
        <v>404</v>
      </c>
      <c r="D31" s="4"/>
    </row>
    <row r="32" spans="1:16">
      <c r="A32" t="s">
        <v>415</v>
      </c>
      <c r="B32" s="1" t="s">
        <v>109</v>
      </c>
      <c r="C32" s="1" t="s">
        <v>19</v>
      </c>
      <c r="D32" s="1" t="s">
        <v>19</v>
      </c>
      <c r="E32" s="1" t="s">
        <v>19</v>
      </c>
      <c r="F32" s="1" t="s">
        <v>19</v>
      </c>
      <c r="G32" s="1" t="s">
        <v>45</v>
      </c>
      <c r="H32" s="1" t="s">
        <v>110</v>
      </c>
      <c r="I32" s="1" t="s">
        <v>63</v>
      </c>
      <c r="J32" s="1" t="s">
        <v>64</v>
      </c>
      <c r="K32" s="1" t="s">
        <v>38</v>
      </c>
      <c r="L32" s="1" t="s">
        <v>85</v>
      </c>
      <c r="M32" s="1" t="s">
        <v>19</v>
      </c>
      <c r="N32" s="1" t="s">
        <v>19</v>
      </c>
      <c r="O32" s="1" t="s">
        <v>19</v>
      </c>
      <c r="P32" s="2">
        <v>0.34</v>
      </c>
    </row>
    <row r="33" spans="1:16">
      <c r="A33" t="s">
        <v>416</v>
      </c>
      <c r="B33" s="1" t="s">
        <v>147</v>
      </c>
      <c r="C33" s="1" t="s">
        <v>19</v>
      </c>
      <c r="D33" s="1" t="s">
        <v>19</v>
      </c>
      <c r="E33" s="1" t="s">
        <v>19</v>
      </c>
      <c r="F33" s="1" t="s">
        <v>19</v>
      </c>
      <c r="G33" s="1" t="s">
        <v>45</v>
      </c>
      <c r="H33" s="1" t="s">
        <v>70</v>
      </c>
      <c r="I33" s="1" t="s">
        <v>63</v>
      </c>
      <c r="J33" s="1" t="s">
        <v>99</v>
      </c>
      <c r="K33" s="1" t="s">
        <v>131</v>
      </c>
      <c r="L33" s="1" t="s">
        <v>85</v>
      </c>
      <c r="M33" s="1" t="s">
        <v>19</v>
      </c>
      <c r="N33" s="1" t="s">
        <v>19</v>
      </c>
      <c r="O33" s="1" t="s">
        <v>19</v>
      </c>
      <c r="P33" s="1"/>
    </row>
    <row r="34" spans="1:16">
      <c r="A34" t="s">
        <v>420</v>
      </c>
      <c r="B34" s="1" t="s">
        <v>59</v>
      </c>
      <c r="C34" s="1" t="s">
        <v>28</v>
      </c>
      <c r="D34" s="1" t="s">
        <v>19</v>
      </c>
      <c r="E34" s="1" t="s">
        <v>29</v>
      </c>
      <c r="F34" s="1" t="s">
        <v>30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/>
    </row>
    <row r="35" spans="1:16">
      <c r="A35" t="s">
        <v>417</v>
      </c>
      <c r="B35" s="1" t="s">
        <v>79</v>
      </c>
      <c r="C35" s="1" t="s">
        <v>28</v>
      </c>
      <c r="D35" s="4" t="s">
        <v>161</v>
      </c>
      <c r="E35" s="1" t="s">
        <v>29</v>
      </c>
      <c r="F35" s="1" t="s">
        <v>30</v>
      </c>
      <c r="G35" s="1" t="s">
        <v>31</v>
      </c>
      <c r="H35" s="1" t="s">
        <v>70</v>
      </c>
      <c r="I35" s="1" t="s">
        <v>36</v>
      </c>
      <c r="J35" s="1" t="s">
        <v>33</v>
      </c>
      <c r="K35" s="1" t="s">
        <v>71</v>
      </c>
      <c r="L35" s="1" t="s">
        <v>72</v>
      </c>
      <c r="M35" s="1">
        <v>11</v>
      </c>
      <c r="N35" s="1" t="s">
        <v>80</v>
      </c>
      <c r="O35" s="1">
        <v>30</v>
      </c>
      <c r="P35" s="2">
        <v>0.2</v>
      </c>
    </row>
    <row r="36" spans="1:16">
      <c r="A36" t="s">
        <v>417</v>
      </c>
      <c r="B36" s="1" t="s">
        <v>117</v>
      </c>
      <c r="C36" s="1" t="s">
        <v>28</v>
      </c>
      <c r="D36" s="1" t="s">
        <v>118</v>
      </c>
      <c r="E36" s="1" t="s">
        <v>29</v>
      </c>
      <c r="F36" s="1" t="s">
        <v>30</v>
      </c>
      <c r="G36" s="1" t="s">
        <v>74</v>
      </c>
      <c r="H36" s="1" t="s">
        <v>70</v>
      </c>
      <c r="I36" s="1" t="s">
        <v>24</v>
      </c>
      <c r="J36" s="1" t="s">
        <v>119</v>
      </c>
      <c r="K36" s="1" t="s">
        <v>120</v>
      </c>
      <c r="L36" s="1" t="s">
        <v>26</v>
      </c>
      <c r="M36" s="1">
        <v>15</v>
      </c>
      <c r="N36" s="1" t="s">
        <v>21</v>
      </c>
      <c r="O36" s="1">
        <v>33</v>
      </c>
      <c r="P36" s="2">
        <v>0.54</v>
      </c>
    </row>
    <row r="37" spans="1:16">
      <c r="A37" t="s">
        <v>417</v>
      </c>
      <c r="B37" s="1" t="s">
        <v>27</v>
      </c>
      <c r="C37" s="1" t="s">
        <v>28</v>
      </c>
      <c r="D37" s="1" t="s">
        <v>19</v>
      </c>
      <c r="E37" s="1" t="s">
        <v>29</v>
      </c>
      <c r="F37" s="1" t="s">
        <v>30</v>
      </c>
      <c r="G37" s="1" t="s">
        <v>31</v>
      </c>
      <c r="H37" s="1" t="s">
        <v>32</v>
      </c>
      <c r="I37" s="1" t="s">
        <v>24</v>
      </c>
      <c r="J37" s="1" t="s">
        <v>33</v>
      </c>
      <c r="K37" s="1" t="s">
        <v>34</v>
      </c>
      <c r="L37" s="1">
        <v>35</v>
      </c>
      <c r="M37" s="1">
        <v>15</v>
      </c>
      <c r="N37" s="1" t="s">
        <v>21</v>
      </c>
      <c r="O37" s="1">
        <v>40</v>
      </c>
      <c r="P37" s="2">
        <v>0.3</v>
      </c>
    </row>
    <row r="38" spans="1:16">
      <c r="A38" t="s">
        <v>417</v>
      </c>
      <c r="B38" s="1" t="s">
        <v>51</v>
      </c>
      <c r="C38" s="1" t="s">
        <v>28</v>
      </c>
      <c r="D38" s="1" t="s">
        <v>19</v>
      </c>
      <c r="E38" s="1" t="s">
        <v>29</v>
      </c>
      <c r="F38" s="1" t="s">
        <v>30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2">
        <v>0.3</v>
      </c>
    </row>
    <row r="39" spans="1:16">
      <c r="A39" t="s">
        <v>417</v>
      </c>
      <c r="B39" s="1" t="s">
        <v>73</v>
      </c>
      <c r="C39" s="1" t="s">
        <v>28</v>
      </c>
      <c r="D39" s="1" t="s">
        <v>19</v>
      </c>
      <c r="E39" s="1" t="s">
        <v>29</v>
      </c>
      <c r="F39" s="1" t="s">
        <v>30</v>
      </c>
      <c r="G39" s="1" t="s">
        <v>74</v>
      </c>
      <c r="H39" s="1" t="s">
        <v>75</v>
      </c>
      <c r="I39" s="1" t="s">
        <v>19</v>
      </c>
      <c r="J39" s="1" t="s">
        <v>76</v>
      </c>
      <c r="K39" s="1" t="s">
        <v>77</v>
      </c>
      <c r="L39" s="1" t="s">
        <v>26</v>
      </c>
      <c r="M39" s="1" t="s">
        <v>19</v>
      </c>
      <c r="N39" s="1" t="s">
        <v>19</v>
      </c>
      <c r="O39" s="1" t="s">
        <v>19</v>
      </c>
      <c r="P39" s="1"/>
    </row>
    <row r="40" spans="1:16">
      <c r="A40" t="s">
        <v>417</v>
      </c>
      <c r="B40" s="1" t="s">
        <v>96</v>
      </c>
      <c r="C40" s="1" t="s">
        <v>28</v>
      </c>
      <c r="D40" s="1" t="s">
        <v>19</v>
      </c>
      <c r="E40" s="1" t="s">
        <v>29</v>
      </c>
      <c r="F40" s="1" t="s">
        <v>30</v>
      </c>
      <c r="G40" s="1" t="s">
        <v>97</v>
      </c>
      <c r="H40" s="1" t="s">
        <v>46</v>
      </c>
      <c r="I40" s="1" t="s">
        <v>19</v>
      </c>
      <c r="J40" s="1" t="s">
        <v>76</v>
      </c>
      <c r="K40" s="1" t="s">
        <v>25</v>
      </c>
      <c r="L40" s="1" t="s">
        <v>26</v>
      </c>
      <c r="M40" s="1">
        <v>18</v>
      </c>
      <c r="N40" s="1" t="s">
        <v>25</v>
      </c>
      <c r="O40" s="1">
        <v>30</v>
      </c>
      <c r="P40" s="2">
        <v>0.39</v>
      </c>
    </row>
    <row r="41" spans="1:16">
      <c r="A41" t="s">
        <v>417</v>
      </c>
      <c r="B41" s="1" t="s">
        <v>141</v>
      </c>
      <c r="C41" s="1" t="s">
        <v>28</v>
      </c>
      <c r="D41" s="1" t="s">
        <v>19</v>
      </c>
      <c r="E41" s="1" t="s">
        <v>29</v>
      </c>
      <c r="F41" s="1" t="s">
        <v>30</v>
      </c>
      <c r="G41" s="1" t="s">
        <v>19</v>
      </c>
      <c r="H41" s="1" t="s">
        <v>19</v>
      </c>
      <c r="I41" s="1" t="s">
        <v>19</v>
      </c>
      <c r="J41" s="1" t="s">
        <v>142</v>
      </c>
      <c r="K41" s="1" t="s">
        <v>143</v>
      </c>
      <c r="L41" s="1" t="s">
        <v>127</v>
      </c>
      <c r="M41" s="1">
        <v>15</v>
      </c>
      <c r="N41" s="1" t="s">
        <v>25</v>
      </c>
      <c r="O41" s="1">
        <v>35</v>
      </c>
      <c r="P41" s="1"/>
    </row>
    <row r="42" spans="1:16">
      <c r="A42" t="s">
        <v>417</v>
      </c>
      <c r="B42" s="1" t="s">
        <v>68</v>
      </c>
      <c r="C42" s="1" t="s">
        <v>15</v>
      </c>
      <c r="D42" s="1" t="s">
        <v>19</v>
      </c>
      <c r="E42" s="1" t="s">
        <v>17</v>
      </c>
      <c r="F42" s="1" t="s">
        <v>18</v>
      </c>
      <c r="G42" s="1" t="s">
        <v>69</v>
      </c>
      <c r="H42" s="1" t="s">
        <v>70</v>
      </c>
      <c r="I42" s="1" t="s">
        <v>36</v>
      </c>
      <c r="J42" s="1" t="s">
        <v>20</v>
      </c>
      <c r="K42" s="1" t="s">
        <v>71</v>
      </c>
      <c r="L42" s="1" t="s">
        <v>72</v>
      </c>
      <c r="M42" s="1" t="s">
        <v>19</v>
      </c>
      <c r="N42" s="1" t="s">
        <v>19</v>
      </c>
      <c r="O42" s="1" t="s">
        <v>19</v>
      </c>
      <c r="P42" s="1"/>
    </row>
    <row r="43" spans="1:16">
      <c r="A43" t="s">
        <v>417</v>
      </c>
      <c r="B43" s="1" t="s">
        <v>123</v>
      </c>
      <c r="C43" s="1" t="s">
        <v>15</v>
      </c>
      <c r="D43" s="1" t="s">
        <v>19</v>
      </c>
      <c r="E43" s="1" t="s">
        <v>17</v>
      </c>
      <c r="F43" s="1" t="s">
        <v>18</v>
      </c>
      <c r="G43" s="1" t="s">
        <v>19</v>
      </c>
      <c r="H43" s="1" t="s">
        <v>19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 t="s">
        <v>19</v>
      </c>
      <c r="P43" s="2">
        <v>0.3</v>
      </c>
    </row>
    <row r="44" spans="1:16">
      <c r="A44" t="s">
        <v>417</v>
      </c>
      <c r="B44" s="1" t="s">
        <v>95</v>
      </c>
      <c r="C44" s="1" t="s">
        <v>19</v>
      </c>
      <c r="D44" s="4" t="s">
        <v>159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24</v>
      </c>
      <c r="J44" s="1" t="s">
        <v>76</v>
      </c>
      <c r="K44" s="1" t="s">
        <v>25</v>
      </c>
      <c r="L44" s="1" t="s">
        <v>41</v>
      </c>
      <c r="M44" s="1" t="s">
        <v>19</v>
      </c>
      <c r="N44" s="1" t="s">
        <v>19</v>
      </c>
      <c r="O44" s="1" t="s">
        <v>19</v>
      </c>
      <c r="P44" s="1"/>
    </row>
    <row r="45" spans="1:16">
      <c r="A45" t="s">
        <v>417</v>
      </c>
      <c r="B45" s="1" t="s">
        <v>144</v>
      </c>
      <c r="C45" s="1" t="s">
        <v>19</v>
      </c>
      <c r="D45" s="1" t="s">
        <v>43</v>
      </c>
      <c r="E45" s="1" t="s">
        <v>19</v>
      </c>
      <c r="F45" s="1" t="s">
        <v>19</v>
      </c>
      <c r="G45" s="1" t="s">
        <v>145</v>
      </c>
      <c r="H45" s="1" t="s">
        <v>32</v>
      </c>
      <c r="I45" s="1" t="s">
        <v>24</v>
      </c>
      <c r="J45" s="1" t="s">
        <v>146</v>
      </c>
      <c r="K45" s="1" t="s">
        <v>25</v>
      </c>
      <c r="L45" s="1" t="s">
        <v>72</v>
      </c>
      <c r="M45" s="1">
        <v>10</v>
      </c>
      <c r="N45" s="1" t="s">
        <v>25</v>
      </c>
      <c r="O45" s="1" t="s">
        <v>19</v>
      </c>
      <c r="P45" s="2">
        <v>0.86</v>
      </c>
    </row>
    <row r="46" spans="1:16">
      <c r="A46" t="s">
        <v>417</v>
      </c>
      <c r="B46" s="1" t="s">
        <v>81</v>
      </c>
      <c r="C46" s="1" t="s">
        <v>19</v>
      </c>
      <c r="D46" s="4" t="s">
        <v>152</v>
      </c>
      <c r="E46" s="1" t="s">
        <v>19</v>
      </c>
      <c r="F46" s="1" t="s">
        <v>19</v>
      </c>
      <c r="G46" s="1" t="s">
        <v>74</v>
      </c>
      <c r="H46" s="1" t="s">
        <v>82</v>
      </c>
      <c r="I46" s="1" t="s">
        <v>63</v>
      </c>
      <c r="J46" s="1" t="s">
        <v>83</v>
      </c>
      <c r="K46" s="1" t="s">
        <v>84</v>
      </c>
      <c r="L46" s="1" t="s">
        <v>85</v>
      </c>
      <c r="M46" s="1" t="s">
        <v>19</v>
      </c>
      <c r="N46" s="1" t="s">
        <v>19</v>
      </c>
      <c r="O46" s="1" t="s">
        <v>19</v>
      </c>
      <c r="P46" s="2">
        <v>0.31</v>
      </c>
    </row>
    <row r="47" spans="1:16">
      <c r="A47" t="s">
        <v>417</v>
      </c>
      <c r="B47" s="1" t="s">
        <v>128</v>
      </c>
      <c r="C47" s="1" t="s">
        <v>19</v>
      </c>
      <c r="D47" s="1" t="s">
        <v>118</v>
      </c>
      <c r="E47" s="1" t="s">
        <v>19</v>
      </c>
      <c r="F47" s="1" t="s">
        <v>19</v>
      </c>
      <c r="G47" s="1" t="s">
        <v>45</v>
      </c>
      <c r="H47" s="1" t="s">
        <v>70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2">
        <v>0.22</v>
      </c>
    </row>
    <row r="48" spans="1:16">
      <c r="A48" t="s">
        <v>417</v>
      </c>
      <c r="B48" s="1" t="s">
        <v>23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19</v>
      </c>
      <c r="H48" s="1" t="s">
        <v>19</v>
      </c>
      <c r="I48" s="1" t="s">
        <v>24</v>
      </c>
      <c r="J48" s="1" t="s">
        <v>20</v>
      </c>
      <c r="K48" s="1" t="s">
        <v>25</v>
      </c>
      <c r="L48" s="1" t="s">
        <v>26</v>
      </c>
      <c r="M48" s="1" t="s">
        <v>19</v>
      </c>
      <c r="N48" s="1" t="s">
        <v>19</v>
      </c>
      <c r="O48" s="1" t="s">
        <v>19</v>
      </c>
      <c r="P48" s="1"/>
    </row>
    <row r="49" spans="1:16">
      <c r="A49" t="s">
        <v>199</v>
      </c>
      <c r="B49" s="1" t="s">
        <v>35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19</v>
      </c>
      <c r="H49" s="1" t="s">
        <v>19</v>
      </c>
      <c r="I49" s="1" t="s">
        <v>36</v>
      </c>
      <c r="J49" s="1" t="s">
        <v>37</v>
      </c>
      <c r="K49" s="1" t="s">
        <v>38</v>
      </c>
      <c r="L49" s="1" t="s">
        <v>39</v>
      </c>
      <c r="M49" s="1" t="s">
        <v>19</v>
      </c>
      <c r="N49" s="1" t="s">
        <v>19</v>
      </c>
      <c r="O49" s="1" t="s">
        <v>19</v>
      </c>
      <c r="P49" s="1"/>
    </row>
    <row r="50" spans="1:16">
      <c r="A50" t="s">
        <v>417</v>
      </c>
      <c r="B50" s="1" t="s">
        <v>40</v>
      </c>
      <c r="C50" s="1" t="s">
        <v>19</v>
      </c>
      <c r="D50" s="1" t="s">
        <v>19</v>
      </c>
      <c r="E50" s="1" t="s">
        <v>19</v>
      </c>
      <c r="F50" s="1" t="s">
        <v>19</v>
      </c>
      <c r="G50" s="1" t="s">
        <v>19</v>
      </c>
      <c r="H50" s="1" t="s">
        <v>19</v>
      </c>
      <c r="I50" s="1" t="s">
        <v>24</v>
      </c>
      <c r="J50" s="1" t="s">
        <v>33</v>
      </c>
      <c r="K50" s="1" t="s">
        <v>25</v>
      </c>
      <c r="L50" s="1" t="s">
        <v>41</v>
      </c>
      <c r="M50" s="1" t="s">
        <v>19</v>
      </c>
      <c r="N50" s="1" t="s">
        <v>19</v>
      </c>
      <c r="O50" s="1" t="s">
        <v>19</v>
      </c>
      <c r="P50" s="2">
        <v>0.3</v>
      </c>
    </row>
    <row r="51" spans="1:16">
      <c r="A51" t="s">
        <v>417</v>
      </c>
      <c r="B51" s="1" t="s">
        <v>78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>
        <v>15</v>
      </c>
      <c r="N51" s="1" t="s">
        <v>77</v>
      </c>
      <c r="O51" s="1">
        <v>35</v>
      </c>
      <c r="P51" s="2">
        <v>0.25</v>
      </c>
    </row>
    <row r="52" spans="1:16">
      <c r="A52" t="s">
        <v>417</v>
      </c>
      <c r="B52" s="1" t="s">
        <v>114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74</v>
      </c>
      <c r="H52" s="1" t="s">
        <v>82</v>
      </c>
      <c r="I52" s="1" t="s">
        <v>24</v>
      </c>
      <c r="J52" s="1" t="s">
        <v>115</v>
      </c>
      <c r="K52" s="1" t="s">
        <v>116</v>
      </c>
      <c r="L52" s="1" t="s">
        <v>26</v>
      </c>
      <c r="M52" s="1" t="s">
        <v>19</v>
      </c>
      <c r="N52" s="1" t="s">
        <v>19</v>
      </c>
      <c r="O52" s="1" t="s">
        <v>19</v>
      </c>
      <c r="P52" s="1"/>
    </row>
    <row r="53" spans="1:16">
      <c r="A53" t="s">
        <v>417</v>
      </c>
      <c r="B53" s="4" t="s">
        <v>155</v>
      </c>
      <c r="D53" s="4" t="s">
        <v>150</v>
      </c>
    </row>
    <row r="54" spans="1:16">
      <c r="A54" t="s">
        <v>417</v>
      </c>
      <c r="B54" s="4" t="s">
        <v>165</v>
      </c>
      <c r="D54" s="4"/>
    </row>
    <row r="55" spans="1:16">
      <c r="A55" t="s">
        <v>418</v>
      </c>
      <c r="B55" s="1" t="s">
        <v>104</v>
      </c>
      <c r="C55" s="1" t="s">
        <v>28</v>
      </c>
      <c r="D55" s="1" t="s">
        <v>19</v>
      </c>
      <c r="E55" s="1" t="s">
        <v>29</v>
      </c>
      <c r="F55" s="1" t="s">
        <v>30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19</v>
      </c>
      <c r="O55" s="1" t="s">
        <v>19</v>
      </c>
      <c r="P55" s="2">
        <v>0.3</v>
      </c>
    </row>
    <row r="56" spans="1:16">
      <c r="A56" t="s">
        <v>418</v>
      </c>
      <c r="B56" s="1" t="s">
        <v>135</v>
      </c>
      <c r="C56" s="1" t="s">
        <v>28</v>
      </c>
      <c r="D56" s="1" t="s">
        <v>19</v>
      </c>
      <c r="E56" s="1" t="s">
        <v>29</v>
      </c>
      <c r="F56" s="1" t="s">
        <v>30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2">
        <v>0.3</v>
      </c>
    </row>
    <row r="57" spans="1:16">
      <c r="A57" t="s">
        <v>419</v>
      </c>
      <c r="B57" s="1" t="s">
        <v>52</v>
      </c>
      <c r="C57" s="1" t="s">
        <v>28</v>
      </c>
      <c r="D57" s="1" t="s">
        <v>19</v>
      </c>
      <c r="E57" s="1" t="s">
        <v>29</v>
      </c>
      <c r="F57" s="1" t="s">
        <v>30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19</v>
      </c>
      <c r="O57" s="1" t="s">
        <v>19</v>
      </c>
      <c r="P57" s="1"/>
    </row>
    <row r="58" spans="1:16" ht="85">
      <c r="B58" s="6" t="s">
        <v>163</v>
      </c>
      <c r="C58" s="5" t="s">
        <v>162</v>
      </c>
      <c r="D58" s="4" t="s">
        <v>150</v>
      </c>
      <c r="E58" t="s">
        <v>149</v>
      </c>
    </row>
    <row r="59" spans="1:16">
      <c r="D59" s="4" t="s">
        <v>157</v>
      </c>
      <c r="E59" t="s">
        <v>158</v>
      </c>
    </row>
    <row r="60" spans="1:16" ht="85">
      <c r="B60" s="7" t="s">
        <v>164</v>
      </c>
      <c r="D60" s="4" t="s">
        <v>156</v>
      </c>
      <c r="E60" t="s">
        <v>160</v>
      </c>
    </row>
    <row r="62" spans="1:16" ht="238">
      <c r="E62" s="8" t="s">
        <v>166</v>
      </c>
    </row>
  </sheetData>
  <sortState ref="A2:P60">
    <sortCondition descending="1" ref="A2:A60"/>
    <sortCondition descending="1" ref="C2:C60"/>
    <sortCondition descending="1" ref="D2:D60"/>
  </sortState>
  <phoneticPr fontId="2" type="noConversion"/>
  <hyperlinks>
    <hyperlink ref="B58" r:id="rId1"/>
    <hyperlink ref="B60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35" workbookViewId="0">
      <selection activeCell="A51" sqref="A51"/>
    </sheetView>
  </sheetViews>
  <sheetFormatPr defaultRowHeight="17"/>
  <cols>
    <col min="1" max="1" width="6.453125" customWidth="1"/>
    <col min="2" max="2" width="10.90625" customWidth="1"/>
    <col min="3" max="3" width="14.90625" customWidth="1"/>
    <col min="4" max="4" width="12" customWidth="1"/>
    <col min="5" max="5" width="28.54296875" customWidth="1"/>
    <col min="6" max="6" width="15.54296875" customWidth="1"/>
    <col min="7" max="7" width="15.90625" bestFit="1" customWidth="1"/>
    <col min="8" max="8" width="12.90625" customWidth="1"/>
    <col min="9" max="9" width="12.36328125" bestFit="1" customWidth="1"/>
    <col min="16" max="16" width="10.54296875" customWidth="1"/>
  </cols>
  <sheetData>
    <row r="1" spans="1:16" ht="17" customHeight="1">
      <c r="A1" t="s">
        <v>430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10</v>
      </c>
    </row>
    <row r="2" spans="1:16">
      <c r="A2" t="s">
        <v>421</v>
      </c>
      <c r="B2" s="1" t="s">
        <v>42</v>
      </c>
      <c r="C2" s="1" t="s">
        <v>19</v>
      </c>
      <c r="D2" s="1" t="s">
        <v>43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24</v>
      </c>
      <c r="J2" s="1" t="s">
        <v>19</v>
      </c>
      <c r="K2" s="1" t="s">
        <v>19</v>
      </c>
      <c r="L2" s="1" t="s">
        <v>19</v>
      </c>
      <c r="M2" s="1">
        <v>10</v>
      </c>
      <c r="N2" s="1" t="s">
        <v>25</v>
      </c>
      <c r="O2" s="1">
        <v>35</v>
      </c>
      <c r="P2" s="2">
        <v>0.46</v>
      </c>
    </row>
    <row r="3" spans="1:16">
      <c r="A3" t="s">
        <v>422</v>
      </c>
      <c r="B3" s="1" t="s">
        <v>47</v>
      </c>
      <c r="C3" s="1" t="s">
        <v>19</v>
      </c>
      <c r="D3" s="1" t="s">
        <v>16</v>
      </c>
      <c r="E3" s="1" t="s">
        <v>19</v>
      </c>
      <c r="F3" s="1" t="s">
        <v>19</v>
      </c>
      <c r="G3" s="1" t="s">
        <v>48</v>
      </c>
      <c r="H3" s="1" t="s">
        <v>49</v>
      </c>
      <c r="I3" s="1" t="s">
        <v>19</v>
      </c>
      <c r="J3" s="1" t="s">
        <v>19</v>
      </c>
      <c r="K3" s="1" t="s">
        <v>19</v>
      </c>
      <c r="L3" s="1" t="s">
        <v>19</v>
      </c>
      <c r="M3" s="1">
        <v>20</v>
      </c>
      <c r="N3" s="1" t="s">
        <v>25</v>
      </c>
      <c r="O3" s="1">
        <v>40</v>
      </c>
      <c r="P3" s="2">
        <v>0.43</v>
      </c>
    </row>
    <row r="4" spans="1:16">
      <c r="A4" t="s">
        <v>423</v>
      </c>
      <c r="B4" s="1" t="s">
        <v>53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54</v>
      </c>
      <c r="H4" s="1" t="s">
        <v>55</v>
      </c>
      <c r="I4" s="1" t="s">
        <v>19</v>
      </c>
      <c r="J4" s="1" t="s">
        <v>19</v>
      </c>
      <c r="K4" s="1" t="s">
        <v>19</v>
      </c>
      <c r="L4" s="1" t="s">
        <v>19</v>
      </c>
      <c r="M4" s="1">
        <v>10</v>
      </c>
      <c r="N4" s="1" t="s">
        <v>56</v>
      </c>
      <c r="O4" s="1">
        <v>45</v>
      </c>
      <c r="P4" s="2">
        <v>0.37</v>
      </c>
    </row>
    <row r="5" spans="1:16">
      <c r="A5" t="s">
        <v>423</v>
      </c>
      <c r="B5" s="1" t="s">
        <v>57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58</v>
      </c>
      <c r="H5" s="1">
        <v>0</v>
      </c>
      <c r="I5" s="1" t="s">
        <v>19</v>
      </c>
      <c r="J5" s="1" t="s">
        <v>19</v>
      </c>
      <c r="K5" s="1" t="s">
        <v>19</v>
      </c>
      <c r="L5" s="1" t="s">
        <v>19</v>
      </c>
      <c r="M5" s="1">
        <v>10</v>
      </c>
      <c r="N5" s="1" t="s">
        <v>25</v>
      </c>
      <c r="O5" s="1">
        <v>40</v>
      </c>
      <c r="P5" s="2">
        <v>0.22</v>
      </c>
    </row>
    <row r="6" spans="1:16">
      <c r="A6" t="s">
        <v>412</v>
      </c>
      <c r="B6" s="1" t="s">
        <v>124</v>
      </c>
      <c r="C6" s="1" t="s">
        <v>87</v>
      </c>
      <c r="D6" s="1" t="s">
        <v>43</v>
      </c>
      <c r="E6" s="1" t="s">
        <v>88</v>
      </c>
      <c r="F6" s="1" t="s">
        <v>89</v>
      </c>
      <c r="G6" s="1" t="s">
        <v>31</v>
      </c>
      <c r="H6" s="1" t="s">
        <v>125</v>
      </c>
      <c r="I6" s="1" t="s">
        <v>24</v>
      </c>
      <c r="J6" s="1" t="s">
        <v>115</v>
      </c>
      <c r="K6" s="1" t="s">
        <v>126</v>
      </c>
      <c r="L6" s="1" t="s">
        <v>127</v>
      </c>
      <c r="M6" s="1" t="s">
        <v>19</v>
      </c>
      <c r="N6" s="1" t="s">
        <v>19</v>
      </c>
      <c r="O6" s="1" t="s">
        <v>19</v>
      </c>
      <c r="P6" s="2">
        <v>0.53</v>
      </c>
    </row>
    <row r="7" spans="1:16">
      <c r="A7" t="s">
        <v>197</v>
      </c>
      <c r="B7" s="1" t="s">
        <v>86</v>
      </c>
      <c r="C7" s="1" t="s">
        <v>87</v>
      </c>
      <c r="D7" s="1" t="s">
        <v>43</v>
      </c>
      <c r="E7" s="1" t="s">
        <v>88</v>
      </c>
      <c r="F7" s="1" t="s">
        <v>89</v>
      </c>
      <c r="G7" s="1" t="s">
        <v>19</v>
      </c>
      <c r="H7" s="1" t="s">
        <v>19</v>
      </c>
      <c r="I7" s="1" t="s">
        <v>24</v>
      </c>
      <c r="J7" s="1" t="s">
        <v>90</v>
      </c>
      <c r="K7" s="1" t="s">
        <v>91</v>
      </c>
      <c r="L7" s="1" t="s">
        <v>26</v>
      </c>
      <c r="M7" s="1" t="s">
        <v>19</v>
      </c>
      <c r="N7" s="1" t="s">
        <v>19</v>
      </c>
      <c r="O7" s="1" t="s">
        <v>19</v>
      </c>
      <c r="P7" s="2">
        <v>0.53</v>
      </c>
    </row>
    <row r="8" spans="1:16">
      <c r="A8" t="s">
        <v>412</v>
      </c>
      <c r="B8" s="1" t="s">
        <v>108</v>
      </c>
      <c r="C8" s="1" t="s">
        <v>87</v>
      </c>
      <c r="D8" s="1" t="s">
        <v>19</v>
      </c>
      <c r="E8" s="1" t="s">
        <v>88</v>
      </c>
      <c r="F8" s="1" t="s">
        <v>89</v>
      </c>
      <c r="G8" s="1" t="s">
        <v>19</v>
      </c>
      <c r="H8" s="1" t="s">
        <v>19</v>
      </c>
      <c r="I8" s="1" t="s">
        <v>63</v>
      </c>
      <c r="J8" s="1" t="s">
        <v>106</v>
      </c>
      <c r="K8" s="1" t="s">
        <v>38</v>
      </c>
      <c r="L8" s="1" t="s">
        <v>22</v>
      </c>
      <c r="M8" s="1" t="s">
        <v>19</v>
      </c>
      <c r="N8" s="1" t="s">
        <v>19</v>
      </c>
      <c r="O8" s="1" t="s">
        <v>19</v>
      </c>
      <c r="P8" s="2">
        <v>0.53</v>
      </c>
    </row>
    <row r="9" spans="1:16" ht="34">
      <c r="A9" t="s">
        <v>197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19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19</v>
      </c>
      <c r="N9" s="1" t="s">
        <v>19</v>
      </c>
      <c r="O9" s="1" t="s">
        <v>19</v>
      </c>
      <c r="P9" s="2">
        <v>0.53</v>
      </c>
    </row>
    <row r="10" spans="1:16">
      <c r="A10" t="s">
        <v>197</v>
      </c>
      <c r="B10" s="1" t="s">
        <v>61</v>
      </c>
      <c r="C10" s="1" t="s">
        <v>15</v>
      </c>
      <c r="D10" s="1" t="s">
        <v>16</v>
      </c>
      <c r="E10" s="1" t="s">
        <v>17</v>
      </c>
      <c r="F10" s="1" t="s">
        <v>18</v>
      </c>
      <c r="G10" s="1" t="s">
        <v>45</v>
      </c>
      <c r="H10" s="1" t="s">
        <v>62</v>
      </c>
      <c r="I10" s="1" t="s">
        <v>63</v>
      </c>
      <c r="J10" s="1" t="s">
        <v>64</v>
      </c>
      <c r="K10" s="1" t="s">
        <v>65</v>
      </c>
      <c r="L10" s="1" t="s">
        <v>66</v>
      </c>
      <c r="M10" s="1">
        <v>8</v>
      </c>
      <c r="N10" s="1" t="s">
        <v>67</v>
      </c>
      <c r="O10" s="1">
        <v>35</v>
      </c>
      <c r="P10" s="2">
        <v>0.27</v>
      </c>
    </row>
    <row r="11" spans="1:16">
      <c r="A11" t="s">
        <v>197</v>
      </c>
      <c r="B11" s="1" t="s">
        <v>92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54</v>
      </c>
      <c r="H11" s="1" t="s">
        <v>62</v>
      </c>
      <c r="I11" s="1" t="s">
        <v>63</v>
      </c>
      <c r="J11" s="1" t="s">
        <v>64</v>
      </c>
      <c r="K11" s="1" t="s">
        <v>65</v>
      </c>
      <c r="L11" s="1" t="s">
        <v>93</v>
      </c>
      <c r="M11" s="1" t="s">
        <v>19</v>
      </c>
      <c r="N11" s="1" t="s">
        <v>19</v>
      </c>
      <c r="O11" s="1" t="s">
        <v>19</v>
      </c>
      <c r="P11" s="2">
        <v>0.53</v>
      </c>
    </row>
    <row r="12" spans="1:16">
      <c r="A12" t="s">
        <v>411</v>
      </c>
      <c r="B12" s="1" t="s">
        <v>105</v>
      </c>
      <c r="C12" s="1" t="s">
        <v>87</v>
      </c>
      <c r="D12" s="4" t="s">
        <v>150</v>
      </c>
      <c r="E12" s="1" t="s">
        <v>88</v>
      </c>
      <c r="F12" s="1" t="s">
        <v>89</v>
      </c>
      <c r="G12" s="1" t="s">
        <v>19</v>
      </c>
      <c r="H12" s="1" t="s">
        <v>19</v>
      </c>
      <c r="I12" s="1" t="s">
        <v>63</v>
      </c>
      <c r="J12" s="1" t="s">
        <v>106</v>
      </c>
      <c r="K12" s="1" t="s">
        <v>107</v>
      </c>
      <c r="L12" s="1" t="s">
        <v>85</v>
      </c>
      <c r="M12" s="1" t="s">
        <v>19</v>
      </c>
      <c r="N12" s="1" t="s">
        <v>19</v>
      </c>
      <c r="O12" s="1" t="s">
        <v>19</v>
      </c>
      <c r="P12" s="2">
        <v>0.53</v>
      </c>
    </row>
    <row r="13" spans="1:16">
      <c r="A13" t="s">
        <v>414</v>
      </c>
      <c r="B13" s="1" t="s">
        <v>129</v>
      </c>
      <c r="C13" s="1" t="s">
        <v>87</v>
      </c>
      <c r="D13" s="4" t="s">
        <v>151</v>
      </c>
      <c r="E13" s="1" t="s">
        <v>88</v>
      </c>
      <c r="F13" s="1" t="s">
        <v>89</v>
      </c>
      <c r="G13" s="1" t="s">
        <v>77</v>
      </c>
      <c r="H13" s="1" t="s">
        <v>82</v>
      </c>
      <c r="I13" s="1" t="s">
        <v>63</v>
      </c>
      <c r="J13" s="1" t="s">
        <v>130</v>
      </c>
      <c r="K13" s="1" t="s">
        <v>131</v>
      </c>
      <c r="L13" s="1" t="s">
        <v>85</v>
      </c>
      <c r="M13" s="1">
        <v>5</v>
      </c>
      <c r="N13" s="1" t="s">
        <v>132</v>
      </c>
      <c r="O13" s="1">
        <v>30</v>
      </c>
      <c r="P13" s="2">
        <v>0.53</v>
      </c>
    </row>
    <row r="14" spans="1:16">
      <c r="A14" t="s">
        <v>414</v>
      </c>
      <c r="B14" s="1" t="s">
        <v>133</v>
      </c>
      <c r="C14" s="1" t="s">
        <v>87</v>
      </c>
      <c r="D14" s="1" t="s">
        <v>151</v>
      </c>
      <c r="E14" s="1" t="s">
        <v>88</v>
      </c>
      <c r="F14" s="1" t="s">
        <v>89</v>
      </c>
      <c r="G14" s="1" t="s">
        <v>45</v>
      </c>
      <c r="H14" s="1">
        <v>1.5</v>
      </c>
      <c r="I14" s="1" t="s">
        <v>19</v>
      </c>
      <c r="J14" s="1" t="s">
        <v>134</v>
      </c>
      <c r="K14" s="1" t="s">
        <v>100</v>
      </c>
      <c r="L14" s="1" t="s">
        <v>85</v>
      </c>
      <c r="M14" s="1">
        <v>4</v>
      </c>
      <c r="N14" s="1" t="s">
        <v>132</v>
      </c>
      <c r="O14" s="1">
        <v>25</v>
      </c>
      <c r="P14" s="2">
        <v>0.4</v>
      </c>
    </row>
    <row r="15" spans="1:16">
      <c r="A15" t="s">
        <v>413</v>
      </c>
      <c r="B15" s="1" t="s">
        <v>121</v>
      </c>
      <c r="C15" s="1" t="s">
        <v>87</v>
      </c>
      <c r="D15" s="1" t="s">
        <v>43</v>
      </c>
      <c r="E15" s="1" t="s">
        <v>88</v>
      </c>
      <c r="F15" s="1" t="s">
        <v>89</v>
      </c>
      <c r="G15" s="1" t="s">
        <v>19</v>
      </c>
      <c r="H15" s="1" t="s">
        <v>19</v>
      </c>
      <c r="I15" s="1" t="s">
        <v>63</v>
      </c>
      <c r="J15" s="1" t="s">
        <v>119</v>
      </c>
      <c r="K15" s="1" t="s">
        <v>100</v>
      </c>
      <c r="L15" s="1" t="s">
        <v>122</v>
      </c>
      <c r="M15" s="1" t="s">
        <v>19</v>
      </c>
      <c r="N15" s="1" t="s">
        <v>19</v>
      </c>
      <c r="O15" s="1" t="s">
        <v>19</v>
      </c>
      <c r="P15" s="2">
        <v>0.53</v>
      </c>
    </row>
    <row r="16" spans="1:16">
      <c r="A16" t="s">
        <v>197</v>
      </c>
      <c r="B16" s="1" t="s">
        <v>111</v>
      </c>
      <c r="C16" s="1" t="s">
        <v>87</v>
      </c>
      <c r="D16" s="1" t="s">
        <v>16</v>
      </c>
      <c r="E16" s="1" t="s">
        <v>88</v>
      </c>
      <c r="F16" s="1" t="s">
        <v>89</v>
      </c>
      <c r="G16" s="1" t="s">
        <v>77</v>
      </c>
      <c r="H16" s="1" t="s">
        <v>112</v>
      </c>
      <c r="I16" s="1" t="s">
        <v>63</v>
      </c>
      <c r="J16" s="1" t="s">
        <v>64</v>
      </c>
      <c r="K16" s="1" t="s">
        <v>107</v>
      </c>
      <c r="L16" s="1" t="s">
        <v>113</v>
      </c>
      <c r="M16" s="1" t="s">
        <v>19</v>
      </c>
      <c r="N16" s="1" t="s">
        <v>19</v>
      </c>
      <c r="O16" s="1" t="s">
        <v>19</v>
      </c>
      <c r="P16" s="1"/>
    </row>
    <row r="17" spans="1:16">
      <c r="A17" t="s">
        <v>197</v>
      </c>
      <c r="B17" s="1" t="s">
        <v>94</v>
      </c>
      <c r="C17" s="1" t="s">
        <v>87</v>
      </c>
      <c r="D17" s="1" t="s">
        <v>16</v>
      </c>
      <c r="E17" s="1" t="s">
        <v>88</v>
      </c>
      <c r="F17" s="1" t="s">
        <v>89</v>
      </c>
      <c r="G17" s="1" t="s">
        <v>54</v>
      </c>
      <c r="H17" s="1" t="s">
        <v>70</v>
      </c>
      <c r="I17" s="1" t="s">
        <v>63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2">
        <v>0.53</v>
      </c>
    </row>
    <row r="18" spans="1:16">
      <c r="A18" t="s">
        <v>197</v>
      </c>
      <c r="B18" s="1" t="s">
        <v>136</v>
      </c>
      <c r="C18" s="1" t="s">
        <v>87</v>
      </c>
      <c r="D18" s="1" t="s">
        <v>19</v>
      </c>
      <c r="E18" s="1" t="s">
        <v>88</v>
      </c>
      <c r="F18" s="1" t="s">
        <v>89</v>
      </c>
      <c r="G18" s="1" t="s">
        <v>54</v>
      </c>
      <c r="H18" s="1" t="s">
        <v>82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2">
        <v>0.53</v>
      </c>
    </row>
    <row r="19" spans="1:16">
      <c r="A19" t="s">
        <v>197</v>
      </c>
      <c r="B19" s="1" t="s">
        <v>44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45</v>
      </c>
      <c r="H19" s="1" t="s">
        <v>46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2">
        <v>0.53</v>
      </c>
    </row>
    <row r="20" spans="1:16">
      <c r="A20" t="s">
        <v>407</v>
      </c>
      <c r="B20" s="1" t="s">
        <v>148</v>
      </c>
      <c r="C20" s="1" t="s">
        <v>87</v>
      </c>
      <c r="D20" s="1" t="s">
        <v>19</v>
      </c>
      <c r="E20" s="1" t="s">
        <v>88</v>
      </c>
      <c r="F20" s="1" t="s">
        <v>89</v>
      </c>
      <c r="G20" s="1" t="s">
        <v>74</v>
      </c>
      <c r="H20" s="1" t="s">
        <v>82</v>
      </c>
      <c r="I20" s="1" t="s">
        <v>19</v>
      </c>
      <c r="J20" s="1" t="s">
        <v>64</v>
      </c>
      <c r="K20" s="1" t="s">
        <v>38</v>
      </c>
      <c r="L20" s="1" t="s">
        <v>72</v>
      </c>
      <c r="M20" s="1" t="s">
        <v>19</v>
      </c>
      <c r="N20" s="1" t="s">
        <v>19</v>
      </c>
      <c r="O20" s="1" t="s">
        <v>19</v>
      </c>
      <c r="P20" s="2">
        <v>0.53</v>
      </c>
    </row>
    <row r="21" spans="1:16">
      <c r="A21" t="s">
        <v>407</v>
      </c>
      <c r="B21" s="1" t="s">
        <v>137</v>
      </c>
      <c r="C21" s="1" t="s">
        <v>87</v>
      </c>
      <c r="D21" s="1" t="s">
        <v>19</v>
      </c>
      <c r="E21" s="1" t="s">
        <v>88</v>
      </c>
      <c r="F21" s="1" t="s">
        <v>89</v>
      </c>
      <c r="G21" s="1">
        <v>20</v>
      </c>
      <c r="H21" s="1">
        <v>1.5</v>
      </c>
      <c r="I21" s="1" t="s">
        <v>24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/>
    </row>
    <row r="22" spans="1:16">
      <c r="A22" t="s">
        <v>406</v>
      </c>
      <c r="B22" s="1" t="s">
        <v>103</v>
      </c>
      <c r="C22" s="1" t="s">
        <v>28</v>
      </c>
      <c r="D22" s="1" t="s">
        <v>19</v>
      </c>
      <c r="E22" s="1" t="s">
        <v>29</v>
      </c>
      <c r="F22" s="1" t="s">
        <v>30</v>
      </c>
      <c r="G22" s="1" t="s">
        <v>31</v>
      </c>
      <c r="H22" s="1">
        <v>4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/>
    </row>
    <row r="23" spans="1:16">
      <c r="A23" t="s">
        <v>407</v>
      </c>
      <c r="B23" s="4" t="s">
        <v>153</v>
      </c>
      <c r="D23" s="4" t="s">
        <v>150</v>
      </c>
    </row>
    <row r="24" spans="1:16" ht="34" customHeight="1">
      <c r="A24" t="s">
        <v>407</v>
      </c>
      <c r="B24" s="4" t="s">
        <v>154</v>
      </c>
      <c r="D24" s="4" t="s">
        <v>150</v>
      </c>
    </row>
    <row r="25" spans="1:16">
      <c r="A25" t="s">
        <v>409</v>
      </c>
      <c r="B25" s="4" t="s">
        <v>408</v>
      </c>
      <c r="D25" s="4"/>
    </row>
    <row r="26" spans="1:16">
      <c r="A26" t="s">
        <v>409</v>
      </c>
      <c r="B26" s="4" t="s">
        <v>410</v>
      </c>
      <c r="D26" s="4"/>
    </row>
    <row r="27" spans="1:16">
      <c r="A27" t="s">
        <v>195</v>
      </c>
      <c r="B27" s="1" t="s">
        <v>98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1" t="s">
        <v>19</v>
      </c>
      <c r="I27" s="1" t="s">
        <v>63</v>
      </c>
      <c r="J27" s="1" t="s">
        <v>99</v>
      </c>
      <c r="K27" s="1" t="s">
        <v>100</v>
      </c>
      <c r="L27" s="1" t="s">
        <v>101</v>
      </c>
      <c r="M27" s="1">
        <v>11</v>
      </c>
      <c r="N27" s="1" t="s">
        <v>102</v>
      </c>
      <c r="O27" s="1">
        <v>30</v>
      </c>
      <c r="P27" s="2">
        <v>0.6</v>
      </c>
    </row>
    <row r="28" spans="1:16">
      <c r="A28" t="s">
        <v>195</v>
      </c>
      <c r="B28" s="1" t="s">
        <v>138</v>
      </c>
      <c r="C28" s="1" t="s">
        <v>15</v>
      </c>
      <c r="D28" s="1" t="s">
        <v>16</v>
      </c>
      <c r="E28" s="1" t="s">
        <v>17</v>
      </c>
      <c r="F28" s="1" t="s">
        <v>18</v>
      </c>
      <c r="G28" s="1" t="s">
        <v>31</v>
      </c>
      <c r="H28" s="1">
        <v>2.4</v>
      </c>
      <c r="I28" s="1" t="s">
        <v>63</v>
      </c>
      <c r="J28" s="1" t="s">
        <v>99</v>
      </c>
      <c r="K28" s="1" t="s">
        <v>139</v>
      </c>
      <c r="L28" s="1" t="s">
        <v>140</v>
      </c>
      <c r="M28" s="1" t="s">
        <v>19</v>
      </c>
      <c r="N28" s="1" t="s">
        <v>19</v>
      </c>
      <c r="O28" s="1" t="s">
        <v>19</v>
      </c>
      <c r="P28" s="1"/>
    </row>
    <row r="29" spans="1:16">
      <c r="A29" t="s">
        <v>195</v>
      </c>
      <c r="B29" s="1" t="s">
        <v>50</v>
      </c>
      <c r="C29" s="1" t="s">
        <v>28</v>
      </c>
      <c r="D29" s="1" t="s">
        <v>19</v>
      </c>
      <c r="E29" s="1" t="s">
        <v>29</v>
      </c>
      <c r="F29" s="1" t="s">
        <v>30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/>
    </row>
    <row r="30" spans="1:16">
      <c r="A30" t="s">
        <v>195</v>
      </c>
      <c r="B30" s="1" t="s">
        <v>60</v>
      </c>
      <c r="C30" s="1" t="s">
        <v>19</v>
      </c>
      <c r="D30" s="1" t="s">
        <v>19</v>
      </c>
      <c r="E30" s="1" t="s">
        <v>19</v>
      </c>
      <c r="F30" s="1" t="s">
        <v>19</v>
      </c>
      <c r="G30" s="1" t="s">
        <v>41</v>
      </c>
      <c r="H30" s="1">
        <v>5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2">
        <v>0.46</v>
      </c>
    </row>
    <row r="31" spans="1:16">
      <c r="A31" t="s">
        <v>405</v>
      </c>
      <c r="B31" s="17" t="s">
        <v>404</v>
      </c>
      <c r="D31" s="4"/>
    </row>
    <row r="32" spans="1:16">
      <c r="A32" t="s">
        <v>415</v>
      </c>
      <c r="B32" s="1" t="s">
        <v>109</v>
      </c>
      <c r="C32" s="1" t="s">
        <v>19</v>
      </c>
      <c r="D32" s="1" t="s">
        <v>19</v>
      </c>
      <c r="E32" s="1" t="s">
        <v>19</v>
      </c>
      <c r="F32" s="1" t="s">
        <v>19</v>
      </c>
      <c r="G32" s="1" t="s">
        <v>45</v>
      </c>
      <c r="H32" s="1" t="s">
        <v>110</v>
      </c>
      <c r="I32" s="1" t="s">
        <v>63</v>
      </c>
      <c r="J32" s="1" t="s">
        <v>64</v>
      </c>
      <c r="K32" s="1" t="s">
        <v>38</v>
      </c>
      <c r="L32" s="1" t="s">
        <v>85</v>
      </c>
      <c r="M32" s="1" t="s">
        <v>19</v>
      </c>
      <c r="N32" s="1" t="s">
        <v>19</v>
      </c>
      <c r="O32" s="1" t="s">
        <v>19</v>
      </c>
      <c r="P32" s="2">
        <v>0.34</v>
      </c>
    </row>
    <row r="33" spans="1:16">
      <c r="A33" t="s">
        <v>416</v>
      </c>
      <c r="B33" s="1" t="s">
        <v>147</v>
      </c>
      <c r="C33" s="1" t="s">
        <v>19</v>
      </c>
      <c r="D33" s="1" t="s">
        <v>19</v>
      </c>
      <c r="E33" s="1" t="s">
        <v>19</v>
      </c>
      <c r="F33" s="1" t="s">
        <v>19</v>
      </c>
      <c r="G33" s="1" t="s">
        <v>45</v>
      </c>
      <c r="H33" s="1" t="s">
        <v>70</v>
      </c>
      <c r="I33" s="1" t="s">
        <v>63</v>
      </c>
      <c r="J33" s="1" t="s">
        <v>99</v>
      </c>
      <c r="K33" s="1" t="s">
        <v>131</v>
      </c>
      <c r="L33" s="1" t="s">
        <v>85</v>
      </c>
      <c r="M33" s="1" t="s">
        <v>19</v>
      </c>
      <c r="N33" s="1" t="s">
        <v>19</v>
      </c>
      <c r="O33" s="1" t="s">
        <v>19</v>
      </c>
      <c r="P33" s="1"/>
    </row>
    <row r="34" spans="1:16">
      <c r="A34" t="s">
        <v>420</v>
      </c>
      <c r="B34" s="1" t="s">
        <v>59</v>
      </c>
      <c r="C34" s="1" t="s">
        <v>28</v>
      </c>
      <c r="D34" s="1" t="s">
        <v>19</v>
      </c>
      <c r="E34" s="1" t="s">
        <v>29</v>
      </c>
      <c r="F34" s="1" t="s">
        <v>30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/>
    </row>
    <row r="35" spans="1:16">
      <c r="A35" t="s">
        <v>417</v>
      </c>
      <c r="B35" s="1" t="s">
        <v>141</v>
      </c>
      <c r="C35" s="1" t="s">
        <v>28</v>
      </c>
      <c r="D35" s="1" t="s">
        <v>19</v>
      </c>
      <c r="E35" s="1" t="s">
        <v>29</v>
      </c>
      <c r="F35" s="1" t="s">
        <v>30</v>
      </c>
      <c r="G35" s="1" t="s">
        <v>19</v>
      </c>
      <c r="H35" s="1" t="s">
        <v>19</v>
      </c>
      <c r="I35" s="1" t="s">
        <v>19</v>
      </c>
      <c r="J35" s="1" t="s">
        <v>142</v>
      </c>
      <c r="K35" s="1" t="s">
        <v>143</v>
      </c>
      <c r="L35" s="1" t="s">
        <v>127</v>
      </c>
      <c r="M35" s="1">
        <v>15</v>
      </c>
      <c r="N35" s="1" t="s">
        <v>25</v>
      </c>
      <c r="O35" s="1">
        <v>35</v>
      </c>
      <c r="P35" s="1"/>
    </row>
    <row r="36" spans="1:16">
      <c r="A36" t="s">
        <v>417</v>
      </c>
      <c r="B36" s="1" t="s">
        <v>95</v>
      </c>
      <c r="C36" s="1" t="s">
        <v>19</v>
      </c>
      <c r="D36" s="4" t="s">
        <v>159</v>
      </c>
      <c r="E36" s="1" t="s">
        <v>19</v>
      </c>
      <c r="F36" s="1" t="s">
        <v>19</v>
      </c>
      <c r="G36" s="1" t="s">
        <v>19</v>
      </c>
      <c r="H36" s="1" t="s">
        <v>19</v>
      </c>
      <c r="I36" s="1" t="s">
        <v>24</v>
      </c>
      <c r="J36" s="1" t="s">
        <v>76</v>
      </c>
      <c r="K36" s="1" t="s">
        <v>25</v>
      </c>
      <c r="L36" s="1" t="s">
        <v>41</v>
      </c>
      <c r="M36" s="1" t="s">
        <v>19</v>
      </c>
      <c r="N36" s="1" t="s">
        <v>19</v>
      </c>
      <c r="O36" s="1" t="s">
        <v>19</v>
      </c>
      <c r="P36" s="1"/>
    </row>
    <row r="37" spans="1:16">
      <c r="A37" t="s">
        <v>417</v>
      </c>
      <c r="B37" s="1" t="s">
        <v>40</v>
      </c>
      <c r="C37" s="1" t="s">
        <v>19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19</v>
      </c>
      <c r="I37" s="1" t="s">
        <v>24</v>
      </c>
      <c r="J37" s="1" t="s">
        <v>33</v>
      </c>
      <c r="K37" s="1" t="s">
        <v>25</v>
      </c>
      <c r="L37" s="1" t="s">
        <v>41</v>
      </c>
      <c r="M37" s="1" t="s">
        <v>19</v>
      </c>
      <c r="N37" s="1" t="s">
        <v>19</v>
      </c>
      <c r="O37" s="1" t="s">
        <v>19</v>
      </c>
      <c r="P37" s="2">
        <v>0.3</v>
      </c>
    </row>
    <row r="38" spans="1:16">
      <c r="A38" t="s">
        <v>417</v>
      </c>
      <c r="B38" s="1" t="s">
        <v>117</v>
      </c>
      <c r="C38" s="1" t="s">
        <v>28</v>
      </c>
      <c r="D38" s="1" t="s">
        <v>118</v>
      </c>
      <c r="E38" s="1" t="s">
        <v>29</v>
      </c>
      <c r="F38" s="1" t="s">
        <v>30</v>
      </c>
      <c r="G38" s="1" t="s">
        <v>74</v>
      </c>
      <c r="H38" s="1" t="s">
        <v>70</v>
      </c>
      <c r="I38" s="1" t="s">
        <v>24</v>
      </c>
      <c r="J38" s="1" t="s">
        <v>119</v>
      </c>
      <c r="K38" s="1" t="s">
        <v>120</v>
      </c>
      <c r="L38" s="1" t="s">
        <v>26</v>
      </c>
      <c r="M38" s="1">
        <v>15</v>
      </c>
      <c r="N38" s="1" t="s">
        <v>21</v>
      </c>
      <c r="O38" s="1">
        <v>33</v>
      </c>
      <c r="P38" s="2">
        <v>0.54</v>
      </c>
    </row>
    <row r="39" spans="1:16">
      <c r="A39" t="s">
        <v>417</v>
      </c>
      <c r="B39" s="1" t="s">
        <v>23</v>
      </c>
      <c r="C39" s="1" t="s">
        <v>19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19</v>
      </c>
      <c r="I39" s="1" t="s">
        <v>24</v>
      </c>
      <c r="J39" s="1" t="s">
        <v>20</v>
      </c>
      <c r="K39" s="1" t="s">
        <v>25</v>
      </c>
      <c r="L39" s="1" t="s">
        <v>26</v>
      </c>
      <c r="M39" s="1" t="s">
        <v>19</v>
      </c>
      <c r="N39" s="1" t="s">
        <v>19</v>
      </c>
      <c r="O39" s="1" t="s">
        <v>19</v>
      </c>
      <c r="P39" s="1"/>
    </row>
    <row r="40" spans="1:16">
      <c r="A40" t="s">
        <v>417</v>
      </c>
      <c r="B40" s="1" t="s">
        <v>114</v>
      </c>
      <c r="C40" s="1" t="s">
        <v>19</v>
      </c>
      <c r="D40" s="1" t="s">
        <v>19</v>
      </c>
      <c r="E40" s="1" t="s">
        <v>19</v>
      </c>
      <c r="F40" s="1" t="s">
        <v>19</v>
      </c>
      <c r="G40" s="1" t="s">
        <v>74</v>
      </c>
      <c r="H40" s="1" t="s">
        <v>82</v>
      </c>
      <c r="I40" s="1" t="s">
        <v>24</v>
      </c>
      <c r="J40" s="1" t="s">
        <v>115</v>
      </c>
      <c r="K40" s="1" t="s">
        <v>116</v>
      </c>
      <c r="L40" s="1" t="s">
        <v>26</v>
      </c>
      <c r="M40" s="1" t="s">
        <v>19</v>
      </c>
      <c r="N40" s="1" t="s">
        <v>19</v>
      </c>
      <c r="O40" s="1" t="s">
        <v>19</v>
      </c>
      <c r="P40" s="1"/>
    </row>
    <row r="41" spans="1:16">
      <c r="A41" t="s">
        <v>417</v>
      </c>
      <c r="B41" s="1" t="s">
        <v>73</v>
      </c>
      <c r="C41" s="1" t="s">
        <v>28</v>
      </c>
      <c r="D41" s="1" t="s">
        <v>19</v>
      </c>
      <c r="E41" s="1" t="s">
        <v>29</v>
      </c>
      <c r="F41" s="1" t="s">
        <v>30</v>
      </c>
      <c r="G41" s="1" t="s">
        <v>74</v>
      </c>
      <c r="H41" s="1" t="s">
        <v>75</v>
      </c>
      <c r="I41" s="1" t="s">
        <v>19</v>
      </c>
      <c r="J41" s="1" t="s">
        <v>76</v>
      </c>
      <c r="K41" s="1" t="s">
        <v>77</v>
      </c>
      <c r="L41" s="1" t="s">
        <v>26</v>
      </c>
      <c r="M41" s="1" t="s">
        <v>19</v>
      </c>
      <c r="N41" s="1" t="s">
        <v>19</v>
      </c>
      <c r="O41" s="1" t="s">
        <v>19</v>
      </c>
      <c r="P41" s="1"/>
    </row>
    <row r="42" spans="1:16">
      <c r="A42" t="s">
        <v>417</v>
      </c>
      <c r="B42" s="1" t="s">
        <v>96</v>
      </c>
      <c r="C42" s="1" t="s">
        <v>28</v>
      </c>
      <c r="D42" s="1" t="s">
        <v>19</v>
      </c>
      <c r="E42" s="1" t="s">
        <v>29</v>
      </c>
      <c r="F42" s="1" t="s">
        <v>30</v>
      </c>
      <c r="G42" s="1" t="s">
        <v>97</v>
      </c>
      <c r="H42" s="1" t="s">
        <v>46</v>
      </c>
      <c r="I42" s="1" t="s">
        <v>19</v>
      </c>
      <c r="J42" s="1" t="s">
        <v>76</v>
      </c>
      <c r="K42" s="1" t="s">
        <v>25</v>
      </c>
      <c r="L42" s="1" t="s">
        <v>26</v>
      </c>
      <c r="M42" s="1">
        <v>18</v>
      </c>
      <c r="N42" s="1" t="s">
        <v>25</v>
      </c>
      <c r="O42" s="1">
        <v>30</v>
      </c>
      <c r="P42" s="2">
        <v>0.39</v>
      </c>
    </row>
    <row r="43" spans="1:16">
      <c r="A43" t="s">
        <v>417</v>
      </c>
      <c r="B43" s="1" t="s">
        <v>144</v>
      </c>
      <c r="C43" s="1" t="s">
        <v>19</v>
      </c>
      <c r="D43" s="1" t="s">
        <v>43</v>
      </c>
      <c r="E43" s="1" t="s">
        <v>19</v>
      </c>
      <c r="F43" s="1" t="s">
        <v>19</v>
      </c>
      <c r="G43" s="1" t="s">
        <v>145</v>
      </c>
      <c r="H43" s="1" t="s">
        <v>32</v>
      </c>
      <c r="I43" s="1" t="s">
        <v>24</v>
      </c>
      <c r="J43" s="1" t="s">
        <v>146</v>
      </c>
      <c r="K43" s="1" t="s">
        <v>25</v>
      </c>
      <c r="L43" s="1" t="s">
        <v>72</v>
      </c>
      <c r="M43" s="1">
        <v>10</v>
      </c>
      <c r="N43" s="1" t="s">
        <v>25</v>
      </c>
      <c r="O43" s="1" t="s">
        <v>19</v>
      </c>
      <c r="P43" s="2">
        <v>0.86</v>
      </c>
    </row>
    <row r="44" spans="1:16">
      <c r="A44" t="s">
        <v>417</v>
      </c>
      <c r="B44" s="1" t="s">
        <v>79</v>
      </c>
      <c r="C44" s="1" t="s">
        <v>28</v>
      </c>
      <c r="D44" s="4" t="s">
        <v>161</v>
      </c>
      <c r="E44" s="1" t="s">
        <v>29</v>
      </c>
      <c r="F44" s="1" t="s">
        <v>30</v>
      </c>
      <c r="G44" s="1" t="s">
        <v>31</v>
      </c>
      <c r="H44" s="1" t="s">
        <v>70</v>
      </c>
      <c r="I44" s="1" t="s">
        <v>36</v>
      </c>
      <c r="J44" s="1" t="s">
        <v>33</v>
      </c>
      <c r="K44" s="1" t="s">
        <v>71</v>
      </c>
      <c r="L44" s="1" t="s">
        <v>72</v>
      </c>
      <c r="M44" s="1">
        <v>11</v>
      </c>
      <c r="N44" s="1" t="s">
        <v>80</v>
      </c>
      <c r="O44" s="1">
        <v>30</v>
      </c>
      <c r="P44" s="2">
        <v>0.2</v>
      </c>
    </row>
    <row r="45" spans="1:16">
      <c r="A45" t="s">
        <v>417</v>
      </c>
      <c r="B45" s="1" t="s">
        <v>68</v>
      </c>
      <c r="C45" s="1" t="s">
        <v>15</v>
      </c>
      <c r="D45" s="1" t="s">
        <v>19</v>
      </c>
      <c r="E45" s="1" t="s">
        <v>17</v>
      </c>
      <c r="F45" s="1" t="s">
        <v>18</v>
      </c>
      <c r="G45" s="1" t="s">
        <v>69</v>
      </c>
      <c r="H45" s="1" t="s">
        <v>70</v>
      </c>
      <c r="I45" s="1" t="s">
        <v>36</v>
      </c>
      <c r="J45" s="1" t="s">
        <v>20</v>
      </c>
      <c r="K45" s="1" t="s">
        <v>71</v>
      </c>
      <c r="L45" s="1" t="s">
        <v>72</v>
      </c>
      <c r="M45" s="1" t="s">
        <v>19</v>
      </c>
      <c r="N45" s="1" t="s">
        <v>19</v>
      </c>
      <c r="O45" s="1" t="s">
        <v>19</v>
      </c>
      <c r="P45" s="1"/>
    </row>
    <row r="46" spans="1:16">
      <c r="A46" t="s">
        <v>199</v>
      </c>
      <c r="B46" s="1" t="s">
        <v>35</v>
      </c>
      <c r="C46" s="1" t="s">
        <v>19</v>
      </c>
      <c r="D46" s="1" t="s">
        <v>19</v>
      </c>
      <c r="E46" s="1" t="s">
        <v>19</v>
      </c>
      <c r="F46" s="1" t="s">
        <v>19</v>
      </c>
      <c r="G46" s="1" t="s">
        <v>19</v>
      </c>
      <c r="H46" s="1" t="s">
        <v>19</v>
      </c>
      <c r="I46" s="1" t="s">
        <v>36</v>
      </c>
      <c r="J46" s="1" t="s">
        <v>37</v>
      </c>
      <c r="K46" s="1" t="s">
        <v>38</v>
      </c>
      <c r="L46" s="1" t="s">
        <v>39</v>
      </c>
      <c r="M46" s="1" t="s">
        <v>19</v>
      </c>
      <c r="N46" s="1" t="s">
        <v>19</v>
      </c>
      <c r="O46" s="1" t="s">
        <v>19</v>
      </c>
      <c r="P46" s="1"/>
    </row>
    <row r="47" spans="1:16">
      <c r="A47" t="s">
        <v>417</v>
      </c>
      <c r="B47" s="1" t="s">
        <v>81</v>
      </c>
      <c r="C47" s="1" t="s">
        <v>19</v>
      </c>
      <c r="D47" s="4" t="s">
        <v>152</v>
      </c>
      <c r="E47" s="1" t="s">
        <v>19</v>
      </c>
      <c r="F47" s="1" t="s">
        <v>19</v>
      </c>
      <c r="G47" s="1" t="s">
        <v>74</v>
      </c>
      <c r="H47" s="1" t="s">
        <v>82</v>
      </c>
      <c r="I47" s="1" t="s">
        <v>63</v>
      </c>
      <c r="J47" s="1" t="s">
        <v>83</v>
      </c>
      <c r="K47" s="1" t="s">
        <v>84</v>
      </c>
      <c r="L47" s="1" t="s">
        <v>85</v>
      </c>
      <c r="M47" s="1" t="s">
        <v>19</v>
      </c>
      <c r="N47" s="1" t="s">
        <v>19</v>
      </c>
      <c r="O47" s="1" t="s">
        <v>19</v>
      </c>
      <c r="P47" s="2">
        <v>0.31</v>
      </c>
    </row>
    <row r="48" spans="1:16">
      <c r="A48" t="s">
        <v>417</v>
      </c>
      <c r="B48" s="1" t="s">
        <v>51</v>
      </c>
      <c r="C48" s="1" t="s">
        <v>28</v>
      </c>
      <c r="D48" s="1" t="s">
        <v>19</v>
      </c>
      <c r="E48" s="1" t="s">
        <v>29</v>
      </c>
      <c r="F48" s="1" t="s">
        <v>30</v>
      </c>
      <c r="G48" s="1" t="s">
        <v>19</v>
      </c>
      <c r="H48" s="1" t="s">
        <v>19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 s="1" t="s">
        <v>19</v>
      </c>
      <c r="O48" s="1" t="s">
        <v>19</v>
      </c>
      <c r="P48" s="2">
        <v>0.3</v>
      </c>
    </row>
    <row r="49" spans="1:16">
      <c r="A49" t="s">
        <v>417</v>
      </c>
      <c r="B49" s="1" t="s">
        <v>123</v>
      </c>
      <c r="C49" s="1" t="s">
        <v>15</v>
      </c>
      <c r="D49" s="1" t="s">
        <v>19</v>
      </c>
      <c r="E49" s="1" t="s">
        <v>17</v>
      </c>
      <c r="F49" s="1" t="s">
        <v>18</v>
      </c>
      <c r="G49" s="1" t="s">
        <v>19</v>
      </c>
      <c r="H49" s="1" t="s">
        <v>19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 s="1" t="s">
        <v>19</v>
      </c>
      <c r="O49" s="1" t="s">
        <v>19</v>
      </c>
      <c r="P49" s="2">
        <v>0.3</v>
      </c>
    </row>
    <row r="50" spans="1:16">
      <c r="A50" t="s">
        <v>417</v>
      </c>
      <c r="B50" s="1" t="s">
        <v>128</v>
      </c>
      <c r="C50" s="1" t="s">
        <v>19</v>
      </c>
      <c r="D50" s="1" t="s">
        <v>118</v>
      </c>
      <c r="E50" s="1" t="s">
        <v>19</v>
      </c>
      <c r="F50" s="1" t="s">
        <v>19</v>
      </c>
      <c r="G50" s="1" t="s">
        <v>45</v>
      </c>
      <c r="H50" s="1" t="s">
        <v>70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 s="1" t="s">
        <v>19</v>
      </c>
      <c r="O50" s="1" t="s">
        <v>19</v>
      </c>
      <c r="P50" s="2">
        <v>0.22</v>
      </c>
    </row>
    <row r="51" spans="1:16">
      <c r="A51" t="s">
        <v>417</v>
      </c>
      <c r="B51" s="1" t="s">
        <v>78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>
        <v>15</v>
      </c>
      <c r="N51" s="1" t="s">
        <v>77</v>
      </c>
      <c r="O51" s="1">
        <v>35</v>
      </c>
      <c r="P51" s="2">
        <v>0.25</v>
      </c>
    </row>
    <row r="52" spans="1:16">
      <c r="A52" t="s">
        <v>417</v>
      </c>
      <c r="B52" s="1" t="s">
        <v>27</v>
      </c>
      <c r="C52" s="1" t="s">
        <v>28</v>
      </c>
      <c r="D52" s="1" t="s">
        <v>19</v>
      </c>
      <c r="E52" s="1" t="s">
        <v>29</v>
      </c>
      <c r="F52" s="1" t="s">
        <v>30</v>
      </c>
      <c r="G52" s="1" t="s">
        <v>31</v>
      </c>
      <c r="H52" s="1" t="s">
        <v>32</v>
      </c>
      <c r="I52" s="1" t="s">
        <v>24</v>
      </c>
      <c r="J52" s="1" t="s">
        <v>33</v>
      </c>
      <c r="K52" s="1" t="s">
        <v>34</v>
      </c>
      <c r="L52" s="1">
        <v>35</v>
      </c>
      <c r="M52" s="1">
        <v>15</v>
      </c>
      <c r="N52" s="1" t="s">
        <v>21</v>
      </c>
      <c r="O52" s="1">
        <v>40</v>
      </c>
      <c r="P52" s="2">
        <v>0.3</v>
      </c>
    </row>
    <row r="53" spans="1:16">
      <c r="A53" t="s">
        <v>417</v>
      </c>
      <c r="B53" s="4" t="s">
        <v>155</v>
      </c>
      <c r="D53" s="4" t="s">
        <v>150</v>
      </c>
    </row>
    <row r="54" spans="1:16">
      <c r="A54" t="s">
        <v>417</v>
      </c>
      <c r="B54" s="4" t="s">
        <v>165</v>
      </c>
      <c r="D54" s="4"/>
    </row>
    <row r="55" spans="1:16">
      <c r="A55" t="s">
        <v>418</v>
      </c>
      <c r="B55" s="1" t="s">
        <v>104</v>
      </c>
      <c r="C55" s="1" t="s">
        <v>28</v>
      </c>
      <c r="D55" s="1" t="s">
        <v>19</v>
      </c>
      <c r="E55" s="1" t="s">
        <v>29</v>
      </c>
      <c r="F55" s="1" t="s">
        <v>30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 t="s">
        <v>19</v>
      </c>
      <c r="O55" s="1" t="s">
        <v>19</v>
      </c>
      <c r="P55" s="2">
        <v>0.3</v>
      </c>
    </row>
    <row r="56" spans="1:16">
      <c r="A56" t="s">
        <v>418</v>
      </c>
      <c r="B56" s="1" t="s">
        <v>135</v>
      </c>
      <c r="C56" s="1" t="s">
        <v>28</v>
      </c>
      <c r="D56" s="1" t="s">
        <v>19</v>
      </c>
      <c r="E56" s="1" t="s">
        <v>29</v>
      </c>
      <c r="F56" s="1" t="s">
        <v>30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2">
        <v>0.3</v>
      </c>
    </row>
    <row r="57" spans="1:16">
      <c r="A57" t="s">
        <v>419</v>
      </c>
      <c r="B57" s="1" t="s">
        <v>52</v>
      </c>
      <c r="C57" s="1" t="s">
        <v>28</v>
      </c>
      <c r="D57" s="1" t="s">
        <v>19</v>
      </c>
      <c r="E57" s="1" t="s">
        <v>29</v>
      </c>
      <c r="F57" s="1" t="s">
        <v>30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 t="s">
        <v>19</v>
      </c>
      <c r="O57" s="1" t="s">
        <v>19</v>
      </c>
      <c r="P57" s="1"/>
    </row>
    <row r="58" spans="1:16" ht="85">
      <c r="B58" s="6" t="s">
        <v>163</v>
      </c>
      <c r="C58" s="5" t="s">
        <v>162</v>
      </c>
      <c r="D58" s="4" t="s">
        <v>150</v>
      </c>
      <c r="E58" t="s">
        <v>149</v>
      </c>
    </row>
    <row r="59" spans="1:16">
      <c r="D59" s="4" t="s">
        <v>157</v>
      </c>
      <c r="E59" t="s">
        <v>158</v>
      </c>
    </row>
    <row r="60" spans="1:16" ht="85">
      <c r="B60" s="7" t="s">
        <v>164</v>
      </c>
      <c r="D60" s="4" t="s">
        <v>156</v>
      </c>
      <c r="E60" t="s">
        <v>160</v>
      </c>
    </row>
    <row r="62" spans="1:16" ht="238">
      <c r="E62" s="8" t="s">
        <v>166</v>
      </c>
    </row>
  </sheetData>
  <sortState ref="A2:P60">
    <sortCondition descending="1" ref="A2:A60"/>
    <sortCondition descending="1" ref="L2:L60"/>
  </sortState>
  <phoneticPr fontId="2" type="noConversion"/>
  <hyperlinks>
    <hyperlink ref="B58" r:id="rId1"/>
    <hyperlink ref="B60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topLeftCell="A55" workbookViewId="0">
      <selection activeCell="C4" sqref="C4"/>
    </sheetView>
  </sheetViews>
  <sheetFormatPr defaultRowHeight="17"/>
  <cols>
    <col min="2" max="2" width="13" customWidth="1"/>
    <col min="3" max="3" width="71.81640625" style="8" bestFit="1" customWidth="1"/>
  </cols>
  <sheetData>
    <row r="2" spans="2:3">
      <c r="B2" t="s">
        <v>544</v>
      </c>
      <c r="C2" s="8" t="s">
        <v>545</v>
      </c>
    </row>
    <row r="3" spans="2:3" ht="34">
      <c r="B3" s="24" t="s">
        <v>548</v>
      </c>
      <c r="C3" s="8" t="s">
        <v>547</v>
      </c>
    </row>
    <row r="4" spans="2:3" ht="53" customHeight="1">
      <c r="C4" s="8" t="s">
        <v>546</v>
      </c>
    </row>
    <row r="5" spans="2:3">
      <c r="B5" t="s">
        <v>549</v>
      </c>
      <c r="C5" s="8" t="s">
        <v>550</v>
      </c>
    </row>
    <row r="6" spans="2:3">
      <c r="C6" s="8" t="s">
        <v>551</v>
      </c>
    </row>
    <row r="7" spans="2:3">
      <c r="B7" t="s">
        <v>552</v>
      </c>
      <c r="C7" s="8" t="s">
        <v>553</v>
      </c>
    </row>
    <row r="8" spans="2:3">
      <c r="C8" s="8" t="s">
        <v>554</v>
      </c>
    </row>
    <row r="10" spans="2:3">
      <c r="B10" t="s">
        <v>555</v>
      </c>
      <c r="C10" s="8" t="s">
        <v>556</v>
      </c>
    </row>
    <row r="11" spans="2:3">
      <c r="C11" s="8" t="s">
        <v>557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4"/>
  <sheetViews>
    <sheetView topLeftCell="C33" zoomScale="157" zoomScaleNormal="248" workbookViewId="0">
      <selection activeCell="G37" sqref="G37"/>
    </sheetView>
  </sheetViews>
  <sheetFormatPr defaultRowHeight="17"/>
  <cols>
    <col min="1" max="1" width="2.81640625" customWidth="1"/>
    <col min="2" max="2" width="29.36328125" customWidth="1"/>
    <col min="3" max="3" width="13" style="12" customWidth="1"/>
    <col min="4" max="4" width="10.1796875" style="12" customWidth="1"/>
    <col min="5" max="5" width="6.81640625" style="12" customWidth="1"/>
    <col min="6" max="6" width="10.26953125" style="12" customWidth="1"/>
    <col min="7" max="7" width="10.7265625" style="12" customWidth="1"/>
    <col min="8" max="8" width="13" style="12" customWidth="1"/>
    <col min="9" max="9" width="14.90625" customWidth="1"/>
    <col min="10" max="10" width="12.36328125" customWidth="1"/>
    <col min="11" max="11" width="10.453125" customWidth="1"/>
    <col min="12" max="12" width="8.81640625" customWidth="1"/>
    <col min="13" max="13" width="13" customWidth="1"/>
    <col min="14" max="14" width="13.7265625" customWidth="1"/>
    <col min="15" max="15" width="10.54296875" customWidth="1"/>
    <col min="16" max="16" width="10.26953125" customWidth="1"/>
    <col min="18" max="18" width="10" customWidth="1"/>
    <col min="19" max="19" width="10.26953125" customWidth="1"/>
    <col min="22" max="22" width="8" bestFit="1" customWidth="1"/>
  </cols>
  <sheetData>
    <row r="2" spans="1:23">
      <c r="A2" t="s">
        <v>201</v>
      </c>
      <c r="B2" t="s">
        <v>633</v>
      </c>
      <c r="F2" s="12" t="s">
        <v>275</v>
      </c>
      <c r="G2" s="12" t="s">
        <v>216</v>
      </c>
      <c r="H2" s="12" t="s">
        <v>216</v>
      </c>
      <c r="Q2" t="s">
        <v>634</v>
      </c>
    </row>
    <row r="4" spans="1:23">
      <c r="A4" s="14"/>
      <c r="B4" s="14"/>
      <c r="C4" s="13" t="s">
        <v>592</v>
      </c>
      <c r="D4" s="13" t="s">
        <v>626</v>
      </c>
      <c r="E4" s="13" t="s">
        <v>559</v>
      </c>
      <c r="F4" s="13" t="s">
        <v>560</v>
      </c>
      <c r="G4" s="13" t="s">
        <v>573</v>
      </c>
      <c r="H4" s="13" t="s">
        <v>574</v>
      </c>
      <c r="I4" s="13" t="s">
        <v>576</v>
      </c>
      <c r="J4" s="13" t="s">
        <v>585</v>
      </c>
      <c r="K4" s="13" t="s">
        <v>593</v>
      </c>
      <c r="L4" s="13" t="s">
        <v>594</v>
      </c>
      <c r="M4" s="13" t="s">
        <v>575</v>
      </c>
      <c r="N4" s="13" t="s">
        <v>591</v>
      </c>
      <c r="O4" s="13" t="s">
        <v>578</v>
      </c>
      <c r="P4" s="32" t="s">
        <v>577</v>
      </c>
      <c r="Q4" s="13" t="s">
        <v>579</v>
      </c>
      <c r="R4" s="13" t="s">
        <v>580</v>
      </c>
      <c r="S4" s="13" t="s">
        <v>627</v>
      </c>
      <c r="T4" s="26" t="s">
        <v>628</v>
      </c>
      <c r="U4" s="26" t="s">
        <v>629</v>
      </c>
      <c r="V4" s="26" t="s">
        <v>631</v>
      </c>
      <c r="W4" s="26" t="s">
        <v>632</v>
      </c>
    </row>
    <row r="5" spans="1:23">
      <c r="A5" s="14"/>
      <c r="B5" s="13" t="s">
        <v>581</v>
      </c>
      <c r="C5" s="13">
        <v>12</v>
      </c>
      <c r="D5" s="13">
        <v>1</v>
      </c>
      <c r="E5" s="13">
        <v>3</v>
      </c>
      <c r="F5" s="13">
        <v>5</v>
      </c>
      <c r="G5" s="13">
        <v>3</v>
      </c>
      <c r="H5" s="13">
        <v>3</v>
      </c>
      <c r="I5" s="13">
        <v>2</v>
      </c>
      <c r="J5" s="13">
        <v>3</v>
      </c>
      <c r="K5" s="13">
        <v>3</v>
      </c>
      <c r="L5" s="13">
        <v>1</v>
      </c>
      <c r="M5" s="13">
        <v>10</v>
      </c>
      <c r="N5" s="13">
        <v>1</v>
      </c>
      <c r="O5" s="13">
        <v>2</v>
      </c>
      <c r="P5" s="32">
        <v>5</v>
      </c>
      <c r="Q5" s="13">
        <f>SUM(C5:P5)</f>
        <v>54</v>
      </c>
      <c r="R5" s="13"/>
      <c r="S5" s="13"/>
      <c r="T5" s="13"/>
      <c r="U5" s="14"/>
      <c r="V5" s="14"/>
      <c r="W5" s="14"/>
    </row>
    <row r="6" spans="1:23">
      <c r="A6" s="14"/>
      <c r="B6" s="13" t="s">
        <v>582</v>
      </c>
      <c r="C6" s="13" t="s">
        <v>216</v>
      </c>
      <c r="D6" s="13"/>
      <c r="E6" s="13" t="s">
        <v>584</v>
      </c>
      <c r="F6" s="13">
        <v>1</v>
      </c>
      <c r="G6" s="13">
        <v>1</v>
      </c>
      <c r="H6" s="13">
        <v>1</v>
      </c>
      <c r="I6" s="13">
        <v>1</v>
      </c>
      <c r="J6" s="13">
        <v>5</v>
      </c>
      <c r="K6" s="13" t="s">
        <v>216</v>
      </c>
      <c r="L6" s="13">
        <v>1</v>
      </c>
      <c r="M6" s="13">
        <v>15</v>
      </c>
      <c r="N6" s="13"/>
      <c r="O6" s="13" t="s">
        <v>216</v>
      </c>
      <c r="P6" s="32" t="s">
        <v>216</v>
      </c>
      <c r="Q6" s="13" t="s">
        <v>216</v>
      </c>
      <c r="R6" s="13"/>
      <c r="S6" s="13"/>
      <c r="T6" s="13"/>
      <c r="U6" s="14"/>
      <c r="V6" s="14"/>
      <c r="W6" s="14"/>
    </row>
    <row r="7" spans="1:23">
      <c r="A7" s="14">
        <v>1</v>
      </c>
      <c r="B7" s="25" t="s">
        <v>567</v>
      </c>
      <c r="C7" s="13">
        <v>12</v>
      </c>
      <c r="D7" s="13" t="s">
        <v>216</v>
      </c>
      <c r="E7" s="13">
        <v>3</v>
      </c>
      <c r="F7" s="13">
        <v>5</v>
      </c>
      <c r="G7" s="13" t="s">
        <v>216</v>
      </c>
      <c r="H7" s="13" t="s">
        <v>216</v>
      </c>
      <c r="I7" s="13" t="s">
        <v>216</v>
      </c>
      <c r="J7" s="13">
        <v>3</v>
      </c>
      <c r="K7" s="13">
        <v>3</v>
      </c>
      <c r="L7" s="13">
        <v>1</v>
      </c>
      <c r="M7" s="13" t="s">
        <v>216</v>
      </c>
      <c r="N7" s="13"/>
      <c r="O7" s="13" t="s">
        <v>275</v>
      </c>
      <c r="P7" s="32" t="s">
        <v>216</v>
      </c>
      <c r="Q7" s="13">
        <f>SUM(C7:P7)</f>
        <v>27</v>
      </c>
      <c r="R7" s="13">
        <v>6</v>
      </c>
      <c r="S7" s="13">
        <v>10</v>
      </c>
      <c r="T7" s="13">
        <v>10</v>
      </c>
      <c r="U7" s="14">
        <v>10</v>
      </c>
      <c r="V7" s="14">
        <f>Q7*$Q$17+R7*$R$17+S7*$S$17+T7*$T$17+U7*$U$17</f>
        <v>21.3</v>
      </c>
      <c r="W7" s="26">
        <v>6</v>
      </c>
    </row>
    <row r="8" spans="1:23">
      <c r="A8" s="14">
        <v>2</v>
      </c>
      <c r="B8" s="25" t="s">
        <v>583</v>
      </c>
      <c r="C8" s="13">
        <v>12</v>
      </c>
      <c r="D8" s="13"/>
      <c r="E8" s="13">
        <v>3</v>
      </c>
      <c r="F8" s="13">
        <v>5</v>
      </c>
      <c r="G8" s="13">
        <v>3</v>
      </c>
      <c r="H8" s="13" t="s">
        <v>216</v>
      </c>
      <c r="I8" s="13" t="s">
        <v>216</v>
      </c>
      <c r="J8" s="13">
        <v>3</v>
      </c>
      <c r="K8" s="13">
        <v>3</v>
      </c>
      <c r="L8" s="13">
        <v>1</v>
      </c>
      <c r="M8" s="13" t="s">
        <v>275</v>
      </c>
      <c r="N8" s="13"/>
      <c r="O8" s="13" t="s">
        <v>216</v>
      </c>
      <c r="P8" s="32" t="s">
        <v>216</v>
      </c>
      <c r="Q8" s="13">
        <f>SUM(C8:P8)</f>
        <v>30</v>
      </c>
      <c r="R8" s="13">
        <v>6</v>
      </c>
      <c r="S8" s="13">
        <v>10</v>
      </c>
      <c r="T8" s="13">
        <v>10</v>
      </c>
      <c r="U8" s="14">
        <v>10</v>
      </c>
      <c r="V8" s="14">
        <f t="shared" ref="V8:V16" si="0">Q8*$Q$17+R8*$R$17+S8*$S$17+T8*$T$17+U8*$U$17</f>
        <v>22.8</v>
      </c>
      <c r="W8" s="26">
        <v>7</v>
      </c>
    </row>
    <row r="9" spans="1:23">
      <c r="A9" s="14">
        <v>3</v>
      </c>
      <c r="B9" s="25" t="s">
        <v>571</v>
      </c>
      <c r="C9" s="13">
        <v>12</v>
      </c>
      <c r="D9" s="13"/>
      <c r="E9" s="13">
        <v>3</v>
      </c>
      <c r="F9" s="13">
        <v>5</v>
      </c>
      <c r="G9" s="13" t="s">
        <v>216</v>
      </c>
      <c r="H9" s="13" t="s">
        <v>216</v>
      </c>
      <c r="I9" s="13" t="s">
        <v>216</v>
      </c>
      <c r="J9" s="13">
        <v>3</v>
      </c>
      <c r="K9" s="13">
        <v>3</v>
      </c>
      <c r="L9" s="13">
        <v>1</v>
      </c>
      <c r="M9" s="13">
        <v>10</v>
      </c>
      <c r="N9" s="13"/>
      <c r="O9" s="13" t="s">
        <v>275</v>
      </c>
      <c r="P9" s="32" t="s">
        <v>216</v>
      </c>
      <c r="Q9" s="13">
        <f>SUM(C9:P9)</f>
        <v>37</v>
      </c>
      <c r="R9" s="13">
        <v>21</v>
      </c>
      <c r="S9" s="13">
        <v>8</v>
      </c>
      <c r="T9" s="13">
        <v>8</v>
      </c>
      <c r="U9" s="14">
        <v>9</v>
      </c>
      <c r="V9" s="14">
        <f t="shared" si="0"/>
        <v>29.7</v>
      </c>
      <c r="W9" s="26">
        <v>8</v>
      </c>
    </row>
    <row r="10" spans="1:23">
      <c r="A10" s="14">
        <v>4</v>
      </c>
      <c r="B10" s="25" t="s">
        <v>572</v>
      </c>
      <c r="C10" s="13">
        <v>12</v>
      </c>
      <c r="D10" s="13"/>
      <c r="E10" s="13">
        <v>3</v>
      </c>
      <c r="F10" s="13">
        <v>5</v>
      </c>
      <c r="G10" s="13">
        <v>3</v>
      </c>
      <c r="H10" s="13" t="s">
        <v>216</v>
      </c>
      <c r="I10" s="13" t="s">
        <v>275</v>
      </c>
      <c r="J10" s="13">
        <v>3</v>
      </c>
      <c r="K10" s="13">
        <v>3</v>
      </c>
      <c r="L10" s="13">
        <v>1</v>
      </c>
      <c r="M10" s="13">
        <v>12</v>
      </c>
      <c r="N10" s="13"/>
      <c r="O10" s="13" t="s">
        <v>216</v>
      </c>
      <c r="P10" s="32" t="s">
        <v>216</v>
      </c>
      <c r="Q10" s="13">
        <f>SUM(C10:P10)</f>
        <v>42</v>
      </c>
      <c r="R10" s="13">
        <v>21</v>
      </c>
      <c r="S10" s="13">
        <v>8</v>
      </c>
      <c r="T10" s="13">
        <v>7</v>
      </c>
      <c r="U10" s="14">
        <v>9</v>
      </c>
      <c r="V10" s="14">
        <f t="shared" si="0"/>
        <v>31.999999999999996</v>
      </c>
      <c r="W10" s="26">
        <v>9</v>
      </c>
    </row>
    <row r="11" spans="1:23">
      <c r="A11" s="14">
        <v>5</v>
      </c>
      <c r="B11" s="25" t="s">
        <v>569</v>
      </c>
      <c r="C11" s="13">
        <v>12</v>
      </c>
      <c r="D11" s="13"/>
      <c r="E11" s="13">
        <v>3</v>
      </c>
      <c r="F11" s="13">
        <v>5</v>
      </c>
      <c r="G11" s="13" t="s">
        <v>514</v>
      </c>
      <c r="H11" s="13">
        <v>3</v>
      </c>
      <c r="I11" s="13" t="s">
        <v>216</v>
      </c>
      <c r="J11" s="13">
        <v>5</v>
      </c>
      <c r="K11" s="13">
        <v>3</v>
      </c>
      <c r="L11" s="13">
        <v>1</v>
      </c>
      <c r="M11" s="13" t="s">
        <v>216</v>
      </c>
      <c r="N11" s="13">
        <v>1</v>
      </c>
      <c r="O11" s="13" t="s">
        <v>216</v>
      </c>
      <c r="P11" s="32" t="s">
        <v>216</v>
      </c>
      <c r="Q11" s="13">
        <f>SUM(C11:P11)</f>
        <v>33</v>
      </c>
      <c r="R11" s="13">
        <v>6</v>
      </c>
      <c r="S11" s="13">
        <v>6</v>
      </c>
      <c r="T11" s="13">
        <v>5</v>
      </c>
      <c r="U11" s="14">
        <v>8</v>
      </c>
      <c r="V11" s="14">
        <f t="shared" si="0"/>
        <v>21.900000000000002</v>
      </c>
      <c r="W11" s="26">
        <v>4</v>
      </c>
    </row>
    <row r="12" spans="1:23">
      <c r="A12" s="14">
        <v>6</v>
      </c>
      <c r="B12" s="25" t="s">
        <v>570</v>
      </c>
      <c r="C12" s="13">
        <v>12</v>
      </c>
      <c r="D12" s="13"/>
      <c r="E12" s="13">
        <v>3</v>
      </c>
      <c r="F12" s="13">
        <v>5</v>
      </c>
      <c r="G12" s="13">
        <v>3</v>
      </c>
      <c r="H12" s="13">
        <v>3</v>
      </c>
      <c r="I12" s="13" t="s">
        <v>216</v>
      </c>
      <c r="J12" s="13">
        <v>5</v>
      </c>
      <c r="K12" s="13">
        <v>3</v>
      </c>
      <c r="L12" s="13">
        <v>1</v>
      </c>
      <c r="M12" s="13" t="s">
        <v>275</v>
      </c>
      <c r="N12" s="13">
        <v>1</v>
      </c>
      <c r="O12" s="13" t="s">
        <v>216</v>
      </c>
      <c r="P12" s="32" t="s">
        <v>216</v>
      </c>
      <c r="Q12" s="13">
        <f>SUM(C12:P12)</f>
        <v>36</v>
      </c>
      <c r="R12" s="13">
        <v>6</v>
      </c>
      <c r="S12" s="13">
        <v>6</v>
      </c>
      <c r="T12" s="13">
        <v>5</v>
      </c>
      <c r="U12" s="14">
        <v>8</v>
      </c>
      <c r="V12" s="14">
        <f t="shared" si="0"/>
        <v>23.400000000000002</v>
      </c>
      <c r="W12" s="26">
        <v>5</v>
      </c>
    </row>
    <row r="13" spans="1:23">
      <c r="A13" s="14">
        <v>7</v>
      </c>
      <c r="B13" s="25" t="s">
        <v>588</v>
      </c>
      <c r="C13" s="13">
        <v>12</v>
      </c>
      <c r="D13" s="13"/>
      <c r="E13" s="13">
        <v>3</v>
      </c>
      <c r="F13" s="13">
        <v>6</v>
      </c>
      <c r="G13" s="13" t="s">
        <v>216</v>
      </c>
      <c r="H13" s="13">
        <v>3</v>
      </c>
      <c r="I13" s="13" t="s">
        <v>216</v>
      </c>
      <c r="J13" s="13">
        <v>5</v>
      </c>
      <c r="K13" s="13"/>
      <c r="L13" s="13">
        <v>1</v>
      </c>
      <c r="M13" s="13" t="s">
        <v>216</v>
      </c>
      <c r="N13" s="13"/>
      <c r="O13" s="13">
        <v>3</v>
      </c>
      <c r="P13" s="32"/>
      <c r="Q13" s="13">
        <f>SUM(C13:P13)</f>
        <v>33</v>
      </c>
      <c r="R13" s="13">
        <v>6</v>
      </c>
      <c r="S13" s="13">
        <v>4</v>
      </c>
      <c r="T13" s="13">
        <v>2</v>
      </c>
      <c r="U13" s="14">
        <v>6</v>
      </c>
      <c r="V13" s="14">
        <f t="shared" si="0"/>
        <v>20.5</v>
      </c>
      <c r="W13" s="26">
        <v>2</v>
      </c>
    </row>
    <row r="14" spans="1:23">
      <c r="A14" s="14">
        <v>8</v>
      </c>
      <c r="B14" s="25" t="s">
        <v>589</v>
      </c>
      <c r="C14" s="13">
        <v>12</v>
      </c>
      <c r="D14" s="13"/>
      <c r="E14" s="13">
        <v>3</v>
      </c>
      <c r="F14" s="13">
        <v>6</v>
      </c>
      <c r="G14" s="13">
        <v>3</v>
      </c>
      <c r="H14" s="13">
        <v>3</v>
      </c>
      <c r="I14" s="13" t="s">
        <v>216</v>
      </c>
      <c r="J14" s="13">
        <v>5</v>
      </c>
      <c r="K14" s="13"/>
      <c r="L14" s="13">
        <v>1</v>
      </c>
      <c r="M14" s="13" t="s">
        <v>275</v>
      </c>
      <c r="N14" s="13"/>
      <c r="O14" s="13">
        <v>3</v>
      </c>
      <c r="P14" s="32"/>
      <c r="Q14" s="13">
        <f>SUM(C14:P14)</f>
        <v>36</v>
      </c>
      <c r="R14" s="13">
        <v>6</v>
      </c>
      <c r="S14" s="13">
        <v>4</v>
      </c>
      <c r="T14" s="13">
        <v>2</v>
      </c>
      <c r="U14" s="14">
        <v>6</v>
      </c>
      <c r="V14" s="14">
        <f t="shared" si="0"/>
        <v>22</v>
      </c>
      <c r="W14" s="26">
        <v>3</v>
      </c>
    </row>
    <row r="15" spans="1:23">
      <c r="A15" s="14">
        <v>9</v>
      </c>
      <c r="B15" s="25" t="s">
        <v>606</v>
      </c>
      <c r="C15" s="13">
        <v>12</v>
      </c>
      <c r="D15" s="13">
        <v>1</v>
      </c>
      <c r="E15" s="13">
        <v>3</v>
      </c>
      <c r="F15" s="13">
        <v>6</v>
      </c>
      <c r="G15" s="13" t="s">
        <v>216</v>
      </c>
      <c r="H15" s="13">
        <v>3</v>
      </c>
      <c r="I15" s="13" t="s">
        <v>216</v>
      </c>
      <c r="J15" s="13">
        <v>3</v>
      </c>
      <c r="K15" s="13"/>
      <c r="L15" s="13">
        <v>2</v>
      </c>
      <c r="M15" s="13" t="s">
        <v>216</v>
      </c>
      <c r="N15" s="13"/>
      <c r="O15" s="13">
        <v>3</v>
      </c>
      <c r="P15" s="32"/>
      <c r="Q15" s="13">
        <f>SUM(C15:P15)</f>
        <v>33</v>
      </c>
      <c r="R15" s="13">
        <v>6</v>
      </c>
      <c r="S15" s="13">
        <v>3</v>
      </c>
      <c r="T15" s="13">
        <v>1</v>
      </c>
      <c r="U15" s="14">
        <v>5</v>
      </c>
      <c r="V15" s="14">
        <f t="shared" si="0"/>
        <v>19.899999999999999</v>
      </c>
      <c r="W15" s="26">
        <v>1</v>
      </c>
    </row>
    <row r="16" spans="1:23">
      <c r="A16" s="14">
        <v>10</v>
      </c>
      <c r="B16" s="25" t="s">
        <v>607</v>
      </c>
      <c r="C16" s="13">
        <v>12</v>
      </c>
      <c r="D16" s="13">
        <v>1</v>
      </c>
      <c r="E16" s="13">
        <v>3</v>
      </c>
      <c r="F16" s="13">
        <v>6</v>
      </c>
      <c r="G16" s="13">
        <v>3</v>
      </c>
      <c r="H16" s="13">
        <v>3</v>
      </c>
      <c r="I16" s="13" t="s">
        <v>216</v>
      </c>
      <c r="J16" s="13">
        <v>3</v>
      </c>
      <c r="K16" s="13"/>
      <c r="L16" s="13">
        <v>2</v>
      </c>
      <c r="M16" s="13" t="s">
        <v>275</v>
      </c>
      <c r="N16" s="13"/>
      <c r="O16" s="13">
        <v>3</v>
      </c>
      <c r="P16" s="32"/>
      <c r="Q16" s="13">
        <f>SUM(C16:P16)</f>
        <v>36</v>
      </c>
      <c r="R16" s="13">
        <v>6</v>
      </c>
      <c r="S16" s="13">
        <v>3</v>
      </c>
      <c r="T16" s="13">
        <v>1</v>
      </c>
      <c r="U16" s="14">
        <v>5</v>
      </c>
      <c r="V16" s="14">
        <f t="shared" si="0"/>
        <v>21.4</v>
      </c>
      <c r="W16" s="26">
        <v>2</v>
      </c>
    </row>
    <row r="17" spans="1:23">
      <c r="A17" s="28"/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 t="s">
        <v>630</v>
      </c>
      <c r="Q17" s="33">
        <v>0.5</v>
      </c>
      <c r="R17" s="33">
        <v>0.3</v>
      </c>
      <c r="S17" s="33">
        <v>0.3</v>
      </c>
      <c r="T17" s="33">
        <v>0.2</v>
      </c>
      <c r="U17" s="34">
        <v>0.1</v>
      </c>
      <c r="V17" s="14"/>
      <c r="W17" s="14"/>
    </row>
    <row r="18" spans="1:23">
      <c r="B18" t="s">
        <v>216</v>
      </c>
      <c r="C18" s="12" t="s">
        <v>635</v>
      </c>
      <c r="E18" s="12" t="s">
        <v>275</v>
      </c>
      <c r="F18" s="12" t="s">
        <v>216</v>
      </c>
      <c r="G18" s="12" t="s">
        <v>216</v>
      </c>
      <c r="H18"/>
      <c r="P18" s="12" t="s">
        <v>275</v>
      </c>
      <c r="Q18" s="31"/>
    </row>
    <row r="19" spans="1:23">
      <c r="A19" t="s">
        <v>202</v>
      </c>
      <c r="B19" t="s">
        <v>609</v>
      </c>
      <c r="H19"/>
    </row>
    <row r="20" spans="1:23">
      <c r="A20" s="14"/>
      <c r="B20" s="14" t="s">
        <v>597</v>
      </c>
      <c r="C20" s="13" t="s">
        <v>592</v>
      </c>
      <c r="D20" s="13" t="s">
        <v>608</v>
      </c>
      <c r="E20" s="13" t="s">
        <v>559</v>
      </c>
      <c r="F20" s="13" t="s">
        <v>560</v>
      </c>
      <c r="G20" s="13" t="s">
        <v>573</v>
      </c>
      <c r="H20" s="13" t="s">
        <v>574</v>
      </c>
      <c r="I20" s="13" t="s">
        <v>576</v>
      </c>
      <c r="J20" s="13" t="s">
        <v>585</v>
      </c>
      <c r="K20" s="13" t="s">
        <v>593</v>
      </c>
      <c r="L20" s="13" t="s">
        <v>594</v>
      </c>
      <c r="M20" s="13" t="s">
        <v>575</v>
      </c>
      <c r="N20" s="13" t="s">
        <v>591</v>
      </c>
      <c r="O20" s="13" t="s">
        <v>578</v>
      </c>
      <c r="P20" s="13" t="s">
        <v>577</v>
      </c>
      <c r="Q20" s="13" t="s">
        <v>579</v>
      </c>
      <c r="R20" s="13" t="s">
        <v>580</v>
      </c>
      <c r="S20" s="13" t="s">
        <v>586</v>
      </c>
      <c r="T20" s="26" t="s">
        <v>587</v>
      </c>
      <c r="U20" s="26" t="s">
        <v>590</v>
      </c>
    </row>
    <row r="21" spans="1:23">
      <c r="A21" s="14"/>
      <c r="B21" s="13" t="s">
        <v>581</v>
      </c>
      <c r="C21" s="13">
        <v>12</v>
      </c>
      <c r="D21" s="13"/>
      <c r="E21" s="13">
        <v>3</v>
      </c>
      <c r="F21" s="13">
        <v>5</v>
      </c>
      <c r="G21" s="13">
        <v>3</v>
      </c>
      <c r="H21" s="13">
        <v>3</v>
      </c>
      <c r="I21" s="13">
        <v>2</v>
      </c>
      <c r="J21" s="13">
        <v>3</v>
      </c>
      <c r="K21" s="13"/>
      <c r="L21" s="13"/>
      <c r="M21" s="13">
        <v>10</v>
      </c>
      <c r="N21" s="13"/>
      <c r="O21" s="13">
        <v>2</v>
      </c>
      <c r="P21" s="13">
        <v>5</v>
      </c>
      <c r="Q21" s="13">
        <f>SUM(C21:P21)</f>
        <v>48</v>
      </c>
      <c r="R21" s="13"/>
      <c r="S21" s="13"/>
      <c r="T21" s="13"/>
      <c r="U21" s="14"/>
    </row>
    <row r="22" spans="1:23">
      <c r="A22" s="14"/>
      <c r="B22" s="13" t="s">
        <v>582</v>
      </c>
      <c r="C22" s="13" t="s">
        <v>216</v>
      </c>
      <c r="D22" s="13"/>
      <c r="E22" s="13" t="s">
        <v>584</v>
      </c>
      <c r="F22" s="13">
        <v>1</v>
      </c>
      <c r="G22" s="13">
        <v>1</v>
      </c>
      <c r="H22" s="13">
        <v>1</v>
      </c>
      <c r="I22" s="13">
        <v>1</v>
      </c>
      <c r="J22" s="13">
        <v>5</v>
      </c>
      <c r="K22" s="13"/>
      <c r="L22" s="13"/>
      <c r="M22" s="13">
        <v>15</v>
      </c>
      <c r="N22" s="13"/>
      <c r="O22" s="13" t="s">
        <v>216</v>
      </c>
      <c r="P22" s="13" t="s">
        <v>216</v>
      </c>
      <c r="Q22" s="13" t="s">
        <v>216</v>
      </c>
      <c r="R22" s="13"/>
      <c r="S22" s="13"/>
      <c r="T22" s="13"/>
      <c r="U22" s="14"/>
    </row>
    <row r="23" spans="1:23">
      <c r="A23" s="14">
        <v>1</v>
      </c>
      <c r="B23" s="25" t="s">
        <v>596</v>
      </c>
      <c r="C23" s="13">
        <v>12</v>
      </c>
      <c r="D23" s="13"/>
      <c r="E23" s="13">
        <v>3</v>
      </c>
      <c r="F23" s="13">
        <v>5</v>
      </c>
      <c r="G23" s="13" t="s">
        <v>216</v>
      </c>
      <c r="H23" s="13" t="s">
        <v>216</v>
      </c>
      <c r="I23" s="13" t="s">
        <v>216</v>
      </c>
      <c r="J23" s="13" t="s">
        <v>275</v>
      </c>
      <c r="K23" s="13">
        <v>5</v>
      </c>
      <c r="L23" s="13">
        <v>5</v>
      </c>
      <c r="M23" s="13">
        <v>10</v>
      </c>
      <c r="N23" s="13"/>
      <c r="O23" s="13" t="s">
        <v>275</v>
      </c>
      <c r="P23" s="13" t="s">
        <v>216</v>
      </c>
      <c r="Q23" s="13">
        <f>SUM(C23:P23)</f>
        <v>40</v>
      </c>
      <c r="R23" s="13">
        <v>21</v>
      </c>
      <c r="S23" s="13">
        <v>12</v>
      </c>
      <c r="T23" s="13">
        <v>6</v>
      </c>
      <c r="U23" s="14">
        <v>20</v>
      </c>
    </row>
    <row r="24" spans="1:23">
      <c r="A24" s="14">
        <v>2</v>
      </c>
      <c r="B24" s="25" t="s">
        <v>595</v>
      </c>
      <c r="C24" s="13">
        <v>12</v>
      </c>
      <c r="D24" s="13"/>
      <c r="E24" s="13">
        <v>3</v>
      </c>
      <c r="F24" s="13">
        <v>5</v>
      </c>
      <c r="G24" s="13" t="s">
        <v>216</v>
      </c>
      <c r="H24" s="13" t="s">
        <v>216</v>
      </c>
      <c r="I24" s="13" t="s">
        <v>216</v>
      </c>
      <c r="J24" s="13">
        <v>3</v>
      </c>
      <c r="K24" s="13">
        <v>5</v>
      </c>
      <c r="L24" s="13">
        <v>5</v>
      </c>
      <c r="M24" s="13">
        <v>10</v>
      </c>
      <c r="N24" s="13"/>
      <c r="O24" s="13" t="s">
        <v>275</v>
      </c>
      <c r="P24" s="13" t="s">
        <v>216</v>
      </c>
      <c r="Q24" s="13">
        <f>SUM(C24:P24)</f>
        <v>43</v>
      </c>
      <c r="R24" s="13">
        <v>6</v>
      </c>
      <c r="S24" s="13">
        <v>10</v>
      </c>
      <c r="T24" s="13">
        <v>1</v>
      </c>
      <c r="U24" s="14">
        <v>20</v>
      </c>
    </row>
    <row r="25" spans="1:23">
      <c r="A25" s="14">
        <v>3</v>
      </c>
      <c r="B25" s="25" t="s">
        <v>598</v>
      </c>
      <c r="C25" s="13">
        <v>12</v>
      </c>
      <c r="D25" s="13"/>
      <c r="E25" s="13">
        <v>3</v>
      </c>
      <c r="F25" s="13">
        <v>5</v>
      </c>
      <c r="G25" s="13" t="s">
        <v>216</v>
      </c>
      <c r="H25" s="13" t="s">
        <v>216</v>
      </c>
      <c r="I25" s="13" t="s">
        <v>216</v>
      </c>
      <c r="J25" s="13">
        <v>3</v>
      </c>
      <c r="K25" s="13"/>
      <c r="L25" s="13"/>
      <c r="M25" s="13">
        <v>10</v>
      </c>
      <c r="N25" s="13"/>
      <c r="O25" s="13" t="s">
        <v>275</v>
      </c>
      <c r="P25" s="13" t="s">
        <v>216</v>
      </c>
      <c r="Q25" s="13">
        <f>SUM(C25:P25)</f>
        <v>33</v>
      </c>
      <c r="R25" s="13">
        <v>21</v>
      </c>
      <c r="S25" s="13">
        <v>12</v>
      </c>
      <c r="T25" s="13">
        <v>6</v>
      </c>
      <c r="U25" s="14">
        <v>20</v>
      </c>
    </row>
    <row r="26" spans="1:23">
      <c r="A26" s="14">
        <v>4</v>
      </c>
      <c r="B26" s="25" t="s">
        <v>599</v>
      </c>
      <c r="C26" s="13">
        <v>12</v>
      </c>
      <c r="D26" s="13"/>
      <c r="E26" s="13">
        <v>3</v>
      </c>
      <c r="F26" s="13">
        <v>5</v>
      </c>
      <c r="G26" s="13">
        <v>3</v>
      </c>
      <c r="H26" s="13" t="s">
        <v>216</v>
      </c>
      <c r="I26" s="13" t="s">
        <v>275</v>
      </c>
      <c r="J26" s="13">
        <v>3</v>
      </c>
      <c r="K26" s="13"/>
      <c r="L26" s="13"/>
      <c r="M26" s="13">
        <v>12</v>
      </c>
      <c r="N26" s="13"/>
      <c r="O26" s="13" t="s">
        <v>216</v>
      </c>
      <c r="P26" s="13" t="s">
        <v>216</v>
      </c>
      <c r="Q26" s="13">
        <f>SUM(C26:P26)</f>
        <v>38</v>
      </c>
      <c r="R26" s="13">
        <v>21</v>
      </c>
      <c r="S26" s="13">
        <v>13</v>
      </c>
      <c r="T26" s="13">
        <v>8</v>
      </c>
      <c r="U26" s="14">
        <v>18</v>
      </c>
    </row>
    <row r="27" spans="1:23">
      <c r="A27" s="14">
        <v>5</v>
      </c>
      <c r="B27" s="25" t="s">
        <v>600</v>
      </c>
      <c r="C27" s="13">
        <v>12</v>
      </c>
      <c r="D27" s="13"/>
      <c r="E27" s="13">
        <v>3</v>
      </c>
      <c r="F27" s="13">
        <v>5</v>
      </c>
      <c r="G27" s="13" t="s">
        <v>514</v>
      </c>
      <c r="H27" s="13">
        <v>3</v>
      </c>
      <c r="I27" s="13" t="s">
        <v>216</v>
      </c>
      <c r="J27" s="13">
        <v>5</v>
      </c>
      <c r="K27" s="13"/>
      <c r="L27" s="13"/>
      <c r="M27" s="13" t="s">
        <v>216</v>
      </c>
      <c r="N27" s="13">
        <v>1</v>
      </c>
      <c r="O27" s="13" t="s">
        <v>216</v>
      </c>
      <c r="P27" s="13" t="s">
        <v>216</v>
      </c>
      <c r="Q27" s="13">
        <f>SUM(C27:P27)</f>
        <v>29</v>
      </c>
      <c r="R27" s="13">
        <v>6</v>
      </c>
      <c r="S27" s="13">
        <v>15</v>
      </c>
      <c r="T27" s="13">
        <v>10</v>
      </c>
      <c r="U27" s="14">
        <v>20</v>
      </c>
    </row>
    <row r="28" spans="1:23">
      <c r="A28" s="14">
        <v>6</v>
      </c>
      <c r="B28" s="25" t="s">
        <v>601</v>
      </c>
      <c r="C28" s="13">
        <v>12</v>
      </c>
      <c r="D28" s="13"/>
      <c r="E28" s="13">
        <v>3</v>
      </c>
      <c r="F28" s="13">
        <v>5</v>
      </c>
      <c r="G28" s="13">
        <v>3</v>
      </c>
      <c r="H28" s="13">
        <v>3</v>
      </c>
      <c r="I28" s="13" t="s">
        <v>216</v>
      </c>
      <c r="J28" s="13">
        <v>5</v>
      </c>
      <c r="K28" s="13"/>
      <c r="L28" s="13"/>
      <c r="M28" s="13" t="s">
        <v>275</v>
      </c>
      <c r="N28" s="13">
        <v>1</v>
      </c>
      <c r="O28" s="13" t="s">
        <v>216</v>
      </c>
      <c r="P28" s="13" t="s">
        <v>216</v>
      </c>
      <c r="Q28" s="13">
        <f>SUM(C28:P28)</f>
        <v>32</v>
      </c>
      <c r="R28" s="13">
        <v>6</v>
      </c>
      <c r="S28" s="13">
        <v>16</v>
      </c>
      <c r="T28" s="13">
        <v>12</v>
      </c>
      <c r="U28" s="14">
        <v>18</v>
      </c>
    </row>
    <row r="29" spans="1:23">
      <c r="A29" s="14">
        <v>7</v>
      </c>
      <c r="B29" s="25" t="s">
        <v>602</v>
      </c>
      <c r="C29" s="13">
        <v>12</v>
      </c>
      <c r="D29" s="13"/>
      <c r="E29" s="13">
        <v>3</v>
      </c>
      <c r="F29" s="13">
        <v>6</v>
      </c>
      <c r="G29" s="13" t="s">
        <v>216</v>
      </c>
      <c r="H29" s="13">
        <v>3</v>
      </c>
      <c r="I29" s="13" t="s">
        <v>216</v>
      </c>
      <c r="J29" s="13">
        <v>5</v>
      </c>
      <c r="K29" s="13"/>
      <c r="L29" s="13"/>
      <c r="M29" s="13" t="s">
        <v>216</v>
      </c>
      <c r="N29" s="13"/>
      <c r="O29" s="13">
        <v>3</v>
      </c>
      <c r="P29" s="13"/>
      <c r="Q29" s="13">
        <f>SUM(C29:P29)</f>
        <v>32</v>
      </c>
      <c r="R29" s="13">
        <v>6</v>
      </c>
      <c r="S29" s="13">
        <v>18</v>
      </c>
      <c r="T29" s="13">
        <v>18</v>
      </c>
      <c r="U29" s="14">
        <v>16</v>
      </c>
    </row>
    <row r="30" spans="1:23">
      <c r="A30" s="14">
        <v>8</v>
      </c>
      <c r="B30" s="25" t="s">
        <v>603</v>
      </c>
      <c r="C30" s="13">
        <v>12</v>
      </c>
      <c r="D30" s="13"/>
      <c r="E30" s="13">
        <v>3</v>
      </c>
      <c r="F30" s="13">
        <v>6</v>
      </c>
      <c r="G30" s="13">
        <v>3</v>
      </c>
      <c r="H30" s="13">
        <v>3</v>
      </c>
      <c r="I30" s="13" t="s">
        <v>216</v>
      </c>
      <c r="J30" s="13">
        <v>5</v>
      </c>
      <c r="K30" s="13"/>
      <c r="L30" s="13"/>
      <c r="M30" s="13" t="s">
        <v>275</v>
      </c>
      <c r="N30" s="13"/>
      <c r="O30" s="13">
        <v>3</v>
      </c>
      <c r="P30" s="13"/>
      <c r="Q30" s="13">
        <f>SUM(C30:P30)</f>
        <v>35</v>
      </c>
      <c r="R30" s="13">
        <v>6</v>
      </c>
      <c r="S30" s="13">
        <v>20</v>
      </c>
      <c r="T30" s="13">
        <v>20</v>
      </c>
      <c r="U30" s="14">
        <v>16</v>
      </c>
    </row>
    <row r="31" spans="1:23">
      <c r="A31" s="14">
        <v>9</v>
      </c>
      <c r="B31" s="25" t="s">
        <v>604</v>
      </c>
      <c r="C31" s="13">
        <v>12</v>
      </c>
      <c r="D31" s="13">
        <v>1</v>
      </c>
      <c r="E31" s="13">
        <v>3</v>
      </c>
      <c r="F31" s="13">
        <v>6</v>
      </c>
      <c r="G31" s="13" t="s">
        <v>216</v>
      </c>
      <c r="H31" s="13">
        <v>3</v>
      </c>
      <c r="I31" s="13" t="s">
        <v>216</v>
      </c>
      <c r="J31" s="13">
        <v>3</v>
      </c>
      <c r="K31" s="13"/>
      <c r="L31" s="13">
        <v>2</v>
      </c>
      <c r="M31" s="13" t="s">
        <v>216</v>
      </c>
      <c r="N31" s="13"/>
      <c r="O31" s="13">
        <v>3</v>
      </c>
      <c r="P31" s="13"/>
      <c r="Q31" s="13">
        <f>SUM(C31:P31)</f>
        <v>33</v>
      </c>
      <c r="R31" s="13">
        <v>6</v>
      </c>
      <c r="S31" s="13">
        <v>23</v>
      </c>
      <c r="T31" s="13">
        <v>20</v>
      </c>
      <c r="U31" s="14">
        <v>14</v>
      </c>
    </row>
    <row r="32" spans="1:23">
      <c r="A32" s="14">
        <v>10</v>
      </c>
      <c r="B32" s="25" t="s">
        <v>605</v>
      </c>
      <c r="C32" s="13">
        <v>12</v>
      </c>
      <c r="D32" s="13">
        <v>1</v>
      </c>
      <c r="E32" s="13">
        <v>3</v>
      </c>
      <c r="F32" s="13">
        <v>6</v>
      </c>
      <c r="G32" s="13">
        <v>3</v>
      </c>
      <c r="H32" s="13">
        <v>3</v>
      </c>
      <c r="I32" s="13" t="s">
        <v>216</v>
      </c>
      <c r="J32" s="13">
        <v>3</v>
      </c>
      <c r="K32" s="13"/>
      <c r="L32" s="13">
        <v>2</v>
      </c>
      <c r="M32" s="13" t="s">
        <v>275</v>
      </c>
      <c r="N32" s="13"/>
      <c r="O32" s="13">
        <v>3</v>
      </c>
      <c r="P32" s="13"/>
      <c r="Q32" s="13">
        <f>SUM(C32:P32)</f>
        <v>36</v>
      </c>
      <c r="R32" s="13">
        <v>6</v>
      </c>
      <c r="S32" s="13">
        <v>23</v>
      </c>
      <c r="T32" s="13">
        <v>20</v>
      </c>
      <c r="U32" s="14">
        <v>14</v>
      </c>
    </row>
    <row r="35" spans="1:14">
      <c r="A35" t="s">
        <v>610</v>
      </c>
      <c r="B35" s="27" t="s">
        <v>611</v>
      </c>
      <c r="C35" s="12" t="s">
        <v>216</v>
      </c>
    </row>
    <row r="36" spans="1:14">
      <c r="B36" s="27"/>
      <c r="C36" s="12" t="s">
        <v>216</v>
      </c>
    </row>
    <row r="37" spans="1:14">
      <c r="A37" t="s">
        <v>620</v>
      </c>
      <c r="B37" s="27" t="s">
        <v>621</v>
      </c>
      <c r="C37" s="12" t="s">
        <v>216</v>
      </c>
    </row>
    <row r="38" spans="1:14">
      <c r="B38" t="s">
        <v>216</v>
      </c>
      <c r="C38" t="s">
        <v>618</v>
      </c>
      <c r="D38" t="s">
        <v>619</v>
      </c>
      <c r="E38" t="s">
        <v>614</v>
      </c>
      <c r="F38" s="12" t="s">
        <v>625</v>
      </c>
      <c r="G38" s="12" t="s">
        <v>625</v>
      </c>
      <c r="H38" s="12" t="s">
        <v>612</v>
      </c>
      <c r="I38" s="12" t="s">
        <v>613</v>
      </c>
      <c r="J38" s="12" t="s">
        <v>615</v>
      </c>
      <c r="K38" s="12" t="s">
        <v>616</v>
      </c>
      <c r="L38" s="12" t="s">
        <v>617</v>
      </c>
      <c r="M38" s="12" t="s">
        <v>623</v>
      </c>
      <c r="N38" s="12" t="s">
        <v>624</v>
      </c>
    </row>
    <row r="39" spans="1:14">
      <c r="B39" t="s">
        <v>622</v>
      </c>
      <c r="C39" t="s">
        <v>275</v>
      </c>
      <c r="D39"/>
      <c r="G39" s="12">
        <v>1</v>
      </c>
      <c r="I39" s="12"/>
      <c r="J39" s="12"/>
    </row>
    <row r="40" spans="1:14">
      <c r="B40" t="s">
        <v>216</v>
      </c>
      <c r="C40"/>
      <c r="D40"/>
      <c r="I40" s="12"/>
      <c r="J40" s="12"/>
    </row>
    <row r="41" spans="1:14">
      <c r="B41" t="s">
        <v>216</v>
      </c>
      <c r="C41"/>
      <c r="D41"/>
      <c r="G41" s="12" t="s">
        <v>275</v>
      </c>
      <c r="I41" s="12"/>
      <c r="J41" s="12"/>
    </row>
    <row r="42" spans="1:14">
      <c r="C42"/>
      <c r="D42"/>
      <c r="I42" s="12"/>
      <c r="J42" s="12"/>
    </row>
    <row r="43" spans="1:14">
      <c r="C43"/>
      <c r="D43"/>
      <c r="G43" s="12" t="s">
        <v>216</v>
      </c>
      <c r="I43" s="12"/>
      <c r="J43" s="12"/>
    </row>
    <row r="70" spans="2:19">
      <c r="H70" s="12" t="s">
        <v>539</v>
      </c>
      <c r="I70" t="s">
        <v>540</v>
      </c>
      <c r="N70" t="s">
        <v>542</v>
      </c>
      <c r="Q70" t="s">
        <v>541</v>
      </c>
    </row>
    <row r="71" spans="2:19">
      <c r="B71" t="s">
        <v>525</v>
      </c>
      <c r="C71" s="12">
        <v>380</v>
      </c>
      <c r="G71" s="12" t="s">
        <v>538</v>
      </c>
      <c r="H71" s="12">
        <f>C71*$S$71/1000</f>
        <v>11.02</v>
      </c>
      <c r="I71">
        <v>2</v>
      </c>
      <c r="Q71">
        <f>H71+I71+N71</f>
        <v>13.02</v>
      </c>
      <c r="R71" t="s">
        <v>536</v>
      </c>
      <c r="S71">
        <v>29</v>
      </c>
    </row>
    <row r="72" spans="2:19">
      <c r="B72" t="s">
        <v>524</v>
      </c>
      <c r="C72" s="12">
        <v>550</v>
      </c>
      <c r="G72" s="12" t="s">
        <v>537</v>
      </c>
      <c r="H72" s="12">
        <f>C72*$S$71/1000</f>
        <v>15.95</v>
      </c>
      <c r="I72">
        <v>2</v>
      </c>
      <c r="N72">
        <v>2</v>
      </c>
      <c r="Q72">
        <f t="shared" ref="Q72:Q80" si="1">H72+I72+N72</f>
        <v>19.95</v>
      </c>
    </row>
    <row r="73" spans="2:19">
      <c r="B73" t="s">
        <v>526</v>
      </c>
      <c r="C73" s="12">
        <v>16020</v>
      </c>
      <c r="G73" s="12" t="s">
        <v>528</v>
      </c>
      <c r="H73" s="12">
        <f>H71+7</f>
        <v>18.02</v>
      </c>
      <c r="Q73">
        <f t="shared" si="1"/>
        <v>18.02</v>
      </c>
    </row>
    <row r="74" spans="2:19">
      <c r="B74" t="s">
        <v>527</v>
      </c>
      <c r="C74" s="12">
        <v>2748</v>
      </c>
      <c r="G74" s="12" t="s">
        <v>529</v>
      </c>
      <c r="H74" s="12">
        <f>H73+3</f>
        <v>21.02</v>
      </c>
      <c r="Q74">
        <f t="shared" si="1"/>
        <v>21.02</v>
      </c>
    </row>
    <row r="75" spans="2:19">
      <c r="B75" t="s">
        <v>543</v>
      </c>
      <c r="C75" s="12">
        <v>2027</v>
      </c>
      <c r="G75" s="12" t="s">
        <v>530</v>
      </c>
      <c r="Q75">
        <f t="shared" si="1"/>
        <v>0</v>
      </c>
    </row>
    <row r="76" spans="2:19">
      <c r="G76" s="12" t="s">
        <v>531</v>
      </c>
      <c r="Q76">
        <f t="shared" si="1"/>
        <v>0</v>
      </c>
    </row>
    <row r="77" spans="2:19">
      <c r="G77" s="12" t="s">
        <v>532</v>
      </c>
      <c r="Q77">
        <f t="shared" si="1"/>
        <v>0</v>
      </c>
    </row>
    <row r="78" spans="2:19">
      <c r="G78" s="12" t="s">
        <v>533</v>
      </c>
      <c r="Q78">
        <f t="shared" si="1"/>
        <v>0</v>
      </c>
    </row>
    <row r="79" spans="2:19">
      <c r="G79" s="12" t="s">
        <v>534</v>
      </c>
      <c r="Q79">
        <f t="shared" si="1"/>
        <v>0</v>
      </c>
    </row>
    <row r="80" spans="2:19">
      <c r="G80" s="12" t="s">
        <v>535</v>
      </c>
      <c r="Q80">
        <f t="shared" si="1"/>
        <v>0</v>
      </c>
    </row>
    <row r="85" spans="2:9">
      <c r="B85" t="s">
        <v>558</v>
      </c>
      <c r="C85" s="12" t="s">
        <v>559</v>
      </c>
      <c r="F85" s="12" t="s">
        <v>560</v>
      </c>
      <c r="G85" s="12" t="s">
        <v>561</v>
      </c>
      <c r="H85" s="12" t="s">
        <v>562</v>
      </c>
    </row>
    <row r="88" spans="2:9">
      <c r="G88" s="12" t="s">
        <v>563</v>
      </c>
      <c r="H88" s="12" t="s">
        <v>564</v>
      </c>
    </row>
    <row r="90" spans="2:9">
      <c r="I90" t="s">
        <v>565</v>
      </c>
    </row>
    <row r="92" spans="2:9">
      <c r="I92" t="s">
        <v>566</v>
      </c>
    </row>
    <row r="94" spans="2:9">
      <c r="G94" s="12" t="s">
        <v>567</v>
      </c>
      <c r="H94" s="12" t="s">
        <v>568</v>
      </c>
      <c r="I94" t="s">
        <v>216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"/>
  <sheetViews>
    <sheetView workbookViewId="0">
      <selection activeCell="F12" sqref="F12"/>
    </sheetView>
  </sheetViews>
  <sheetFormatPr defaultRowHeight="17"/>
  <cols>
    <col min="2" max="2" width="17.08984375" bestFit="1" customWidth="1"/>
    <col min="3" max="3" width="22.54296875" style="8" customWidth="1"/>
    <col min="4" max="4" width="35.08984375" style="8" customWidth="1"/>
  </cols>
  <sheetData>
    <row r="3" spans="3:4" ht="38.5" customHeight="1">
      <c r="C3" s="8" t="s">
        <v>169</v>
      </c>
      <c r="D3" s="10" t="s">
        <v>167</v>
      </c>
    </row>
    <row r="4" spans="3:4">
      <c r="C4" s="8" t="s">
        <v>168</v>
      </c>
    </row>
    <row r="10" spans="3:4" ht="34">
      <c r="C10" s="8" t="s">
        <v>170</v>
      </c>
      <c r="D10" s="10" t="s">
        <v>171</v>
      </c>
    </row>
  </sheetData>
  <phoneticPr fontId="2" type="noConversion"/>
  <hyperlinks>
    <hyperlink ref="D3" r:id="rId1"/>
    <hyperlink ref="D10" r:id="rId2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2" zoomScale="65" zoomScaleNormal="65" workbookViewId="0">
      <selection activeCell="C3" sqref="C3"/>
    </sheetView>
  </sheetViews>
  <sheetFormatPr defaultRowHeight="17"/>
  <cols>
    <col min="1" max="1" width="9.90625" customWidth="1"/>
    <col min="2" max="2" width="26.1796875" customWidth="1"/>
    <col min="3" max="3" width="132.81640625" customWidth="1"/>
  </cols>
  <sheetData>
    <row r="1" spans="1:3" ht="11" customHeight="1"/>
    <row r="2" spans="1:3" ht="379.5" customHeight="1">
      <c r="A2" t="s">
        <v>173</v>
      </c>
      <c r="B2" s="9" t="s">
        <v>172</v>
      </c>
      <c r="C2" s="11" t="s">
        <v>403</v>
      </c>
    </row>
  </sheetData>
  <phoneticPr fontId="2" type="noConversion"/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專家系統總表</vt:lpstr>
      <vt:lpstr>系統流程</vt:lpstr>
      <vt:lpstr>作物需求</vt:lpstr>
      <vt:lpstr>篩選-光</vt:lpstr>
      <vt:lpstr>篩選-溫</vt:lpstr>
      <vt:lpstr>QA</vt:lpstr>
      <vt:lpstr>成本分析</vt:lpstr>
      <vt:lpstr>工作表3</vt:lpstr>
      <vt:lpstr>工作表2</vt:lpstr>
      <vt:lpstr>工作表5</vt:lpstr>
    </vt:vector>
  </TitlesOfParts>
  <Company>mirdc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黃金川</dc:creator>
  <cp:lastModifiedBy>黃金川</cp:lastModifiedBy>
  <dcterms:created xsi:type="dcterms:W3CDTF">2020-11-28T14:46:58Z</dcterms:created>
  <dcterms:modified xsi:type="dcterms:W3CDTF">2020-12-06T08:03:39Z</dcterms:modified>
</cp:coreProperties>
</file>