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mava03\Desktop\"/>
    </mc:Choice>
  </mc:AlternateContent>
  <bookViews>
    <workbookView xWindow="0" yWindow="0" windowWidth="19200" windowHeight="7050" activeTab="1"/>
  </bookViews>
  <sheets>
    <sheet name="Contact Information" sheetId="1" r:id="rId1"/>
    <sheet name="Sarjat" sheetId="2" r:id="rId2"/>
    <sheet name="Ottelut" sheetId="3" r:id="rId3"/>
    <sheet name="Kunto Miehet" sheetId="5" r:id="rId4"/>
    <sheet name="Kunto Naiset" sheetId="9" r:id="rId5"/>
    <sheet name="Firma" sheetId="10" r:id="rId6"/>
    <sheet name="U14" sheetId="7" r:id="rId7"/>
    <sheet name="U12" sheetId="8" r:id="rId8"/>
  </sheets>
  <definedNames>
    <definedName name="_xlnm._FilterDatabase" localSheetId="0" hidden="1">'Contact Information'!$B$3:$H$3</definedName>
    <definedName name="_xlnm._FilterDatabase" localSheetId="2" hidden="1">Ottelut!$A$5:$G$5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7" l="1"/>
  <c r="P10" i="7"/>
  <c r="I24" i="10" l="1"/>
  <c r="G24" i="10"/>
  <c r="I23" i="10"/>
  <c r="G23" i="10"/>
  <c r="I22" i="10"/>
  <c r="G22" i="10"/>
  <c r="I21" i="10"/>
  <c r="G21" i="10"/>
  <c r="I20" i="10"/>
  <c r="G20" i="10"/>
  <c r="I19" i="10"/>
  <c r="G19" i="10"/>
  <c r="I18" i="10"/>
  <c r="G18" i="10"/>
  <c r="I17" i="10"/>
  <c r="G17" i="10"/>
  <c r="I16" i="10"/>
  <c r="G16" i="10"/>
  <c r="I15" i="10"/>
  <c r="G15" i="10"/>
  <c r="F9" i="10"/>
  <c r="C9" i="10"/>
  <c r="F8" i="10"/>
  <c r="C8" i="10"/>
  <c r="F7" i="10"/>
  <c r="C7" i="10"/>
  <c r="F6" i="10"/>
  <c r="C6" i="10"/>
  <c r="F5" i="10"/>
  <c r="C5" i="10"/>
  <c r="V29" i="7" l="1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S9" i="7"/>
  <c r="P9" i="7"/>
  <c r="F9" i="7"/>
  <c r="C9" i="7"/>
  <c r="S8" i="7"/>
  <c r="P8" i="7"/>
  <c r="F8" i="7"/>
  <c r="C8" i="7"/>
  <c r="S7" i="7"/>
  <c r="P7" i="7"/>
  <c r="F7" i="7"/>
  <c r="C7" i="7"/>
  <c r="S6" i="7"/>
  <c r="P6" i="7"/>
  <c r="F6" i="7"/>
  <c r="C6" i="7"/>
  <c r="S5" i="7"/>
  <c r="P5" i="7"/>
  <c r="F5" i="7"/>
  <c r="C5" i="7"/>
  <c r="V24" i="5" l="1"/>
  <c r="T24" i="5"/>
  <c r="V23" i="5"/>
  <c r="T23" i="5"/>
  <c r="V22" i="5"/>
  <c r="T22" i="5"/>
  <c r="V21" i="5"/>
  <c r="T21" i="5"/>
  <c r="V20" i="5"/>
  <c r="T20" i="5"/>
  <c r="V19" i="5"/>
  <c r="T19" i="5"/>
  <c r="V18" i="5"/>
  <c r="T18" i="5"/>
  <c r="V17" i="5"/>
  <c r="T17" i="5"/>
  <c r="V16" i="5"/>
  <c r="T16" i="5"/>
  <c r="V15" i="5"/>
  <c r="T15" i="5"/>
  <c r="S9" i="5"/>
  <c r="P9" i="5"/>
  <c r="S8" i="5"/>
  <c r="P8" i="5"/>
  <c r="S7" i="5"/>
  <c r="P7" i="5"/>
  <c r="S6" i="5"/>
  <c r="P6" i="5"/>
  <c r="S5" i="5"/>
  <c r="P5" i="5"/>
  <c r="I24" i="5"/>
  <c r="G24" i="5"/>
  <c r="I23" i="5"/>
  <c r="G23" i="5"/>
  <c r="I22" i="5"/>
  <c r="G54" i="3" s="1"/>
  <c r="G22" i="5"/>
  <c r="I21" i="5"/>
  <c r="G21" i="5"/>
  <c r="I20" i="5"/>
  <c r="G42" i="3" s="1"/>
  <c r="G20" i="5"/>
  <c r="I19" i="5"/>
  <c r="G19" i="5"/>
  <c r="I18" i="5"/>
  <c r="G18" i="5"/>
  <c r="I17" i="5"/>
  <c r="G24" i="3" s="1"/>
  <c r="G17" i="5"/>
  <c r="I16" i="5"/>
  <c r="G16" i="5"/>
  <c r="E19" i="3" s="1"/>
  <c r="I15" i="5"/>
  <c r="G15" i="5"/>
  <c r="E13" i="3" s="1"/>
  <c r="F9" i="5"/>
  <c r="C9" i="5"/>
  <c r="F8" i="5"/>
  <c r="C8" i="5"/>
  <c r="F7" i="5"/>
  <c r="C7" i="5"/>
  <c r="F6" i="5"/>
  <c r="C6" i="5"/>
  <c r="F5" i="5"/>
  <c r="C5" i="5"/>
  <c r="I24" i="8"/>
  <c r="G24" i="8"/>
  <c r="I23" i="8"/>
  <c r="G23" i="8"/>
  <c r="I22" i="8"/>
  <c r="G22" i="8"/>
  <c r="I21" i="8"/>
  <c r="G21" i="8"/>
  <c r="I20" i="8"/>
  <c r="G20" i="8"/>
  <c r="I19" i="8"/>
  <c r="G19" i="8"/>
  <c r="I18" i="8"/>
  <c r="G18" i="8"/>
  <c r="I17" i="8"/>
  <c r="G17" i="8"/>
  <c r="I16" i="8"/>
  <c r="G16" i="8"/>
  <c r="I15" i="8"/>
  <c r="G15" i="8"/>
  <c r="F9" i="8"/>
  <c r="C9" i="8"/>
  <c r="F8" i="8"/>
  <c r="C8" i="8"/>
  <c r="F7" i="8"/>
  <c r="C7" i="8"/>
  <c r="F6" i="8"/>
  <c r="C6" i="8"/>
  <c r="F5" i="8"/>
  <c r="C5" i="8"/>
  <c r="F6" i="9" l="1"/>
  <c r="F7" i="9"/>
  <c r="F8" i="9"/>
  <c r="F5" i="9"/>
  <c r="C6" i="9"/>
  <c r="C7" i="9"/>
  <c r="C8" i="9"/>
  <c r="C5" i="9"/>
  <c r="I22" i="9"/>
  <c r="G22" i="9"/>
  <c r="I21" i="9"/>
  <c r="G21" i="9"/>
  <c r="I19" i="9"/>
  <c r="G19" i="9"/>
  <c r="I18" i="9"/>
  <c r="G18" i="9"/>
  <c r="I16" i="9"/>
  <c r="G16" i="9"/>
  <c r="I15" i="9"/>
  <c r="G15" i="9"/>
</calcChain>
</file>

<file path=xl/sharedStrings.xml><?xml version="1.0" encoding="utf-8"?>
<sst xmlns="http://schemas.openxmlformats.org/spreadsheetml/2006/main" count="1087" uniqueCount="214">
  <si>
    <t>Timestamp</t>
  </si>
  <si>
    <t>Joukkueen nimi</t>
  </si>
  <si>
    <t>Sarja</t>
  </si>
  <si>
    <t>Email</t>
  </si>
  <si>
    <t>Puhelinnumero</t>
  </si>
  <si>
    <t>Rocking Hyena Brothers</t>
  </si>
  <si>
    <t>Kuntosarja</t>
  </si>
  <si>
    <t>Jallu Autio</t>
  </si>
  <si>
    <t>jari.autio@estrella.fi</t>
  </si>
  <si>
    <t>0400-463656</t>
  </si>
  <si>
    <t>Jarmo Rosendahl</t>
  </si>
  <si>
    <t>jarmo.rosendahl@lahitapiola.fi</t>
  </si>
  <si>
    <t xml:space="preserve">Haaviston Lepardit </t>
  </si>
  <si>
    <t>Firmasarja</t>
  </si>
  <si>
    <t>Antti Avelin</t>
  </si>
  <si>
    <t>antti.avelin@juhanihaavisto.fi</t>
  </si>
  <si>
    <t>Puutarhakadun Oilersit</t>
  </si>
  <si>
    <t>Juho Iivonen</t>
  </si>
  <si>
    <t>juho.iivonen@hotmail.com</t>
  </si>
  <si>
    <t>Kymen Sanomat / BC Tornator</t>
  </si>
  <si>
    <t>Arttu Salmi</t>
  </si>
  <si>
    <t>arttu.salmi@kaakonviestinta.fi</t>
  </si>
  <si>
    <t>Maiju Virtanen</t>
  </si>
  <si>
    <t>maijjju@gmail.com</t>
  </si>
  <si>
    <t>Stark</t>
  </si>
  <si>
    <t>Kari Salo</t>
  </si>
  <si>
    <t>kari.salo@stark-suomi.fi</t>
  </si>
  <si>
    <t>2k Future</t>
  </si>
  <si>
    <t>Pojat U14</t>
  </si>
  <si>
    <t>Mikko Haapasalo</t>
  </si>
  <si>
    <t>mkhaapasalo@gmail.com</t>
  </si>
  <si>
    <t>Teemu Niehoff</t>
  </si>
  <si>
    <t>wilma.canonigo@hotmail.com</t>
  </si>
  <si>
    <t>MiniJANS</t>
  </si>
  <si>
    <t>Vesa Olli</t>
  </si>
  <si>
    <t>vesa.olli@kymp.net</t>
  </si>
  <si>
    <t>BC Lihispossokombo</t>
  </si>
  <si>
    <t>Jason Perheenmies</t>
  </si>
  <si>
    <t>jason.perheenmies@gmail.com</t>
  </si>
  <si>
    <t>Kouvolan NMKY</t>
  </si>
  <si>
    <t>Esa Paajanen</t>
  </si>
  <si>
    <t>esa.paajanen@suomi24.fi</t>
  </si>
  <si>
    <t>KoHa</t>
  </si>
  <si>
    <t>Emmi Havuaho</t>
  </si>
  <si>
    <t>emmi.heinonen@hotmail.com</t>
  </si>
  <si>
    <t>KTP Fan Club</t>
  </si>
  <si>
    <t>Juho Karstikko</t>
  </si>
  <si>
    <t>ktp_pyhtaa@luukku.com</t>
  </si>
  <si>
    <t>Jani Eriksson</t>
  </si>
  <si>
    <t>janieriksson@suomi24.fi</t>
  </si>
  <si>
    <t>Tanja Lappalainen</t>
  </si>
  <si>
    <t>tanjatyttonen@hotmail.com</t>
  </si>
  <si>
    <t>Tytöt U12</t>
  </si>
  <si>
    <t>TönkköSuolatutMuikut</t>
  </si>
  <si>
    <t>Tuttavallisemmin Tönkkikset tai TSM</t>
  </si>
  <si>
    <t xml:space="preserve">Puutarhakadulta Fysioksen tiloista löytää työpaikalta minut. </t>
  </si>
  <si>
    <t>0400-559540</t>
  </si>
  <si>
    <t>Yhteyshenkilön nimi</t>
  </si>
  <si>
    <t>Lisätietoja</t>
  </si>
  <si>
    <t>Saatetaan tarvita enemmän vaihtopelaajia kuin vain kaksi</t>
  </si>
  <si>
    <t>Säröpallo</t>
  </si>
  <si>
    <t>Team Mäkiset</t>
  </si>
  <si>
    <t xml:space="preserve">LähiTapiola Team </t>
  </si>
  <si>
    <t>041-5392349</t>
  </si>
  <si>
    <t>044-7517468</t>
  </si>
  <si>
    <t>050-5495097</t>
  </si>
  <si>
    <t>050-5901340</t>
  </si>
  <si>
    <t>040-5497742</t>
  </si>
  <si>
    <t>050-4921355</t>
  </si>
  <si>
    <t>050-4015335</t>
  </si>
  <si>
    <t>050-4008685</t>
  </si>
  <si>
    <t>040-5063798</t>
  </si>
  <si>
    <t>050-3013356</t>
  </si>
  <si>
    <t>044-5848869</t>
  </si>
  <si>
    <t>050-3750620</t>
  </si>
  <si>
    <t>044-3264773</t>
  </si>
  <si>
    <t>050-5501885</t>
  </si>
  <si>
    <t>C H Finland</t>
  </si>
  <si>
    <t>office@chfinland.fi</t>
  </si>
  <si>
    <t>040 176 0666 / 0445271004</t>
  </si>
  <si>
    <t>Deep River Slow Motion Basket</t>
  </si>
  <si>
    <t>Pasi Pirkkalainen</t>
  </si>
  <si>
    <t>lapiomies@hotmail.com</t>
  </si>
  <si>
    <t>Maria Sarasto-Riiali</t>
  </si>
  <si>
    <t>maria.sarasto-riiali@hotmail.com</t>
  </si>
  <si>
    <t>Team Kone</t>
  </si>
  <si>
    <t>Niko Arola</t>
  </si>
  <si>
    <t>arola.niko@gmail.com</t>
  </si>
  <si>
    <t>044-2323675</t>
  </si>
  <si>
    <t>Kymin Kasvatit</t>
  </si>
  <si>
    <t>Combo</t>
  </si>
  <si>
    <t>BC Pituusylivoima</t>
  </si>
  <si>
    <t>Pojat U12</t>
  </si>
  <si>
    <t>Anna Nikka</t>
  </si>
  <si>
    <t>anna.nikka@gmail.com</t>
  </si>
  <si>
    <t>Älä TUU</t>
  </si>
  <si>
    <t>Tytöt U14</t>
  </si>
  <si>
    <t>Niko Mykrä</t>
  </si>
  <si>
    <t>U14:</t>
  </si>
  <si>
    <t>U12:</t>
  </si>
  <si>
    <t>SARJAT JA JOUKKUEET:</t>
  </si>
  <si>
    <t>vs</t>
  </si>
  <si>
    <t>OTTELUOHJELMA</t>
  </si>
  <si>
    <t>KLO</t>
  </si>
  <si>
    <t>KENTTÄ</t>
  </si>
  <si>
    <t>TULOS</t>
  </si>
  <si>
    <t xml:space="preserve">MERIPÄIVÄKORIS 2019 </t>
  </si>
  <si>
    <t>Joukkueet</t>
  </si>
  <si>
    <t>FIRMASARJA</t>
  </si>
  <si>
    <t>-</t>
  </si>
  <si>
    <t>V</t>
  </si>
  <si>
    <t>T</t>
  </si>
  <si>
    <t>P</t>
  </si>
  <si>
    <t>O</t>
  </si>
  <si>
    <t>FINAALI</t>
  </si>
  <si>
    <t>LOPPUTULOKSET</t>
  </si>
  <si>
    <t>SIJAT 3-4</t>
  </si>
  <si>
    <t>Kenttä 5</t>
  </si>
  <si>
    <t>Kenttä 6</t>
  </si>
  <si>
    <t>040-7550916</t>
  </si>
  <si>
    <t>040-5563214</t>
  </si>
  <si>
    <t>Maksu ok</t>
  </si>
  <si>
    <t>040-7380617</t>
  </si>
  <si>
    <t>Kuntosarja Naiset</t>
  </si>
  <si>
    <t>0900</t>
  </si>
  <si>
    <t>0920</t>
  </si>
  <si>
    <t>0940</t>
  </si>
  <si>
    <t>U14</t>
  </si>
  <si>
    <t>1000</t>
  </si>
  <si>
    <t>1020</t>
  </si>
  <si>
    <t>1040</t>
  </si>
  <si>
    <t>1100</t>
  </si>
  <si>
    <t>1120</t>
  </si>
  <si>
    <t>1140</t>
  </si>
  <si>
    <t xml:space="preserve">Marko Karppanen </t>
  </si>
  <si>
    <t>marko.karppanen@hotmail.com</t>
  </si>
  <si>
    <t>Teletapit</t>
  </si>
  <si>
    <t>Potku &amp; Tykki</t>
  </si>
  <si>
    <t>Antti Vestman</t>
  </si>
  <si>
    <t>antti.vestman@gmail.com</t>
  </si>
  <si>
    <t>044-2396950</t>
  </si>
  <si>
    <t>040-5048698</t>
  </si>
  <si>
    <t>Joukkueessa -07 syntyneitä tyttöjä (Peka)</t>
  </si>
  <si>
    <t>Maksu</t>
  </si>
  <si>
    <t>JUNNUT U12</t>
  </si>
  <si>
    <t>KUNTOSARJA MIEHET LOHKO B</t>
  </si>
  <si>
    <t>KUNTOSARJA MIEHET LOHKO A</t>
  </si>
  <si>
    <t>LOHKO A</t>
  </si>
  <si>
    <t>LOHKO B</t>
  </si>
  <si>
    <t>Kuntosarja miehet</t>
  </si>
  <si>
    <t>A1</t>
  </si>
  <si>
    <t>B1</t>
  </si>
  <si>
    <t>A2</t>
  </si>
  <si>
    <t>B2</t>
  </si>
  <si>
    <t>Kenttä 1</t>
  </si>
  <si>
    <t>Kenttä 2</t>
  </si>
  <si>
    <t>JUNNUT U14 LOHKO A</t>
  </si>
  <si>
    <t>JUNNUT U14</t>
  </si>
  <si>
    <t>JUNNUT U14 LOHKO B</t>
  </si>
  <si>
    <t>Nallekarkit</t>
  </si>
  <si>
    <t>Vaahtokarkit</t>
  </si>
  <si>
    <t>Autokarkit</t>
  </si>
  <si>
    <t>Pyjamabanaanit</t>
  </si>
  <si>
    <t>Mission Impossible</t>
  </si>
  <si>
    <t xml:space="preserve">Team Green Zebras </t>
  </si>
  <si>
    <t xml:space="preserve">Luola gang </t>
  </si>
  <si>
    <t>Pienmunteet</t>
  </si>
  <si>
    <t>Kenttä 4</t>
  </si>
  <si>
    <t>Kenttä 3</t>
  </si>
  <si>
    <t xml:space="preserve">Kenttä 3 </t>
  </si>
  <si>
    <t>U12</t>
  </si>
  <si>
    <t>Firma</t>
  </si>
  <si>
    <t>PRONSSI</t>
  </si>
  <si>
    <t>Kunto N</t>
  </si>
  <si>
    <t>Kunto M</t>
  </si>
  <si>
    <t xml:space="preserve">Dakar / Helaveijarit </t>
  </si>
  <si>
    <t>team Supreme</t>
  </si>
  <si>
    <t>Gucci Gang</t>
  </si>
  <si>
    <t>Dakar / Helaveijarit</t>
  </si>
  <si>
    <t>Mia Nurminen</t>
  </si>
  <si>
    <t>nurminen.mia@gmail.com</t>
  </si>
  <si>
    <t>050-5511822</t>
  </si>
  <si>
    <t>Jarmo Pienmunne</t>
  </si>
  <si>
    <t>jarmo.mj.pienmunne@gmail.com</t>
  </si>
  <si>
    <t>Maikku Vahvanen</t>
  </si>
  <si>
    <t>maarit.vahvanen@gmail.com</t>
  </si>
  <si>
    <t>Pasi Riiali</t>
  </si>
  <si>
    <t>pasi.riiali@dakar.fi</t>
  </si>
  <si>
    <t>040-4857621</t>
  </si>
  <si>
    <t>Tytöt -07 / Peka</t>
  </si>
  <si>
    <t>OTTELUT</t>
  </si>
  <si>
    <t>Sarja:</t>
  </si>
  <si>
    <t>Kuntosarja miehet pronssi</t>
  </si>
  <si>
    <t>Kuntosarja miehet finaali</t>
  </si>
  <si>
    <t>Kuntosarja Miehet</t>
  </si>
  <si>
    <t>Kuntosarja naiset pronssi</t>
  </si>
  <si>
    <t>Kuntosarja naiset finaali</t>
  </si>
  <si>
    <t>Kentta</t>
  </si>
  <si>
    <t>Firmasarja finaali</t>
  </si>
  <si>
    <t>Firmasarja pronssi</t>
  </si>
  <si>
    <t>Junnut U12</t>
  </si>
  <si>
    <t>Junnut U14</t>
  </si>
  <si>
    <t>Junnut U14 Finaali</t>
  </si>
  <si>
    <t>Junnut U14 Pronssi</t>
  </si>
  <si>
    <t>Junnut U12 Finaali</t>
  </si>
  <si>
    <t>Junnut U12 Pronssi</t>
  </si>
  <si>
    <t>Ottelu</t>
  </si>
  <si>
    <t>KUNTOSARJA NAISET</t>
  </si>
  <si>
    <t>Firmasarja:</t>
  </si>
  <si>
    <t>Kuntosarja Miehet:</t>
  </si>
  <si>
    <t>Kuntosarja Naiset:</t>
  </si>
  <si>
    <t>35 joukkuetta</t>
  </si>
  <si>
    <t>81 ottelua</t>
  </si>
  <si>
    <t>Haukkavuoren lähiliikuntapaikka, Kotka 27.7.2019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</si>
</sst>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u/>
      <sz val="10"/>
      <color theme="1"/>
      <name val="Abadi"/>
      <family val="2"/>
    </font>
    <font>
      <b/>
      <sz val="20"/>
      <color theme="0"/>
      <name val="Abadi"/>
      <family val="2"/>
    </font>
    <font>
      <b/>
      <sz val="20"/>
      <color theme="9" tint="-0.249977111117893"/>
      <name val="Abadi"/>
      <family val="2"/>
    </font>
    <font>
      <sz val="11"/>
      <color theme="9" tint="-0.249977111117893"/>
      <name val="Abadi"/>
      <family val="2"/>
    </font>
    <font>
      <b/>
      <sz val="11"/>
      <color theme="9" tint="-0.249977111117893"/>
      <name val="Abadi"/>
      <family val="2"/>
    </font>
    <font>
      <b/>
      <sz val="16"/>
      <color theme="9" tint="-0.249977111117893"/>
      <name val="Abadi"/>
      <family val="2"/>
    </font>
    <font>
      <b/>
      <sz val="11"/>
      <color theme="0"/>
      <name val="Abadi"/>
      <family val="2"/>
    </font>
    <font>
      <b/>
      <u/>
      <sz val="11"/>
      <color theme="9" tint="-0.249977111117893"/>
      <name val="Calibri"/>
      <family val="2"/>
      <scheme val="minor"/>
    </font>
    <font>
      <sz val="12"/>
      <color theme="1"/>
      <name val="Abadi"/>
      <family val="2"/>
    </font>
    <font>
      <sz val="11"/>
      <name val="Abadi"/>
      <family val="2"/>
    </font>
    <font>
      <b/>
      <u/>
      <sz val="16"/>
      <color theme="9" tint="-0.249977111117893"/>
      <name val="Abadi"/>
      <family val="2"/>
    </font>
    <font>
      <sz val="12"/>
      <color theme="9" tint="-0.249977111117893"/>
      <name val="Abadi"/>
      <family val="2"/>
    </font>
    <font>
      <b/>
      <u/>
      <sz val="12"/>
      <color theme="9" tint="-0.249977111117893"/>
      <name val="Abadi"/>
      <family val="2"/>
    </font>
    <font>
      <sz val="12"/>
      <name val="Abadi"/>
      <family val="2"/>
    </font>
    <font>
      <b/>
      <sz val="12"/>
      <color theme="1"/>
      <name val="Abadi"/>
      <family val="2"/>
    </font>
    <font>
      <sz val="11"/>
      <color rgb="FF002060"/>
      <name val="Abadi"/>
      <family val="2"/>
    </font>
    <font>
      <sz val="13"/>
      <color theme="1"/>
      <name val="Abadi"/>
      <family val="2"/>
    </font>
    <font>
      <b/>
      <sz val="10"/>
      <color theme="1"/>
      <name val="Abadi"/>
      <family val="2"/>
    </font>
    <font>
      <sz val="10"/>
      <name val="Abadi"/>
      <family val="2"/>
    </font>
    <font>
      <b/>
      <u/>
      <sz val="12"/>
      <color theme="9" tint="-0.249977111117893"/>
      <name val="Calibri"/>
      <family val="2"/>
      <scheme val="minor"/>
    </font>
    <font>
      <sz val="16"/>
      <color theme="9" tint="-0.249977111117893"/>
      <name val="Abadi"/>
      <family val="2"/>
    </font>
    <font>
      <b/>
      <sz val="10"/>
      <color theme="9" tint="-0.249977111117893"/>
      <name val="Abad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4">
    <xf numFmtId="0" fontId="0" fillId="0" borderId="0" xfId="0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33" borderId="0" xfId="0" applyFont="1" applyFill="1"/>
    <xf numFmtId="0" fontId="21" fillId="33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6" fillId="33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3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Fill="1" applyAlignment="1"/>
    <xf numFmtId="0" fontId="25" fillId="0" borderId="0" xfId="0" applyFont="1" applyAlignment="1">
      <alignment horizontal="left"/>
    </xf>
    <xf numFmtId="0" fontId="24" fillId="0" borderId="10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horizontal="center"/>
    </xf>
    <xf numFmtId="49" fontId="21" fillId="33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/>
    <xf numFmtId="0" fontId="25" fillId="0" borderId="0" xfId="0" applyFont="1" applyAlignment="1">
      <alignment horizontal="left"/>
    </xf>
    <xf numFmtId="0" fontId="26" fillId="33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/>
    <xf numFmtId="0" fontId="19" fillId="0" borderId="0" xfId="0" quotePrefix="1" applyFont="1" applyFill="1" applyAlignment="1">
      <alignment horizontal="left"/>
    </xf>
    <xf numFmtId="0" fontId="26" fillId="0" borderId="0" xfId="0" applyFont="1" applyFill="1"/>
    <xf numFmtId="0" fontId="19" fillId="0" borderId="0" xfId="0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left"/>
    </xf>
    <xf numFmtId="0" fontId="23" fillId="0" borderId="0" xfId="0" applyFont="1" applyAlignment="1"/>
    <xf numFmtId="0" fontId="19" fillId="0" borderId="0" xfId="0" quotePrefix="1" applyFont="1"/>
    <xf numFmtId="0" fontId="36" fillId="0" borderId="0" xfId="0" applyFont="1"/>
    <xf numFmtId="0" fontId="29" fillId="0" borderId="0" xfId="0" applyFont="1"/>
    <xf numFmtId="0" fontId="19" fillId="0" borderId="0" xfId="0" applyFont="1" applyAlignment="1">
      <alignment horizontal="left"/>
    </xf>
    <xf numFmtId="0" fontId="19" fillId="0" borderId="0" xfId="0" quotePrefix="1" applyNumberFormat="1" applyFont="1" applyFill="1" applyAlignment="1">
      <alignment horizontal="left"/>
    </xf>
    <xf numFmtId="0" fontId="2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/>
    </xf>
    <xf numFmtId="22" fontId="18" fillId="0" borderId="0" xfId="0" applyNumberFormat="1" applyFont="1" applyAlignment="1">
      <alignment horizontal="left"/>
    </xf>
    <xf numFmtId="0" fontId="18" fillId="0" borderId="0" xfId="0" applyFont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22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22" fontId="18" fillId="0" borderId="0" xfId="0" applyNumberFormat="1" applyFont="1" applyBorder="1" applyAlignment="1">
      <alignment horizontal="left"/>
    </xf>
    <xf numFmtId="0" fontId="18" fillId="0" borderId="10" xfId="0" applyFont="1" applyBorder="1"/>
    <xf numFmtId="49" fontId="18" fillId="0" borderId="10" xfId="0" applyNumberFormat="1" applyFont="1" applyBorder="1" applyAlignment="1">
      <alignment horizontal="left"/>
    </xf>
    <xf numFmtId="0" fontId="18" fillId="0" borderId="0" xfId="0" applyFont="1"/>
    <xf numFmtId="0" fontId="18" fillId="0" borderId="0" xfId="0" applyFont="1" applyBorder="1"/>
    <xf numFmtId="0" fontId="38" fillId="0" borderId="0" xfId="0" applyFont="1" applyAlignment="1">
      <alignment horizontal="left"/>
    </xf>
    <xf numFmtId="0" fontId="38" fillId="0" borderId="0" xfId="0" applyFont="1"/>
    <xf numFmtId="0" fontId="38" fillId="0" borderId="10" xfId="0" applyFont="1" applyBorder="1"/>
    <xf numFmtId="0" fontId="38" fillId="0" borderId="0" xfId="0" applyFont="1" applyBorder="1"/>
    <xf numFmtId="0" fontId="28" fillId="0" borderId="0" xfId="0" applyFont="1" applyBorder="1"/>
    <xf numFmtId="0" fontId="28" fillId="0" borderId="0" xfId="0" applyFont="1" applyFill="1" applyAlignment="1">
      <alignment horizontal="left"/>
    </xf>
    <xf numFmtId="0" fontId="19" fillId="0" borderId="0" xfId="0" applyFont="1" applyBorder="1" applyAlignment="1"/>
    <xf numFmtId="0" fontId="27" fillId="0" borderId="0" xfId="0" applyFont="1" applyAlignment="1"/>
    <xf numFmtId="0" fontId="34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34" fillId="0" borderId="0" xfId="0" applyFont="1" applyFill="1"/>
    <xf numFmtId="0" fontId="28" fillId="0" borderId="0" xfId="0" applyFont="1" applyFill="1"/>
    <xf numFmtId="0" fontId="40" fillId="0" borderId="0" xfId="0" applyFont="1"/>
    <xf numFmtId="0" fontId="41" fillId="0" borderId="0" xfId="0" applyFont="1" applyAlignment="1">
      <alignment horizontal="left"/>
    </xf>
    <xf numFmtId="0" fontId="0" fillId="0" borderId="0" xfId="0" applyFont="1" applyAlignment="1"/>
    <xf numFmtId="0" fontId="41" fillId="0" borderId="0" xfId="0" applyFont="1" applyAlignment="1">
      <alignment horizontal="left"/>
    </xf>
    <xf numFmtId="0" fontId="24" fillId="0" borderId="10" xfId="0" applyFont="1" applyBorder="1" applyAlignment="1">
      <alignment horizontal="left"/>
    </xf>
    <xf numFmtId="0" fontId="19" fillId="0" borderId="10" xfId="0" applyFont="1" applyBorder="1" applyAlignment="1"/>
    <xf numFmtId="0" fontId="26" fillId="33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19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0" fillId="0" borderId="10" xfId="0" applyBorder="1" applyAlignment="1"/>
    <xf numFmtId="0" fontId="19" fillId="0" borderId="1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9" fillId="0" borderId="0" xfId="0" applyFont="1" applyAlignment="1"/>
    <xf numFmtId="0" fontId="0" fillId="0" borderId="0" xfId="0" applyAlignment="1"/>
    <xf numFmtId="0" fontId="35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39"/>
  <sheetViews>
    <sheetView workbookViewId="0">
      <selection activeCell="E1" sqref="E1"/>
    </sheetView>
  </sheetViews>
  <sheetFormatPr defaultColWidth="9.1796875" defaultRowHeight="12.5"/>
  <cols>
    <col min="1" max="1" width="3" style="1" customWidth="1"/>
    <col min="2" max="2" width="22.26953125" style="1" customWidth="1"/>
    <col min="3" max="3" width="31.26953125" style="1" bestFit="1" customWidth="1"/>
    <col min="4" max="4" width="11" style="1" bestFit="1" customWidth="1"/>
    <col min="5" max="5" width="23.1796875" style="1" bestFit="1" customWidth="1"/>
    <col min="6" max="6" width="32" style="1" bestFit="1" customWidth="1"/>
    <col min="7" max="7" width="31.26953125" style="2" bestFit="1" customWidth="1"/>
    <col min="8" max="8" width="58.1796875" style="1" bestFit="1" customWidth="1"/>
    <col min="9" max="9" width="11.1796875" style="1" bestFit="1" customWidth="1"/>
    <col min="10" max="10" width="11.453125" style="1" customWidth="1"/>
    <col min="11" max="16384" width="9.1796875" style="1"/>
  </cols>
  <sheetData>
    <row r="1" spans="1:24" s="22" customFormat="1" ht="25">
      <c r="B1" s="34" t="s">
        <v>106</v>
      </c>
      <c r="D1" s="8"/>
      <c r="E1" s="22" t="s">
        <v>213</v>
      </c>
      <c r="H1" s="8"/>
      <c r="L1" s="8"/>
      <c r="P1" s="8"/>
      <c r="T1" s="8"/>
      <c r="X1" s="8"/>
    </row>
    <row r="2" spans="1:24" s="42" customFormat="1" ht="5.25" customHeight="1">
      <c r="B2" s="41"/>
      <c r="D2" s="43"/>
      <c r="H2" s="43"/>
      <c r="L2" s="43"/>
      <c r="P2" s="43"/>
      <c r="T2" s="43"/>
      <c r="X2" s="43"/>
    </row>
    <row r="3" spans="1:24" s="70" customFormat="1" ht="13">
      <c r="B3" s="70" t="s">
        <v>0</v>
      </c>
      <c r="C3" s="70" t="s">
        <v>1</v>
      </c>
      <c r="D3" s="70" t="s">
        <v>2</v>
      </c>
      <c r="E3" s="70" t="s">
        <v>57</v>
      </c>
      <c r="F3" s="70" t="s">
        <v>3</v>
      </c>
      <c r="G3" s="71" t="s">
        <v>4</v>
      </c>
      <c r="H3" s="70" t="s">
        <v>58</v>
      </c>
      <c r="I3" s="70" t="s">
        <v>143</v>
      </c>
      <c r="J3" s="70" t="s">
        <v>121</v>
      </c>
    </row>
    <row r="4" spans="1:24">
      <c r="A4" s="1">
        <v>1</v>
      </c>
      <c r="B4" s="72">
        <v>43636.435324074075</v>
      </c>
      <c r="C4" s="73" t="s">
        <v>12</v>
      </c>
      <c r="D4" s="73" t="s">
        <v>13</v>
      </c>
      <c r="E4" s="73" t="s">
        <v>14</v>
      </c>
      <c r="F4" s="73" t="s">
        <v>15</v>
      </c>
      <c r="G4" s="74" t="s">
        <v>63</v>
      </c>
      <c r="H4" s="73" t="s">
        <v>59</v>
      </c>
      <c r="I4" s="1">
        <v>120</v>
      </c>
    </row>
    <row r="5" spans="1:24">
      <c r="A5" s="1">
        <v>2</v>
      </c>
      <c r="B5" s="72">
        <v>43655.625844907408</v>
      </c>
      <c r="C5" s="73" t="s">
        <v>19</v>
      </c>
      <c r="D5" s="73" t="s">
        <v>13</v>
      </c>
      <c r="E5" s="73" t="s">
        <v>20</v>
      </c>
      <c r="F5" s="73" t="s">
        <v>21</v>
      </c>
      <c r="G5" s="74" t="s">
        <v>64</v>
      </c>
      <c r="H5" s="73"/>
      <c r="I5" s="1">
        <v>120</v>
      </c>
    </row>
    <row r="6" spans="1:24">
      <c r="A6" s="1">
        <v>3</v>
      </c>
      <c r="B6" s="72">
        <v>43661.449918981481</v>
      </c>
      <c r="C6" s="73" t="s">
        <v>24</v>
      </c>
      <c r="D6" s="73" t="s">
        <v>13</v>
      </c>
      <c r="E6" s="73" t="s">
        <v>25</v>
      </c>
      <c r="F6" s="73" t="s">
        <v>26</v>
      </c>
      <c r="G6" s="74" t="s">
        <v>65</v>
      </c>
      <c r="H6" s="73"/>
      <c r="I6" s="1">
        <v>120</v>
      </c>
    </row>
    <row r="7" spans="1:24" s="73" customFormat="1">
      <c r="A7" s="73">
        <v>4</v>
      </c>
      <c r="B7" s="77">
        <v>43668.531400462962</v>
      </c>
      <c r="C7" s="73" t="s">
        <v>77</v>
      </c>
      <c r="D7" s="73" t="s">
        <v>13</v>
      </c>
      <c r="E7" s="73" t="s">
        <v>97</v>
      </c>
      <c r="F7" s="73" t="s">
        <v>78</v>
      </c>
      <c r="G7" s="73" t="s">
        <v>79</v>
      </c>
      <c r="I7" s="73">
        <v>120</v>
      </c>
    </row>
    <row r="8" spans="1:24" s="76" customFormat="1">
      <c r="A8" s="76">
        <v>5</v>
      </c>
      <c r="B8" s="75">
        <v>43670.989108796297</v>
      </c>
      <c r="C8" s="78" t="s">
        <v>178</v>
      </c>
      <c r="D8" s="78" t="s">
        <v>13</v>
      </c>
      <c r="E8" s="78" t="s">
        <v>186</v>
      </c>
      <c r="F8" s="78" t="s">
        <v>187</v>
      </c>
      <c r="G8" s="78"/>
      <c r="H8" s="78"/>
      <c r="I8" s="76">
        <v>120</v>
      </c>
    </row>
    <row r="9" spans="1:24">
      <c r="A9" s="1">
        <v>1</v>
      </c>
      <c r="B9" s="72">
        <v>43633.410069444442</v>
      </c>
      <c r="C9" s="73" t="s">
        <v>5</v>
      </c>
      <c r="D9" s="73" t="s">
        <v>6</v>
      </c>
      <c r="E9" s="73" t="s">
        <v>7</v>
      </c>
      <c r="F9" s="73" t="s">
        <v>8</v>
      </c>
      <c r="G9" s="74" t="s">
        <v>9</v>
      </c>
      <c r="H9" s="73"/>
      <c r="I9" s="1">
        <v>60</v>
      </c>
    </row>
    <row r="10" spans="1:24">
      <c r="A10" s="1">
        <v>2</v>
      </c>
      <c r="B10" s="72">
        <v>43634.325254629628</v>
      </c>
      <c r="C10" s="73" t="s">
        <v>62</v>
      </c>
      <c r="D10" s="73" t="s">
        <v>6</v>
      </c>
      <c r="E10" s="73" t="s">
        <v>10</v>
      </c>
      <c r="F10" s="73" t="s">
        <v>11</v>
      </c>
      <c r="G10" s="74" t="s">
        <v>56</v>
      </c>
      <c r="H10" s="73"/>
      <c r="I10" s="1">
        <v>60</v>
      </c>
    </row>
    <row r="11" spans="1:24">
      <c r="A11" s="1">
        <v>3</v>
      </c>
      <c r="B11" s="72">
        <v>43642.443009259259</v>
      </c>
      <c r="C11" s="73" t="s">
        <v>16</v>
      </c>
      <c r="D11" s="73" t="s">
        <v>6</v>
      </c>
      <c r="E11" s="73" t="s">
        <v>17</v>
      </c>
      <c r="F11" s="73" t="s">
        <v>18</v>
      </c>
      <c r="G11" s="74" t="s">
        <v>66</v>
      </c>
      <c r="H11" s="73" t="s">
        <v>55</v>
      </c>
      <c r="I11" s="1">
        <v>60</v>
      </c>
    </row>
    <row r="12" spans="1:24">
      <c r="A12" s="1">
        <v>4</v>
      </c>
      <c r="B12" s="72">
        <v>43662.675011574072</v>
      </c>
      <c r="C12" s="73" t="s">
        <v>36</v>
      </c>
      <c r="D12" s="73" t="s">
        <v>6</v>
      </c>
      <c r="E12" s="73" t="s">
        <v>37</v>
      </c>
      <c r="F12" s="73" t="s">
        <v>38</v>
      </c>
      <c r="G12" s="74" t="s">
        <v>68</v>
      </c>
      <c r="H12" s="73"/>
      <c r="I12" s="1">
        <v>60</v>
      </c>
    </row>
    <row r="13" spans="1:24">
      <c r="A13" s="1">
        <v>5</v>
      </c>
      <c r="B13" s="72">
        <v>43663.366909722223</v>
      </c>
      <c r="C13" s="73" t="s">
        <v>39</v>
      </c>
      <c r="D13" s="73" t="s">
        <v>6</v>
      </c>
      <c r="E13" s="73" t="s">
        <v>40</v>
      </c>
      <c r="F13" s="73" t="s">
        <v>41</v>
      </c>
      <c r="G13" s="74" t="s">
        <v>69</v>
      </c>
      <c r="H13" s="73"/>
      <c r="I13" s="1">
        <v>60</v>
      </c>
    </row>
    <row r="14" spans="1:24">
      <c r="A14" s="1">
        <v>6</v>
      </c>
      <c r="B14" s="72">
        <v>43665.503703703704</v>
      </c>
      <c r="C14" s="73" t="s">
        <v>45</v>
      </c>
      <c r="D14" s="73" t="s">
        <v>6</v>
      </c>
      <c r="E14" s="73" t="s">
        <v>46</v>
      </c>
      <c r="F14" s="73" t="s">
        <v>47</v>
      </c>
      <c r="G14" s="74" t="s">
        <v>71</v>
      </c>
      <c r="H14" s="73"/>
      <c r="I14" s="1">
        <v>60</v>
      </c>
    </row>
    <row r="15" spans="1:24">
      <c r="A15" s="1">
        <v>7</v>
      </c>
      <c r="B15" s="72">
        <v>43666.432453703703</v>
      </c>
      <c r="C15" s="73" t="s">
        <v>60</v>
      </c>
      <c r="D15" s="73" t="s">
        <v>6</v>
      </c>
      <c r="E15" s="73" t="s">
        <v>48</v>
      </c>
      <c r="F15" s="73" t="s">
        <v>49</v>
      </c>
      <c r="G15" s="74" t="s">
        <v>72</v>
      </c>
      <c r="H15" s="73"/>
      <c r="I15" s="1">
        <v>60</v>
      </c>
    </row>
    <row r="16" spans="1:24" s="73" customFormat="1">
      <c r="A16" s="73">
        <v>8</v>
      </c>
      <c r="B16" s="77">
        <v>43668.571053240739</v>
      </c>
      <c r="C16" s="73" t="s">
        <v>80</v>
      </c>
      <c r="D16" s="73" t="s">
        <v>6</v>
      </c>
      <c r="E16" s="73" t="s">
        <v>81</v>
      </c>
      <c r="F16" s="73" t="s">
        <v>82</v>
      </c>
      <c r="G16" s="73" t="s">
        <v>119</v>
      </c>
      <c r="I16" s="73">
        <v>60</v>
      </c>
    </row>
    <row r="17" spans="1:9" s="73" customFormat="1">
      <c r="A17" s="73">
        <v>9</v>
      </c>
      <c r="B17" s="77">
        <v>43669.456226851849</v>
      </c>
      <c r="C17" s="81" t="s">
        <v>137</v>
      </c>
      <c r="D17" s="81" t="s">
        <v>6</v>
      </c>
      <c r="E17" s="81" t="s">
        <v>138</v>
      </c>
      <c r="F17" s="81" t="s">
        <v>139</v>
      </c>
      <c r="G17" s="81" t="s">
        <v>141</v>
      </c>
      <c r="H17" s="81"/>
      <c r="I17" s="73">
        <v>60</v>
      </c>
    </row>
    <row r="18" spans="1:9" s="76" customFormat="1">
      <c r="A18" s="76">
        <v>10</v>
      </c>
      <c r="B18" s="75">
        <v>43670.777800925927</v>
      </c>
      <c r="C18" s="78" t="s">
        <v>166</v>
      </c>
      <c r="D18" s="78" t="s">
        <v>6</v>
      </c>
      <c r="E18" s="78" t="s">
        <v>182</v>
      </c>
      <c r="F18" s="78" t="s">
        <v>183</v>
      </c>
      <c r="G18" s="78" t="s">
        <v>188</v>
      </c>
      <c r="H18" s="78"/>
      <c r="I18" s="76">
        <v>60</v>
      </c>
    </row>
    <row r="19" spans="1:9">
      <c r="A19" s="1">
        <v>1</v>
      </c>
      <c r="B19" s="72">
        <v>43658.728194444448</v>
      </c>
      <c r="C19" s="73" t="s">
        <v>53</v>
      </c>
      <c r="D19" s="73" t="s">
        <v>6</v>
      </c>
      <c r="E19" s="73" t="s">
        <v>22</v>
      </c>
      <c r="F19" s="73" t="s">
        <v>23</v>
      </c>
      <c r="G19" s="74" t="s">
        <v>67</v>
      </c>
      <c r="H19" s="73" t="s">
        <v>54</v>
      </c>
      <c r="I19" s="1">
        <v>60</v>
      </c>
    </row>
    <row r="20" spans="1:9">
      <c r="A20" s="1">
        <v>2</v>
      </c>
      <c r="B20" s="72">
        <v>43664.857627314814</v>
      </c>
      <c r="C20" s="73" t="s">
        <v>42</v>
      </c>
      <c r="D20" s="73" t="s">
        <v>6</v>
      </c>
      <c r="E20" s="73" t="s">
        <v>43</v>
      </c>
      <c r="F20" s="73" t="s">
        <v>44</v>
      </c>
      <c r="G20" s="74" t="s">
        <v>70</v>
      </c>
      <c r="H20" s="73"/>
      <c r="I20" s="1">
        <v>60</v>
      </c>
    </row>
    <row r="21" spans="1:9" s="73" customFormat="1">
      <c r="A21" s="73">
        <v>3</v>
      </c>
      <c r="B21" s="77">
        <v>43667.513344907406</v>
      </c>
      <c r="C21" s="73" t="s">
        <v>61</v>
      </c>
      <c r="D21" s="73" t="s">
        <v>6</v>
      </c>
      <c r="E21" s="73" t="s">
        <v>50</v>
      </c>
      <c r="F21" s="73" t="s">
        <v>51</v>
      </c>
      <c r="G21" s="74" t="s">
        <v>73</v>
      </c>
      <c r="I21" s="73">
        <v>60</v>
      </c>
    </row>
    <row r="22" spans="1:9" s="76" customFormat="1">
      <c r="A22" s="76">
        <v>4</v>
      </c>
      <c r="B22" s="75">
        <v>43670.988333333335</v>
      </c>
      <c r="C22" s="78" t="s">
        <v>163</v>
      </c>
      <c r="D22" s="78" t="s">
        <v>6</v>
      </c>
      <c r="E22" s="78" t="s">
        <v>184</v>
      </c>
      <c r="F22" s="78" t="s">
        <v>185</v>
      </c>
      <c r="G22" s="78"/>
      <c r="H22" s="78"/>
      <c r="I22" s="76">
        <v>60</v>
      </c>
    </row>
    <row r="23" spans="1:9">
      <c r="A23" s="1">
        <v>1</v>
      </c>
      <c r="B23" s="72">
        <v>43661.731874999998</v>
      </c>
      <c r="C23" s="73" t="s">
        <v>27</v>
      </c>
      <c r="D23" s="73" t="s">
        <v>28</v>
      </c>
      <c r="E23" s="73" t="s">
        <v>29</v>
      </c>
      <c r="F23" s="73" t="s">
        <v>30</v>
      </c>
      <c r="G23" s="74" t="s">
        <v>74</v>
      </c>
      <c r="H23" s="73"/>
      <c r="I23" s="1">
        <v>60</v>
      </c>
    </row>
    <row r="24" spans="1:9">
      <c r="A24" s="1">
        <v>2</v>
      </c>
      <c r="B24" s="72">
        <v>43661.809502314813</v>
      </c>
      <c r="C24" s="82" t="s">
        <v>165</v>
      </c>
      <c r="D24" s="73" t="s">
        <v>28</v>
      </c>
      <c r="E24" s="73" t="s">
        <v>31</v>
      </c>
      <c r="F24" s="73" t="s">
        <v>32</v>
      </c>
      <c r="G24" s="74" t="s">
        <v>75</v>
      </c>
      <c r="H24" s="73"/>
      <c r="I24" s="1">
        <v>60</v>
      </c>
    </row>
    <row r="25" spans="1:9">
      <c r="A25" s="1">
        <v>3</v>
      </c>
      <c r="B25" s="72">
        <v>43668.922314814816</v>
      </c>
      <c r="C25" s="73" t="s">
        <v>85</v>
      </c>
      <c r="D25" s="73" t="s">
        <v>28</v>
      </c>
      <c r="E25" s="73" t="s">
        <v>86</v>
      </c>
      <c r="F25" s="73" t="s">
        <v>87</v>
      </c>
      <c r="G25" s="73" t="s">
        <v>88</v>
      </c>
      <c r="H25" s="73"/>
      <c r="I25" s="1">
        <v>60</v>
      </c>
    </row>
    <row r="26" spans="1:9">
      <c r="A26" s="1">
        <v>4</v>
      </c>
      <c r="B26" s="72">
        <v>43668.923703703702</v>
      </c>
      <c r="C26" s="73" t="s">
        <v>89</v>
      </c>
      <c r="D26" s="73" t="s">
        <v>28</v>
      </c>
      <c r="E26" s="73" t="s">
        <v>86</v>
      </c>
      <c r="F26" s="73" t="s">
        <v>87</v>
      </c>
      <c r="G26" s="73" t="s">
        <v>88</v>
      </c>
      <c r="H26" s="73"/>
      <c r="I26" s="1">
        <v>60</v>
      </c>
    </row>
    <row r="27" spans="1:9">
      <c r="A27" s="1">
        <v>5</v>
      </c>
      <c r="B27" s="72">
        <v>43668.924039351848</v>
      </c>
      <c r="C27" s="73" t="s">
        <v>95</v>
      </c>
      <c r="D27" s="73" t="s">
        <v>28</v>
      </c>
      <c r="E27" s="73" t="s">
        <v>86</v>
      </c>
      <c r="F27" s="73" t="s">
        <v>87</v>
      </c>
      <c r="G27" s="73" t="s">
        <v>88</v>
      </c>
      <c r="H27" s="73"/>
      <c r="I27" s="1">
        <v>60</v>
      </c>
    </row>
    <row r="28" spans="1:9" s="76" customFormat="1">
      <c r="A28" s="76">
        <v>6</v>
      </c>
      <c r="B28" s="75">
        <v>43668.924328703702</v>
      </c>
      <c r="C28" s="76" t="s">
        <v>90</v>
      </c>
      <c r="D28" s="76" t="s">
        <v>28</v>
      </c>
      <c r="E28" s="76" t="s">
        <v>86</v>
      </c>
      <c r="F28" s="76" t="s">
        <v>87</v>
      </c>
      <c r="G28" s="76" t="s">
        <v>88</v>
      </c>
      <c r="I28" s="76">
        <v>60</v>
      </c>
    </row>
    <row r="29" spans="1:9">
      <c r="A29" s="1">
        <v>1</v>
      </c>
      <c r="B29" s="72">
        <v>43668.641296296293</v>
      </c>
      <c r="C29" s="73" t="s">
        <v>160</v>
      </c>
      <c r="D29" s="73" t="s">
        <v>96</v>
      </c>
      <c r="E29" s="73" t="s">
        <v>83</v>
      </c>
      <c r="F29" s="73" t="s">
        <v>84</v>
      </c>
      <c r="G29" s="73" t="s">
        <v>122</v>
      </c>
      <c r="H29" s="73"/>
      <c r="I29" s="1">
        <v>60</v>
      </c>
    </row>
    <row r="30" spans="1:9">
      <c r="A30" s="1">
        <v>2</v>
      </c>
      <c r="B30" s="72">
        <v>43669.43445601852</v>
      </c>
      <c r="C30" s="80" t="s">
        <v>136</v>
      </c>
      <c r="D30" s="80" t="s">
        <v>96</v>
      </c>
      <c r="E30" s="80" t="s">
        <v>81</v>
      </c>
      <c r="F30" s="80" t="s">
        <v>82</v>
      </c>
      <c r="G30" s="80" t="s">
        <v>119</v>
      </c>
      <c r="H30" s="80" t="s">
        <v>142</v>
      </c>
      <c r="I30" s="1">
        <v>60</v>
      </c>
    </row>
    <row r="31" spans="1:9">
      <c r="A31" s="1">
        <v>3</v>
      </c>
      <c r="B31" s="72">
        <v>43668.641886574071</v>
      </c>
      <c r="C31" s="73" t="s">
        <v>161</v>
      </c>
      <c r="D31" s="73" t="s">
        <v>96</v>
      </c>
      <c r="E31" s="73" t="s">
        <v>83</v>
      </c>
      <c r="F31" s="73" t="s">
        <v>84</v>
      </c>
      <c r="G31" s="73" t="s">
        <v>122</v>
      </c>
      <c r="H31" s="73"/>
      <c r="I31" s="1">
        <v>60</v>
      </c>
    </row>
    <row r="32" spans="1:9" s="73" customFormat="1">
      <c r="A32" s="73">
        <v>4</v>
      </c>
      <c r="B32" s="77">
        <v>43668.642384259256</v>
      </c>
      <c r="C32" s="73" t="s">
        <v>159</v>
      </c>
      <c r="D32" s="73" t="s">
        <v>96</v>
      </c>
      <c r="E32" s="73" t="s">
        <v>83</v>
      </c>
      <c r="F32" s="73" t="s">
        <v>84</v>
      </c>
      <c r="G32" s="73" t="s">
        <v>122</v>
      </c>
      <c r="I32" s="73">
        <v>60</v>
      </c>
    </row>
    <row r="33" spans="1:9" s="76" customFormat="1">
      <c r="A33" s="76">
        <v>5</v>
      </c>
      <c r="B33" s="75">
        <v>43670.03943287037</v>
      </c>
      <c r="C33" s="78" t="s">
        <v>162</v>
      </c>
      <c r="D33" s="78" t="s">
        <v>96</v>
      </c>
      <c r="E33" s="78" t="s">
        <v>81</v>
      </c>
      <c r="F33" s="78" t="s">
        <v>82</v>
      </c>
      <c r="G33" s="78" t="s">
        <v>119</v>
      </c>
      <c r="H33" s="78" t="s">
        <v>189</v>
      </c>
      <c r="I33" s="76">
        <v>60</v>
      </c>
    </row>
    <row r="34" spans="1:9" s="76" customFormat="1">
      <c r="A34" s="76">
        <v>1</v>
      </c>
      <c r="B34" s="75">
        <v>43662.489189814813</v>
      </c>
      <c r="C34" s="76" t="s">
        <v>33</v>
      </c>
      <c r="D34" s="76" t="s">
        <v>52</v>
      </c>
      <c r="E34" s="76" t="s">
        <v>34</v>
      </c>
      <c r="F34" s="76" t="s">
        <v>35</v>
      </c>
      <c r="G34" s="79" t="s">
        <v>76</v>
      </c>
      <c r="I34" s="76">
        <v>40</v>
      </c>
    </row>
    <row r="35" spans="1:9">
      <c r="A35" s="1">
        <v>1</v>
      </c>
      <c r="B35" s="72">
        <v>43669.355011574073</v>
      </c>
      <c r="C35" s="83" t="s">
        <v>176</v>
      </c>
      <c r="D35" s="80" t="s">
        <v>92</v>
      </c>
      <c r="E35" s="80" t="s">
        <v>134</v>
      </c>
      <c r="F35" s="80" t="s">
        <v>135</v>
      </c>
      <c r="G35" s="80" t="s">
        <v>140</v>
      </c>
      <c r="H35" s="80"/>
      <c r="I35" s="1">
        <v>40</v>
      </c>
    </row>
    <row r="36" spans="1:9" s="73" customFormat="1">
      <c r="A36" s="73">
        <v>2</v>
      </c>
      <c r="B36" s="77">
        <v>43668.930266203701</v>
      </c>
      <c r="C36" s="73" t="s">
        <v>91</v>
      </c>
      <c r="D36" s="73" t="s">
        <v>92</v>
      </c>
      <c r="E36" s="73" t="s">
        <v>93</v>
      </c>
      <c r="F36" s="73" t="s">
        <v>94</v>
      </c>
      <c r="G36" s="73" t="s">
        <v>120</v>
      </c>
      <c r="I36" s="73">
        <v>40</v>
      </c>
    </row>
    <row r="37" spans="1:9" s="73" customFormat="1">
      <c r="A37" s="73">
        <v>3</v>
      </c>
      <c r="B37" s="77">
        <v>43669.355497685188</v>
      </c>
      <c r="C37" s="85" t="s">
        <v>177</v>
      </c>
      <c r="D37" s="81" t="s">
        <v>92</v>
      </c>
      <c r="E37" s="81" t="s">
        <v>134</v>
      </c>
      <c r="F37" s="81" t="s">
        <v>135</v>
      </c>
      <c r="G37" s="81" t="s">
        <v>140</v>
      </c>
      <c r="H37" s="81"/>
      <c r="I37" s="73">
        <v>40</v>
      </c>
    </row>
    <row r="38" spans="1:9" s="76" customFormat="1">
      <c r="A38" s="76">
        <v>4</v>
      </c>
      <c r="B38" s="75">
        <v>43669.913078703707</v>
      </c>
      <c r="C38" s="84" t="s">
        <v>164</v>
      </c>
      <c r="D38" s="78" t="s">
        <v>92</v>
      </c>
      <c r="E38" s="78" t="s">
        <v>179</v>
      </c>
      <c r="F38" s="78" t="s">
        <v>180</v>
      </c>
      <c r="G38" s="78" t="s">
        <v>181</v>
      </c>
      <c r="H38" s="78"/>
      <c r="I38" s="76">
        <v>40</v>
      </c>
    </row>
    <row r="39" spans="1:9">
      <c r="A39" s="1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W29"/>
  <sheetViews>
    <sheetView tabSelected="1" workbookViewId="0">
      <selection activeCell="C1" sqref="C1"/>
    </sheetView>
  </sheetViews>
  <sheetFormatPr defaultColWidth="9.1796875" defaultRowHeight="15.5"/>
  <cols>
    <col min="1" max="1" width="34.453125" style="32" customWidth="1"/>
    <col min="2" max="2" width="9.1796875" style="32"/>
    <col min="3" max="3" width="27.7265625" style="32" customWidth="1"/>
    <col min="4" max="16384" width="9.1796875" style="32"/>
  </cols>
  <sheetData>
    <row r="1" spans="1:23" s="22" customFormat="1" ht="25">
      <c r="A1" s="34" t="s">
        <v>106</v>
      </c>
      <c r="D1" s="22" t="s">
        <v>213</v>
      </c>
      <c r="G1" s="8"/>
      <c r="K1" s="8"/>
      <c r="O1" s="8"/>
      <c r="S1" s="8"/>
      <c r="W1" s="8"/>
    </row>
    <row r="2" spans="1:23" s="42" customFormat="1" ht="11.25" customHeight="1">
      <c r="A2" s="41"/>
      <c r="C2" s="43"/>
      <c r="G2" s="43"/>
      <c r="K2" s="43"/>
      <c r="O2" s="43"/>
      <c r="S2" s="43"/>
      <c r="W2" s="43"/>
    </row>
    <row r="3" spans="1:23" s="95" customFormat="1" ht="29.25" customHeight="1">
      <c r="A3" s="44" t="s">
        <v>100</v>
      </c>
    </row>
    <row r="4" spans="1:23" s="45" customFormat="1"/>
    <row r="5" spans="1:23" s="45" customFormat="1">
      <c r="A5" s="46" t="s">
        <v>209</v>
      </c>
      <c r="C5" s="46" t="s">
        <v>98</v>
      </c>
      <c r="E5" s="36" t="s">
        <v>191</v>
      </c>
      <c r="F5" s="39" t="s">
        <v>114</v>
      </c>
      <c r="G5" s="40" t="s">
        <v>172</v>
      </c>
    </row>
    <row r="6" spans="1:23" s="45" customFormat="1">
      <c r="A6" s="48" t="s">
        <v>5</v>
      </c>
      <c r="B6" s="49"/>
      <c r="C6" s="48" t="s">
        <v>27</v>
      </c>
      <c r="E6" s="37"/>
      <c r="F6" s="39"/>
      <c r="G6" s="40"/>
    </row>
    <row r="7" spans="1:23" s="45" customFormat="1">
      <c r="A7" s="48" t="s">
        <v>62</v>
      </c>
      <c r="B7" s="49"/>
      <c r="C7" s="48" t="s">
        <v>165</v>
      </c>
      <c r="E7" s="37" t="s">
        <v>171</v>
      </c>
      <c r="F7" s="39">
        <v>1300</v>
      </c>
      <c r="G7" s="40">
        <v>1320</v>
      </c>
    </row>
    <row r="8" spans="1:23" s="45" customFormat="1">
      <c r="A8" s="48" t="s">
        <v>16</v>
      </c>
      <c r="B8" s="49"/>
      <c r="C8" s="48" t="s">
        <v>85</v>
      </c>
      <c r="E8" s="37" t="s">
        <v>173</v>
      </c>
      <c r="F8" s="39">
        <v>1200</v>
      </c>
      <c r="G8" s="40">
        <v>1240</v>
      </c>
    </row>
    <row r="9" spans="1:23" s="45" customFormat="1">
      <c r="A9" s="48" t="s">
        <v>36</v>
      </c>
      <c r="B9" s="49"/>
      <c r="C9" s="48" t="s">
        <v>89</v>
      </c>
      <c r="E9" s="37" t="s">
        <v>174</v>
      </c>
      <c r="F9" s="39">
        <v>1320</v>
      </c>
      <c r="G9" s="40">
        <v>1300</v>
      </c>
    </row>
    <row r="10" spans="1:23" s="45" customFormat="1">
      <c r="A10" s="48" t="s">
        <v>39</v>
      </c>
      <c r="B10" s="49"/>
      <c r="C10" s="48" t="s">
        <v>95</v>
      </c>
      <c r="E10" s="37" t="s">
        <v>127</v>
      </c>
      <c r="F10" s="39">
        <v>1340</v>
      </c>
      <c r="G10" s="40">
        <v>1340</v>
      </c>
    </row>
    <row r="11" spans="1:23" s="45" customFormat="1">
      <c r="A11" s="48" t="s">
        <v>45</v>
      </c>
      <c r="B11" s="49"/>
      <c r="C11" s="48" t="s">
        <v>90</v>
      </c>
      <c r="E11" s="37" t="s">
        <v>170</v>
      </c>
      <c r="F11" s="39">
        <v>1300</v>
      </c>
      <c r="G11" s="40">
        <v>1320</v>
      </c>
    </row>
    <row r="12" spans="1:23" s="45" customFormat="1">
      <c r="A12" s="48" t="s">
        <v>60</v>
      </c>
      <c r="B12" s="49"/>
      <c r="C12" s="48" t="s">
        <v>159</v>
      </c>
    </row>
    <row r="13" spans="1:23" s="45" customFormat="1">
      <c r="A13" s="48" t="s">
        <v>80</v>
      </c>
      <c r="B13" s="49"/>
      <c r="C13" s="48" t="s">
        <v>160</v>
      </c>
      <c r="E13" s="49" t="s">
        <v>211</v>
      </c>
    </row>
    <row r="14" spans="1:23" s="45" customFormat="1">
      <c r="A14" s="49" t="s">
        <v>137</v>
      </c>
      <c r="B14" s="49"/>
      <c r="C14" s="48" t="s">
        <v>161</v>
      </c>
      <c r="E14" s="49" t="s">
        <v>212</v>
      </c>
    </row>
    <row r="15" spans="1:23" s="45" customFormat="1">
      <c r="A15" s="86" t="s">
        <v>166</v>
      </c>
      <c r="B15" s="49"/>
      <c r="C15" s="49" t="s">
        <v>136</v>
      </c>
    </row>
    <row r="16" spans="1:23" s="45" customFormat="1">
      <c r="A16" s="49"/>
      <c r="B16" s="49"/>
      <c r="C16" s="49" t="s">
        <v>162</v>
      </c>
    </row>
    <row r="17" spans="1:3" s="45" customFormat="1">
      <c r="C17" s="49"/>
    </row>
    <row r="18" spans="1:3" s="45" customFormat="1">
      <c r="A18" s="47" t="s">
        <v>210</v>
      </c>
      <c r="C18" s="46" t="s">
        <v>99</v>
      </c>
    </row>
    <row r="19" spans="1:3" s="45" customFormat="1">
      <c r="A19" s="48" t="s">
        <v>53</v>
      </c>
      <c r="B19" s="49"/>
      <c r="C19" s="48" t="s">
        <v>91</v>
      </c>
    </row>
    <row r="20" spans="1:3" s="45" customFormat="1">
      <c r="A20" s="48" t="s">
        <v>42</v>
      </c>
      <c r="B20" s="49"/>
      <c r="C20" s="48" t="s">
        <v>33</v>
      </c>
    </row>
    <row r="21" spans="1:3" s="45" customFormat="1">
      <c r="A21" s="48" t="s">
        <v>61</v>
      </c>
      <c r="B21" s="49"/>
      <c r="C21" s="49" t="s">
        <v>177</v>
      </c>
    </row>
    <row r="22" spans="1:3" s="45" customFormat="1">
      <c r="A22" s="48" t="s">
        <v>163</v>
      </c>
      <c r="B22" s="49"/>
      <c r="C22" s="49" t="s">
        <v>176</v>
      </c>
    </row>
    <row r="23" spans="1:3" s="45" customFormat="1">
      <c r="A23" s="49"/>
      <c r="B23" s="49"/>
      <c r="C23" s="49" t="s">
        <v>164</v>
      </c>
    </row>
    <row r="24" spans="1:3" s="45" customFormat="1">
      <c r="A24" s="46" t="s">
        <v>208</v>
      </c>
    </row>
    <row r="25" spans="1:3" s="45" customFormat="1">
      <c r="A25" s="48" t="s">
        <v>12</v>
      </c>
    </row>
    <row r="26" spans="1:3" s="45" customFormat="1">
      <c r="A26" s="48" t="s">
        <v>19</v>
      </c>
    </row>
    <row r="27" spans="1:3" s="45" customFormat="1">
      <c r="A27" s="48" t="s">
        <v>24</v>
      </c>
    </row>
    <row r="28" spans="1:3" s="45" customFormat="1">
      <c r="A28" s="48" t="s">
        <v>77</v>
      </c>
    </row>
    <row r="29" spans="1:3" s="45" customFormat="1">
      <c r="A29" s="49" t="s">
        <v>178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87"/>
  <sheetViews>
    <sheetView workbookViewId="0">
      <pane ySplit="5" topLeftCell="A6" activePane="bottomLeft" state="frozen"/>
      <selection pane="bottomLeft" activeCell="E3" sqref="E3"/>
    </sheetView>
  </sheetViews>
  <sheetFormatPr defaultColWidth="8.81640625" defaultRowHeight="12.5"/>
  <cols>
    <col min="1" max="1" width="8.81640625" style="4"/>
    <col min="2" max="2" width="12.453125" style="4" customWidth="1"/>
    <col min="3" max="3" width="8.81640625" style="4" customWidth="1"/>
    <col min="4" max="4" width="12.54296875" style="4" customWidth="1"/>
    <col min="5" max="5" width="31.26953125" style="4" bestFit="1" customWidth="1"/>
    <col min="6" max="6" width="8.81640625" style="4"/>
    <col min="7" max="7" width="31.26953125" style="4" bestFit="1" customWidth="1"/>
    <col min="8" max="16384" width="8.81640625" style="4"/>
  </cols>
  <sheetData>
    <row r="1" spans="1:21" s="22" customFormat="1" ht="25">
      <c r="A1" s="34" t="s">
        <v>106</v>
      </c>
      <c r="C1" s="8"/>
      <c r="E1" s="8"/>
      <c r="F1" s="22" t="s">
        <v>213</v>
      </c>
      <c r="I1" s="8"/>
      <c r="M1" s="8"/>
      <c r="Q1" s="8"/>
      <c r="U1" s="8"/>
    </row>
    <row r="2" spans="1:21" ht="13">
      <c r="A2" s="6"/>
      <c r="C2" s="1"/>
      <c r="E2" s="5"/>
    </row>
    <row r="3" spans="1:21" s="24" customFormat="1" ht="25">
      <c r="A3" s="35" t="s">
        <v>190</v>
      </c>
      <c r="B3" s="23"/>
      <c r="C3" s="38"/>
      <c r="E3" s="15"/>
      <c r="I3" s="10"/>
      <c r="M3" s="10"/>
      <c r="Q3" s="10"/>
      <c r="U3" s="10"/>
    </row>
    <row r="4" spans="1:21">
      <c r="C4" s="1"/>
      <c r="E4" s="1"/>
    </row>
    <row r="5" spans="1:21" s="96" customFormat="1" ht="13">
      <c r="A5" s="96" t="s">
        <v>103</v>
      </c>
      <c r="B5" s="96" t="s">
        <v>197</v>
      </c>
      <c r="C5" s="98" t="s">
        <v>2</v>
      </c>
      <c r="D5" s="98"/>
      <c r="E5" s="96" t="s">
        <v>206</v>
      </c>
    </row>
    <row r="6" spans="1:21" s="13" customFormat="1" ht="14">
      <c r="A6" s="55" t="s">
        <v>124</v>
      </c>
      <c r="B6" s="21" t="s">
        <v>118</v>
      </c>
      <c r="C6" s="68" t="s">
        <v>201</v>
      </c>
      <c r="E6" s="39" t="s">
        <v>89</v>
      </c>
      <c r="F6" s="13" t="s">
        <v>101</v>
      </c>
      <c r="G6" s="39" t="s">
        <v>85</v>
      </c>
      <c r="I6" s="39"/>
    </row>
    <row r="7" spans="1:21" s="13" customFormat="1" ht="14">
      <c r="A7" s="55" t="s">
        <v>124</v>
      </c>
      <c r="B7" s="21" t="s">
        <v>154</v>
      </c>
      <c r="C7" s="69" t="s">
        <v>123</v>
      </c>
      <c r="E7" s="88" t="s">
        <v>42</v>
      </c>
      <c r="F7" s="13" t="s">
        <v>101</v>
      </c>
      <c r="G7" s="88" t="s">
        <v>61</v>
      </c>
      <c r="I7" s="39"/>
    </row>
    <row r="8" spans="1:21" s="13" customFormat="1" ht="14">
      <c r="A8" s="55" t="s">
        <v>124</v>
      </c>
      <c r="B8" s="21" t="s">
        <v>155</v>
      </c>
      <c r="C8" s="69" t="s">
        <v>123</v>
      </c>
      <c r="E8" s="88" t="s">
        <v>53</v>
      </c>
      <c r="F8" s="13" t="s">
        <v>101</v>
      </c>
      <c r="G8" s="88" t="s">
        <v>163</v>
      </c>
      <c r="I8" s="39"/>
    </row>
    <row r="9" spans="1:21" s="13" customFormat="1" ht="14">
      <c r="A9" s="65" t="s">
        <v>124</v>
      </c>
      <c r="B9" s="21" t="s">
        <v>167</v>
      </c>
      <c r="C9" s="69" t="s">
        <v>13</v>
      </c>
      <c r="E9" s="68" t="s">
        <v>24</v>
      </c>
      <c r="F9" s="13" t="s">
        <v>101</v>
      </c>
      <c r="G9" s="68" t="s">
        <v>77</v>
      </c>
      <c r="I9" s="39"/>
    </row>
    <row r="10" spans="1:21" s="13" customFormat="1" ht="14">
      <c r="A10" s="55" t="s">
        <v>124</v>
      </c>
      <c r="B10" s="21" t="s">
        <v>117</v>
      </c>
      <c r="C10" s="68" t="s">
        <v>201</v>
      </c>
      <c r="E10" s="63" t="s">
        <v>27</v>
      </c>
      <c r="F10" s="13" t="s">
        <v>101</v>
      </c>
      <c r="G10" s="39" t="s">
        <v>95</v>
      </c>
      <c r="I10" s="63"/>
    </row>
    <row r="11" spans="1:21" s="13" customFormat="1" ht="14">
      <c r="A11" s="61" t="s">
        <v>124</v>
      </c>
      <c r="B11" s="21" t="s">
        <v>168</v>
      </c>
      <c r="C11" s="68" t="s">
        <v>200</v>
      </c>
      <c r="E11" s="63" t="s">
        <v>33</v>
      </c>
      <c r="F11" s="20" t="s">
        <v>101</v>
      </c>
      <c r="G11" s="63" t="s">
        <v>176</v>
      </c>
    </row>
    <row r="12" spans="1:21" s="13" customFormat="1" ht="14">
      <c r="A12" s="55" t="s">
        <v>125</v>
      </c>
      <c r="B12" s="21" t="s">
        <v>118</v>
      </c>
      <c r="C12" s="68" t="s">
        <v>201</v>
      </c>
      <c r="E12" s="39" t="s">
        <v>161</v>
      </c>
      <c r="F12" s="13" t="s">
        <v>101</v>
      </c>
      <c r="G12" s="39" t="s">
        <v>165</v>
      </c>
    </row>
    <row r="13" spans="1:21" s="13" customFormat="1" ht="14">
      <c r="A13" s="55" t="s">
        <v>125</v>
      </c>
      <c r="B13" s="21" t="s">
        <v>154</v>
      </c>
      <c r="C13" s="69" t="s">
        <v>194</v>
      </c>
      <c r="D13" s="56"/>
      <c r="E13" s="3" t="str">
        <f>'Kunto Miehet'!G15</f>
        <v>Puutarhakadun Oilersit</v>
      </c>
      <c r="F13" s="13" t="s">
        <v>101</v>
      </c>
      <c r="G13" s="39" t="s">
        <v>80</v>
      </c>
    </row>
    <row r="14" spans="1:21" s="13" customFormat="1" ht="14">
      <c r="A14" s="55" t="s">
        <v>125</v>
      </c>
      <c r="B14" s="21" t="s">
        <v>155</v>
      </c>
      <c r="C14" s="69" t="s">
        <v>194</v>
      </c>
      <c r="E14" s="39" t="s">
        <v>60</v>
      </c>
      <c r="F14" s="13" t="s">
        <v>101</v>
      </c>
      <c r="G14" s="39" t="s">
        <v>45</v>
      </c>
    </row>
    <row r="15" spans="1:21" s="13" customFormat="1" ht="14">
      <c r="A15" s="65" t="s">
        <v>125</v>
      </c>
      <c r="B15" s="21" t="s">
        <v>167</v>
      </c>
      <c r="C15" s="69" t="s">
        <v>13</v>
      </c>
      <c r="E15" s="68" t="s">
        <v>19</v>
      </c>
      <c r="F15" s="13" t="s">
        <v>101</v>
      </c>
      <c r="G15" s="69" t="s">
        <v>175</v>
      </c>
    </row>
    <row r="16" spans="1:21" s="13" customFormat="1" ht="14">
      <c r="A16" s="55" t="s">
        <v>125</v>
      </c>
      <c r="B16" s="21" t="s">
        <v>117</v>
      </c>
      <c r="C16" s="68" t="s">
        <v>201</v>
      </c>
      <c r="E16" s="39" t="s">
        <v>90</v>
      </c>
      <c r="F16" s="13" t="s">
        <v>101</v>
      </c>
      <c r="G16" s="63" t="s">
        <v>162</v>
      </c>
      <c r="I16" s="39"/>
    </row>
    <row r="17" spans="1:9" s="13" customFormat="1" ht="14">
      <c r="A17" s="55" t="s">
        <v>125</v>
      </c>
      <c r="B17" s="21" t="s">
        <v>168</v>
      </c>
      <c r="C17" s="68" t="s">
        <v>200</v>
      </c>
      <c r="E17" s="39" t="s">
        <v>177</v>
      </c>
      <c r="F17" s="20" t="s">
        <v>101</v>
      </c>
      <c r="G17" s="63" t="s">
        <v>164</v>
      </c>
      <c r="I17" s="39"/>
    </row>
    <row r="18" spans="1:9" s="13" customFormat="1" ht="14">
      <c r="A18" s="61" t="s">
        <v>126</v>
      </c>
      <c r="B18" s="21" t="s">
        <v>118</v>
      </c>
      <c r="C18" s="68" t="s">
        <v>201</v>
      </c>
      <c r="E18" s="39" t="s">
        <v>136</v>
      </c>
      <c r="F18" s="13" t="s">
        <v>101</v>
      </c>
      <c r="G18" s="39" t="s">
        <v>160</v>
      </c>
      <c r="I18" s="39"/>
    </row>
    <row r="19" spans="1:9" s="13" customFormat="1" ht="14">
      <c r="A19" s="55" t="s">
        <v>126</v>
      </c>
      <c r="B19" s="21" t="s">
        <v>154</v>
      </c>
      <c r="C19" s="69" t="s">
        <v>194</v>
      </c>
      <c r="D19" s="19"/>
      <c r="E19" s="3" t="str">
        <f>'Kunto Miehet'!G16</f>
        <v>BC Lihispossokombo</v>
      </c>
      <c r="F19" s="13" t="s">
        <v>101</v>
      </c>
      <c r="G19" s="63" t="s">
        <v>137</v>
      </c>
      <c r="I19" s="39"/>
    </row>
    <row r="20" spans="1:9" s="13" customFormat="1" ht="14">
      <c r="A20" s="55" t="s">
        <v>126</v>
      </c>
      <c r="B20" s="21" t="s">
        <v>155</v>
      </c>
      <c r="C20" s="69" t="s">
        <v>194</v>
      </c>
      <c r="E20" s="39" t="s">
        <v>62</v>
      </c>
      <c r="F20" s="13" t="s">
        <v>101</v>
      </c>
      <c r="G20" s="63" t="s">
        <v>166</v>
      </c>
      <c r="I20" s="63"/>
    </row>
    <row r="21" spans="1:9" s="13" customFormat="1" ht="14">
      <c r="A21" s="55" t="s">
        <v>126</v>
      </c>
      <c r="B21" s="21" t="s">
        <v>169</v>
      </c>
      <c r="C21" s="69" t="s">
        <v>123</v>
      </c>
      <c r="E21" s="88" t="s">
        <v>163</v>
      </c>
      <c r="F21" s="13" t="s">
        <v>101</v>
      </c>
      <c r="G21" s="88" t="s">
        <v>42</v>
      </c>
    </row>
    <row r="22" spans="1:9" s="13" customFormat="1" ht="14">
      <c r="A22" s="55" t="s">
        <v>126</v>
      </c>
      <c r="B22" s="21" t="s">
        <v>117</v>
      </c>
      <c r="C22" s="69" t="s">
        <v>123</v>
      </c>
      <c r="E22" s="88" t="s">
        <v>53</v>
      </c>
      <c r="F22" s="13" t="s">
        <v>101</v>
      </c>
      <c r="G22" s="88" t="s">
        <v>61</v>
      </c>
    </row>
    <row r="23" spans="1:9" s="13" customFormat="1" ht="14">
      <c r="A23" s="65" t="s">
        <v>126</v>
      </c>
      <c r="B23" s="21" t="s">
        <v>167</v>
      </c>
      <c r="C23" s="69" t="s">
        <v>13</v>
      </c>
      <c r="E23" s="68" t="s">
        <v>12</v>
      </c>
      <c r="F23" s="13" t="s">
        <v>101</v>
      </c>
      <c r="G23" s="68" t="s">
        <v>24</v>
      </c>
    </row>
    <row r="24" spans="1:9" s="13" customFormat="1" ht="14">
      <c r="A24" s="21">
        <v>1000</v>
      </c>
      <c r="B24" s="21" t="s">
        <v>154</v>
      </c>
      <c r="C24" s="69" t="s">
        <v>194</v>
      </c>
      <c r="D24" s="19"/>
      <c r="E24" s="39" t="s">
        <v>5</v>
      </c>
      <c r="F24" s="13" t="s">
        <v>101</v>
      </c>
      <c r="G24" s="3" t="str">
        <f>'Kunto Miehet'!I17</f>
        <v>Puutarhakadun Oilersit</v>
      </c>
    </row>
    <row r="25" spans="1:9" s="13" customFormat="1" ht="14">
      <c r="A25" s="21">
        <v>1000</v>
      </c>
      <c r="B25" s="21" t="s">
        <v>155</v>
      </c>
      <c r="C25" s="69" t="s">
        <v>194</v>
      </c>
      <c r="E25" s="39" t="s">
        <v>39</v>
      </c>
      <c r="F25" s="13" t="s">
        <v>101</v>
      </c>
      <c r="G25" s="39" t="s">
        <v>60</v>
      </c>
    </row>
    <row r="26" spans="1:9" s="13" customFormat="1" ht="14">
      <c r="A26" s="65" t="s">
        <v>128</v>
      </c>
      <c r="B26" s="21" t="s">
        <v>167</v>
      </c>
      <c r="C26" s="69" t="s">
        <v>13</v>
      </c>
      <c r="E26" s="68" t="s">
        <v>77</v>
      </c>
      <c r="F26" s="13" t="s">
        <v>101</v>
      </c>
      <c r="G26" s="68" t="s">
        <v>19</v>
      </c>
    </row>
    <row r="27" spans="1:9" s="13" customFormat="1" ht="14">
      <c r="A27" s="21">
        <v>1000</v>
      </c>
      <c r="B27" s="21" t="s">
        <v>117</v>
      </c>
      <c r="C27" s="68" t="s">
        <v>201</v>
      </c>
      <c r="E27" s="39" t="s">
        <v>159</v>
      </c>
      <c r="F27" s="13" t="s">
        <v>101</v>
      </c>
      <c r="G27" s="63" t="s">
        <v>27</v>
      </c>
    </row>
    <row r="28" spans="1:9" s="13" customFormat="1" ht="14">
      <c r="A28" s="21">
        <v>1000</v>
      </c>
      <c r="B28" s="21" t="s">
        <v>118</v>
      </c>
      <c r="C28" s="68" t="s">
        <v>201</v>
      </c>
      <c r="E28" s="39" t="s">
        <v>161</v>
      </c>
      <c r="F28" s="13" t="s">
        <v>101</v>
      </c>
      <c r="G28" s="39" t="s">
        <v>89</v>
      </c>
    </row>
    <row r="29" spans="1:9" s="13" customFormat="1" ht="14">
      <c r="A29" s="21">
        <v>1000</v>
      </c>
      <c r="B29" s="21" t="s">
        <v>168</v>
      </c>
      <c r="C29" s="68" t="s">
        <v>200</v>
      </c>
      <c r="E29" s="39" t="s">
        <v>91</v>
      </c>
      <c r="F29" s="20" t="s">
        <v>101</v>
      </c>
      <c r="G29" s="63" t="s">
        <v>33</v>
      </c>
    </row>
    <row r="30" spans="1:9" s="13" customFormat="1" ht="14">
      <c r="A30" s="21">
        <v>1020</v>
      </c>
      <c r="B30" s="21" t="s">
        <v>154</v>
      </c>
      <c r="C30" s="69" t="s">
        <v>194</v>
      </c>
      <c r="D30" s="19"/>
      <c r="E30" s="39" t="s">
        <v>80</v>
      </c>
      <c r="F30" s="13" t="s">
        <v>101</v>
      </c>
      <c r="G30" s="39" t="s">
        <v>36</v>
      </c>
    </row>
    <row r="31" spans="1:9" s="13" customFormat="1" ht="14">
      <c r="A31" s="21">
        <v>1020</v>
      </c>
      <c r="B31" s="21" t="s">
        <v>155</v>
      </c>
      <c r="C31" s="69" t="s">
        <v>194</v>
      </c>
      <c r="E31" s="39" t="s">
        <v>45</v>
      </c>
      <c r="F31" s="13" t="s">
        <v>101</v>
      </c>
      <c r="G31" s="39" t="s">
        <v>62</v>
      </c>
    </row>
    <row r="32" spans="1:9" s="13" customFormat="1" ht="14">
      <c r="A32" s="65" t="s">
        <v>129</v>
      </c>
      <c r="B32" s="21" t="s">
        <v>167</v>
      </c>
      <c r="C32" s="69" t="s">
        <v>13</v>
      </c>
      <c r="E32" s="68" t="s">
        <v>12</v>
      </c>
      <c r="F32" s="13" t="s">
        <v>101</v>
      </c>
      <c r="G32" s="69" t="s">
        <v>175</v>
      </c>
    </row>
    <row r="33" spans="1:11" s="13" customFormat="1" ht="14">
      <c r="A33" s="21">
        <v>1020</v>
      </c>
      <c r="B33" s="21" t="s">
        <v>117</v>
      </c>
      <c r="C33" s="68" t="s">
        <v>201</v>
      </c>
      <c r="E33" s="39" t="s">
        <v>95</v>
      </c>
      <c r="F33" s="13" t="s">
        <v>101</v>
      </c>
      <c r="G33" s="39" t="s">
        <v>90</v>
      </c>
    </row>
    <row r="34" spans="1:11" s="13" customFormat="1" ht="14">
      <c r="A34" s="21">
        <v>1020</v>
      </c>
      <c r="B34" s="21" t="s">
        <v>118</v>
      </c>
      <c r="C34" s="68" t="s">
        <v>201</v>
      </c>
      <c r="E34" s="39" t="s">
        <v>136</v>
      </c>
      <c r="F34" s="13" t="s">
        <v>101</v>
      </c>
      <c r="G34" s="39" t="s">
        <v>165</v>
      </c>
    </row>
    <row r="35" spans="1:11" s="13" customFormat="1" ht="14">
      <c r="A35" s="21">
        <v>1020</v>
      </c>
      <c r="B35" s="21" t="s">
        <v>168</v>
      </c>
      <c r="C35" s="68" t="s">
        <v>200</v>
      </c>
      <c r="E35" s="63" t="s">
        <v>176</v>
      </c>
      <c r="F35" s="20" t="s">
        <v>101</v>
      </c>
      <c r="G35" s="39" t="s">
        <v>177</v>
      </c>
    </row>
    <row r="36" spans="1:11" s="13" customFormat="1" ht="14.5">
      <c r="A36" s="21">
        <v>1040</v>
      </c>
      <c r="B36" s="21" t="s">
        <v>154</v>
      </c>
      <c r="C36" s="69" t="s">
        <v>194</v>
      </c>
      <c r="D36" s="19"/>
      <c r="E36" s="39" t="s">
        <v>5</v>
      </c>
      <c r="F36" s="13" t="s">
        <v>101</v>
      </c>
      <c r="G36" s="63" t="s">
        <v>137</v>
      </c>
      <c r="J36" s="68"/>
      <c r="K36" s="97"/>
    </row>
    <row r="37" spans="1:11" s="13" customFormat="1" ht="14.5">
      <c r="A37" s="21">
        <v>1040</v>
      </c>
      <c r="B37" s="21" t="s">
        <v>155</v>
      </c>
      <c r="C37" s="69" t="s">
        <v>194</v>
      </c>
      <c r="E37" s="39" t="s">
        <v>39</v>
      </c>
      <c r="F37" s="13" t="s">
        <v>101</v>
      </c>
      <c r="G37" s="63" t="s">
        <v>166</v>
      </c>
      <c r="J37" s="68"/>
      <c r="K37" s="97"/>
    </row>
    <row r="38" spans="1:11" s="13" customFormat="1" ht="14.5">
      <c r="A38" s="21">
        <v>1040</v>
      </c>
      <c r="B38" s="21" t="s">
        <v>117</v>
      </c>
      <c r="C38" s="69" t="s">
        <v>123</v>
      </c>
      <c r="E38" s="88" t="s">
        <v>61</v>
      </c>
      <c r="F38" s="13" t="s">
        <v>101</v>
      </c>
      <c r="G38" s="88" t="s">
        <v>163</v>
      </c>
      <c r="J38" s="68"/>
      <c r="K38" s="97"/>
    </row>
    <row r="39" spans="1:11" s="13" customFormat="1" ht="14.5">
      <c r="A39" s="65" t="s">
        <v>130</v>
      </c>
      <c r="B39" s="21" t="s">
        <v>167</v>
      </c>
      <c r="C39" s="69" t="s">
        <v>13</v>
      </c>
      <c r="E39" s="68" t="s">
        <v>19</v>
      </c>
      <c r="F39" s="13" t="s">
        <v>101</v>
      </c>
      <c r="G39" s="68" t="s">
        <v>24</v>
      </c>
      <c r="J39" s="68"/>
      <c r="K39" s="97"/>
    </row>
    <row r="40" spans="1:11" s="13" customFormat="1" ht="14">
      <c r="A40" s="21">
        <v>1040</v>
      </c>
      <c r="B40" s="21" t="s">
        <v>118</v>
      </c>
      <c r="C40" s="68" t="s">
        <v>201</v>
      </c>
      <c r="E40" s="39" t="s">
        <v>160</v>
      </c>
      <c r="F40" s="13" t="s">
        <v>101</v>
      </c>
      <c r="G40" s="39" t="s">
        <v>85</v>
      </c>
      <c r="J40" s="69"/>
      <c r="K40" s="3"/>
    </row>
    <row r="41" spans="1:11" s="13" customFormat="1" ht="14">
      <c r="A41" s="21">
        <v>1040</v>
      </c>
      <c r="B41" s="21" t="s">
        <v>168</v>
      </c>
      <c r="C41" s="68" t="s">
        <v>200</v>
      </c>
      <c r="E41" s="39" t="s">
        <v>91</v>
      </c>
      <c r="F41" s="20" t="s">
        <v>101</v>
      </c>
      <c r="G41" s="63" t="s">
        <v>164</v>
      </c>
      <c r="I41" s="39"/>
    </row>
    <row r="42" spans="1:11" s="13" customFormat="1" ht="14">
      <c r="A42" s="21">
        <v>1100</v>
      </c>
      <c r="B42" s="21" t="s">
        <v>154</v>
      </c>
      <c r="C42" s="69" t="s">
        <v>194</v>
      </c>
      <c r="D42" s="19"/>
      <c r="E42" s="39" t="s">
        <v>36</v>
      </c>
      <c r="F42" s="13" t="s">
        <v>101</v>
      </c>
      <c r="G42" s="3" t="str">
        <f>'Kunto Miehet'!I20</f>
        <v>Puutarhakadun Oilersit</v>
      </c>
      <c r="I42" s="39"/>
    </row>
    <row r="43" spans="1:11" s="13" customFormat="1" ht="14">
      <c r="A43" s="21">
        <v>1100</v>
      </c>
      <c r="B43" s="21" t="s">
        <v>155</v>
      </c>
      <c r="C43" s="69" t="s">
        <v>194</v>
      </c>
      <c r="E43" s="39" t="s">
        <v>62</v>
      </c>
      <c r="F43" s="13" t="s">
        <v>101</v>
      </c>
      <c r="G43" s="39" t="s">
        <v>60</v>
      </c>
      <c r="I43" s="63"/>
    </row>
    <row r="44" spans="1:11" s="13" customFormat="1" ht="14">
      <c r="A44" s="65" t="s">
        <v>131</v>
      </c>
      <c r="B44" s="21" t="s">
        <v>167</v>
      </c>
      <c r="C44" s="69" t="s">
        <v>13</v>
      </c>
      <c r="E44" s="68" t="s">
        <v>12</v>
      </c>
      <c r="F44" s="13" t="s">
        <v>101</v>
      </c>
      <c r="G44" s="68" t="s">
        <v>77</v>
      </c>
      <c r="I44" s="39"/>
    </row>
    <row r="45" spans="1:11" s="13" customFormat="1" ht="14">
      <c r="A45" s="21">
        <v>1100</v>
      </c>
      <c r="B45" s="21" t="s">
        <v>117</v>
      </c>
      <c r="C45" s="68" t="s">
        <v>201</v>
      </c>
      <c r="E45" s="39" t="s">
        <v>159</v>
      </c>
      <c r="F45" s="13" t="s">
        <v>101</v>
      </c>
      <c r="G45" s="63" t="s">
        <v>162</v>
      </c>
      <c r="I45" s="63"/>
    </row>
    <row r="46" spans="1:11" s="13" customFormat="1" ht="14">
      <c r="A46" s="21">
        <v>1100</v>
      </c>
      <c r="B46" s="21" t="s">
        <v>118</v>
      </c>
      <c r="C46" s="68" t="s">
        <v>201</v>
      </c>
      <c r="E46" s="39" t="s">
        <v>165</v>
      </c>
      <c r="F46" s="13" t="s">
        <v>101</v>
      </c>
      <c r="G46" s="39" t="s">
        <v>89</v>
      </c>
    </row>
    <row r="47" spans="1:11" s="13" customFormat="1" ht="14">
      <c r="A47" s="21">
        <v>1100</v>
      </c>
      <c r="B47" s="21" t="s">
        <v>168</v>
      </c>
      <c r="C47" s="68" t="s">
        <v>200</v>
      </c>
      <c r="E47" s="39" t="s">
        <v>177</v>
      </c>
      <c r="F47" s="20" t="s">
        <v>101</v>
      </c>
      <c r="G47" s="63" t="s">
        <v>33</v>
      </c>
    </row>
    <row r="48" spans="1:11" s="13" customFormat="1" ht="14">
      <c r="A48" s="21">
        <v>1120</v>
      </c>
      <c r="B48" s="21" t="s">
        <v>154</v>
      </c>
      <c r="C48" s="69" t="s">
        <v>194</v>
      </c>
      <c r="D48" s="19"/>
      <c r="E48" s="39" t="s">
        <v>5</v>
      </c>
      <c r="F48" s="13" t="s">
        <v>101</v>
      </c>
      <c r="G48" s="39" t="s">
        <v>80</v>
      </c>
    </row>
    <row r="49" spans="1:9" s="13" customFormat="1" ht="14">
      <c r="A49" s="21">
        <v>1120</v>
      </c>
      <c r="B49" s="21" t="s">
        <v>155</v>
      </c>
      <c r="C49" s="69" t="s">
        <v>194</v>
      </c>
      <c r="E49" s="39" t="s">
        <v>39</v>
      </c>
      <c r="F49" s="13" t="s">
        <v>101</v>
      </c>
      <c r="G49" s="39" t="s">
        <v>45</v>
      </c>
      <c r="H49" s="88"/>
      <c r="I49" s="39"/>
    </row>
    <row r="50" spans="1:9" s="13" customFormat="1" ht="14">
      <c r="A50" s="21">
        <v>1120</v>
      </c>
      <c r="B50" s="21" t="s">
        <v>117</v>
      </c>
      <c r="C50" s="69" t="s">
        <v>123</v>
      </c>
      <c r="E50" s="88" t="s">
        <v>53</v>
      </c>
      <c r="F50" s="13" t="s">
        <v>101</v>
      </c>
      <c r="G50" s="88" t="s">
        <v>42</v>
      </c>
      <c r="H50" s="88"/>
      <c r="I50" s="39"/>
    </row>
    <row r="51" spans="1:9" s="13" customFormat="1" ht="14">
      <c r="A51" s="65" t="s">
        <v>132</v>
      </c>
      <c r="B51" s="21" t="s">
        <v>167</v>
      </c>
      <c r="C51" s="69" t="s">
        <v>13</v>
      </c>
      <c r="E51" s="69" t="s">
        <v>175</v>
      </c>
      <c r="F51" s="13" t="s">
        <v>101</v>
      </c>
      <c r="G51" s="68" t="s">
        <v>24</v>
      </c>
      <c r="H51" s="88"/>
      <c r="I51" s="39"/>
    </row>
    <row r="52" spans="1:9" s="13" customFormat="1" ht="14">
      <c r="A52" s="21">
        <v>1120</v>
      </c>
      <c r="B52" s="21" t="s">
        <v>118</v>
      </c>
      <c r="C52" s="68" t="s">
        <v>201</v>
      </c>
      <c r="E52" s="39" t="s">
        <v>136</v>
      </c>
      <c r="F52" s="13" t="s">
        <v>101</v>
      </c>
      <c r="G52" s="39" t="s">
        <v>85</v>
      </c>
      <c r="H52" s="88"/>
      <c r="I52" s="39"/>
    </row>
    <row r="53" spans="1:9" s="13" customFormat="1" ht="14">
      <c r="A53" s="21">
        <v>1120</v>
      </c>
      <c r="B53" s="21" t="s">
        <v>168</v>
      </c>
      <c r="C53" s="68" t="s">
        <v>200</v>
      </c>
      <c r="E53" s="39" t="s">
        <v>91</v>
      </c>
      <c r="F53" s="20" t="s">
        <v>101</v>
      </c>
      <c r="G53" s="63" t="s">
        <v>176</v>
      </c>
      <c r="I53" s="39"/>
    </row>
    <row r="54" spans="1:9" s="13" customFormat="1" ht="14">
      <c r="A54" s="21">
        <v>1140</v>
      </c>
      <c r="B54" s="21" t="s">
        <v>154</v>
      </c>
      <c r="C54" s="69" t="s">
        <v>194</v>
      </c>
      <c r="D54" s="19"/>
      <c r="E54" s="63" t="s">
        <v>137</v>
      </c>
      <c r="F54" s="13" t="s">
        <v>101</v>
      </c>
      <c r="G54" s="3" t="str">
        <f>'Kunto Miehet'!I22</f>
        <v>Puutarhakadun Oilersit</v>
      </c>
      <c r="I54" s="39"/>
    </row>
    <row r="55" spans="1:9" s="13" customFormat="1" ht="14">
      <c r="A55" s="21">
        <v>1140</v>
      </c>
      <c r="B55" s="21" t="s">
        <v>155</v>
      </c>
      <c r="C55" s="69" t="s">
        <v>194</v>
      </c>
      <c r="E55" s="63" t="s">
        <v>166</v>
      </c>
      <c r="F55" s="13" t="s">
        <v>101</v>
      </c>
      <c r="G55" s="39" t="s">
        <v>60</v>
      </c>
    </row>
    <row r="56" spans="1:9" s="13" customFormat="1" ht="14">
      <c r="A56" s="65" t="s">
        <v>133</v>
      </c>
      <c r="B56" s="21" t="s">
        <v>167</v>
      </c>
      <c r="C56" s="69" t="s">
        <v>13</v>
      </c>
      <c r="E56" s="68" t="s">
        <v>12</v>
      </c>
      <c r="F56" s="13" t="s">
        <v>101</v>
      </c>
      <c r="G56" s="68" t="s">
        <v>19</v>
      </c>
    </row>
    <row r="57" spans="1:9" s="13" customFormat="1" ht="14">
      <c r="A57" s="21">
        <v>1140</v>
      </c>
      <c r="B57" s="21" t="s">
        <v>117</v>
      </c>
      <c r="C57" s="68" t="s">
        <v>201</v>
      </c>
      <c r="E57" s="39" t="s">
        <v>90</v>
      </c>
      <c r="F57" s="13" t="s">
        <v>101</v>
      </c>
      <c r="G57" s="63" t="s">
        <v>27</v>
      </c>
    </row>
    <row r="58" spans="1:9" s="13" customFormat="1" ht="14">
      <c r="A58" s="21">
        <v>1140</v>
      </c>
      <c r="B58" s="21" t="s">
        <v>118</v>
      </c>
      <c r="C58" s="68" t="s">
        <v>201</v>
      </c>
      <c r="E58" s="39" t="s">
        <v>160</v>
      </c>
      <c r="F58" s="13" t="s">
        <v>101</v>
      </c>
      <c r="G58" s="39" t="s">
        <v>161</v>
      </c>
    </row>
    <row r="59" spans="1:9" s="13" customFormat="1" ht="14">
      <c r="A59" s="21">
        <v>1140</v>
      </c>
      <c r="B59" s="21" t="s">
        <v>168</v>
      </c>
      <c r="C59" s="68" t="s">
        <v>200</v>
      </c>
      <c r="E59" s="63" t="s">
        <v>164</v>
      </c>
      <c r="F59" s="20" t="s">
        <v>101</v>
      </c>
      <c r="G59" s="63" t="s">
        <v>33</v>
      </c>
    </row>
    <row r="60" spans="1:9" s="13" customFormat="1" ht="14">
      <c r="A60" s="21">
        <v>1200</v>
      </c>
      <c r="B60" s="21" t="s">
        <v>154</v>
      </c>
      <c r="C60" s="69" t="s">
        <v>194</v>
      </c>
      <c r="D60" s="19"/>
      <c r="E60" s="39" t="s">
        <v>5</v>
      </c>
      <c r="F60" s="13" t="s">
        <v>101</v>
      </c>
      <c r="G60" s="39" t="s">
        <v>36</v>
      </c>
    </row>
    <row r="61" spans="1:9" s="13" customFormat="1" ht="14">
      <c r="A61" s="21">
        <v>1200</v>
      </c>
      <c r="B61" s="21" t="s">
        <v>155</v>
      </c>
      <c r="C61" s="69" t="s">
        <v>194</v>
      </c>
      <c r="E61" s="39" t="s">
        <v>39</v>
      </c>
      <c r="F61" s="13" t="s">
        <v>101</v>
      </c>
      <c r="G61" s="39" t="s">
        <v>62</v>
      </c>
    </row>
    <row r="62" spans="1:9" s="13" customFormat="1" ht="14">
      <c r="A62" s="21">
        <v>1200</v>
      </c>
      <c r="B62" s="21" t="s">
        <v>167</v>
      </c>
      <c r="C62" s="69" t="s">
        <v>123</v>
      </c>
      <c r="E62" s="69" t="s">
        <v>195</v>
      </c>
      <c r="F62" s="13" t="s">
        <v>101</v>
      </c>
      <c r="G62" s="69" t="s">
        <v>195</v>
      </c>
    </row>
    <row r="63" spans="1:9" s="13" customFormat="1" ht="14">
      <c r="A63" s="21">
        <v>1200</v>
      </c>
      <c r="B63" s="21" t="s">
        <v>117</v>
      </c>
      <c r="C63" s="68" t="s">
        <v>201</v>
      </c>
      <c r="E63" s="39" t="s">
        <v>159</v>
      </c>
      <c r="F63" s="13" t="s">
        <v>101</v>
      </c>
      <c r="G63" s="39" t="s">
        <v>95</v>
      </c>
    </row>
    <row r="64" spans="1:9" s="13" customFormat="1" ht="14">
      <c r="A64" s="21">
        <v>1200</v>
      </c>
      <c r="B64" s="21" t="s">
        <v>118</v>
      </c>
      <c r="C64" s="68" t="s">
        <v>201</v>
      </c>
      <c r="E64" s="39" t="s">
        <v>136</v>
      </c>
      <c r="F64" s="13" t="s">
        <v>101</v>
      </c>
      <c r="G64" s="39" t="s">
        <v>89</v>
      </c>
    </row>
    <row r="65" spans="1:8" s="13" customFormat="1" ht="14">
      <c r="A65" s="21">
        <v>1200</v>
      </c>
      <c r="B65" s="21" t="s">
        <v>168</v>
      </c>
      <c r="C65" s="68" t="s">
        <v>200</v>
      </c>
      <c r="E65" s="39" t="s">
        <v>91</v>
      </c>
      <c r="F65" s="20" t="s">
        <v>101</v>
      </c>
      <c r="G65" s="39" t="s">
        <v>177</v>
      </c>
    </row>
    <row r="66" spans="1:8" s="13" customFormat="1" ht="14">
      <c r="A66" s="21">
        <v>1220</v>
      </c>
      <c r="B66" s="21" t="s">
        <v>154</v>
      </c>
      <c r="C66" s="69" t="s">
        <v>194</v>
      </c>
      <c r="D66" s="19"/>
      <c r="E66" s="39" t="s">
        <v>80</v>
      </c>
      <c r="F66" s="13" t="s">
        <v>101</v>
      </c>
      <c r="G66" s="63" t="s">
        <v>137</v>
      </c>
    </row>
    <row r="67" spans="1:8" s="13" customFormat="1" ht="14">
      <c r="A67" s="21">
        <v>1220</v>
      </c>
      <c r="B67" s="21" t="s">
        <v>155</v>
      </c>
      <c r="C67" s="69" t="s">
        <v>194</v>
      </c>
      <c r="E67" s="39" t="s">
        <v>45</v>
      </c>
      <c r="F67" s="13" t="s">
        <v>101</v>
      </c>
      <c r="G67" s="63" t="s">
        <v>166</v>
      </c>
      <c r="H67" s="39"/>
    </row>
    <row r="68" spans="1:8" s="13" customFormat="1" ht="14">
      <c r="A68" s="65">
        <v>1220</v>
      </c>
      <c r="B68" s="21" t="s">
        <v>167</v>
      </c>
      <c r="C68" s="69" t="s">
        <v>13</v>
      </c>
      <c r="E68" s="68" t="s">
        <v>77</v>
      </c>
      <c r="F68" s="13" t="s">
        <v>101</v>
      </c>
      <c r="G68" s="69" t="s">
        <v>175</v>
      </c>
      <c r="H68" s="39"/>
    </row>
    <row r="69" spans="1:8" s="13" customFormat="1" ht="14">
      <c r="A69" s="69">
        <v>1220</v>
      </c>
      <c r="B69" s="21" t="s">
        <v>117</v>
      </c>
      <c r="C69" s="68" t="s">
        <v>201</v>
      </c>
      <c r="E69" s="63" t="s">
        <v>162</v>
      </c>
      <c r="F69" s="13" t="s">
        <v>101</v>
      </c>
      <c r="G69" s="63" t="s">
        <v>27</v>
      </c>
      <c r="H69" s="63"/>
    </row>
    <row r="70" spans="1:8" s="13" customFormat="1" ht="14">
      <c r="A70" s="21">
        <v>1220</v>
      </c>
      <c r="B70" s="21" t="s">
        <v>118</v>
      </c>
      <c r="C70" s="68" t="s">
        <v>201</v>
      </c>
      <c r="E70" s="39" t="s">
        <v>85</v>
      </c>
      <c r="F70" s="13" t="s">
        <v>101</v>
      </c>
      <c r="G70" s="39" t="s">
        <v>161</v>
      </c>
      <c r="H70" s="63"/>
    </row>
    <row r="71" spans="1:8" s="13" customFormat="1" ht="14">
      <c r="A71" s="69">
        <v>1220</v>
      </c>
      <c r="B71" s="21" t="s">
        <v>168</v>
      </c>
      <c r="C71" s="68" t="s">
        <v>200</v>
      </c>
      <c r="E71" s="63" t="s">
        <v>176</v>
      </c>
      <c r="F71" s="20" t="s">
        <v>101</v>
      </c>
      <c r="G71" s="63" t="s">
        <v>164</v>
      </c>
      <c r="H71" s="63"/>
    </row>
    <row r="72" spans="1:8" s="13" customFormat="1" ht="14">
      <c r="A72" s="21">
        <v>1240</v>
      </c>
      <c r="B72" s="21" t="s">
        <v>167</v>
      </c>
      <c r="C72" s="69" t="s">
        <v>123</v>
      </c>
      <c r="E72" s="69" t="s">
        <v>196</v>
      </c>
      <c r="F72" s="13" t="s">
        <v>101</v>
      </c>
      <c r="G72" s="69" t="s">
        <v>196</v>
      </c>
      <c r="H72" s="13">
        <v>1240</v>
      </c>
    </row>
    <row r="73" spans="1:8" s="13" customFormat="1" ht="14">
      <c r="A73" s="69">
        <v>1240</v>
      </c>
      <c r="B73" s="21" t="s">
        <v>117</v>
      </c>
      <c r="C73" s="68" t="s">
        <v>201</v>
      </c>
      <c r="E73" s="39" t="s">
        <v>159</v>
      </c>
      <c r="F73" s="13" t="s">
        <v>101</v>
      </c>
      <c r="G73" s="39" t="s">
        <v>90</v>
      </c>
    </row>
    <row r="74" spans="1:8" s="13" customFormat="1" ht="14">
      <c r="A74" s="21">
        <v>1240</v>
      </c>
      <c r="B74" s="21" t="s">
        <v>118</v>
      </c>
      <c r="C74" s="68" t="s">
        <v>201</v>
      </c>
      <c r="E74" s="39" t="s">
        <v>165</v>
      </c>
      <c r="F74" s="13" t="s">
        <v>101</v>
      </c>
      <c r="G74" s="39" t="s">
        <v>160</v>
      </c>
    </row>
    <row r="75" spans="1:8" s="13" customFormat="1" ht="14">
      <c r="A75" s="69">
        <v>1240</v>
      </c>
      <c r="B75" s="21" t="s">
        <v>154</v>
      </c>
      <c r="C75" s="68" t="s">
        <v>201</v>
      </c>
      <c r="E75" s="39" t="s">
        <v>136</v>
      </c>
      <c r="F75" s="13" t="s">
        <v>101</v>
      </c>
      <c r="G75" s="39" t="s">
        <v>161</v>
      </c>
    </row>
    <row r="76" spans="1:8" s="13" customFormat="1" ht="14">
      <c r="A76" s="21">
        <v>1300</v>
      </c>
      <c r="B76" s="3" t="s">
        <v>154</v>
      </c>
      <c r="C76" s="69" t="s">
        <v>194</v>
      </c>
      <c r="E76" s="69" t="s">
        <v>192</v>
      </c>
      <c r="F76" s="13" t="s">
        <v>101</v>
      </c>
      <c r="G76" s="69" t="s">
        <v>192</v>
      </c>
    </row>
    <row r="77" spans="1:8" s="13" customFormat="1" ht="14">
      <c r="A77" s="21">
        <v>1300</v>
      </c>
      <c r="B77" s="3" t="s">
        <v>167</v>
      </c>
      <c r="C77" s="69" t="s">
        <v>13</v>
      </c>
      <c r="E77" s="69" t="s">
        <v>198</v>
      </c>
      <c r="F77" s="13" t="s">
        <v>101</v>
      </c>
      <c r="G77" s="69" t="s">
        <v>198</v>
      </c>
    </row>
    <row r="78" spans="1:8" s="13" customFormat="1" ht="14">
      <c r="A78" s="69">
        <v>1300</v>
      </c>
      <c r="B78" s="21" t="s">
        <v>117</v>
      </c>
      <c r="C78" s="68" t="s">
        <v>201</v>
      </c>
      <c r="E78" s="39" t="s">
        <v>95</v>
      </c>
      <c r="F78" s="13" t="s">
        <v>101</v>
      </c>
      <c r="G78" s="63" t="s">
        <v>162</v>
      </c>
    </row>
    <row r="79" spans="1:8" s="13" customFormat="1" ht="14">
      <c r="A79" s="69">
        <v>1300</v>
      </c>
      <c r="B79" s="21" t="s">
        <v>118</v>
      </c>
      <c r="C79" s="68" t="s">
        <v>201</v>
      </c>
      <c r="E79" s="39" t="s">
        <v>85</v>
      </c>
      <c r="F79" s="13" t="s">
        <v>101</v>
      </c>
      <c r="G79" s="39" t="s">
        <v>165</v>
      </c>
    </row>
    <row r="80" spans="1:8" s="13" customFormat="1" ht="14">
      <c r="A80" s="69">
        <v>1300</v>
      </c>
      <c r="B80" s="21" t="s">
        <v>155</v>
      </c>
      <c r="C80" s="68" t="s">
        <v>201</v>
      </c>
      <c r="E80" s="39" t="s">
        <v>89</v>
      </c>
      <c r="F80" s="13" t="s">
        <v>101</v>
      </c>
      <c r="G80" s="39" t="s">
        <v>160</v>
      </c>
    </row>
    <row r="81" spans="1:8" s="13" customFormat="1" ht="14">
      <c r="A81" s="21">
        <v>1300</v>
      </c>
      <c r="B81" s="3" t="s">
        <v>168</v>
      </c>
      <c r="C81" s="68" t="s">
        <v>200</v>
      </c>
      <c r="E81" s="68" t="s">
        <v>204</v>
      </c>
      <c r="F81" s="20" t="s">
        <v>101</v>
      </c>
      <c r="G81" s="68" t="s">
        <v>204</v>
      </c>
    </row>
    <row r="82" spans="1:8" s="13" customFormat="1" ht="14">
      <c r="A82" s="21">
        <v>1320</v>
      </c>
      <c r="B82" s="3" t="s">
        <v>154</v>
      </c>
      <c r="C82" s="69" t="s">
        <v>194</v>
      </c>
      <c r="E82" s="69" t="s">
        <v>193</v>
      </c>
      <c r="F82" s="13" t="s">
        <v>101</v>
      </c>
      <c r="G82" s="69" t="s">
        <v>193</v>
      </c>
      <c r="H82" s="13">
        <v>1320</v>
      </c>
    </row>
    <row r="83" spans="1:8" s="13" customFormat="1" ht="14">
      <c r="A83" s="21">
        <v>1320</v>
      </c>
      <c r="B83" s="3" t="s">
        <v>167</v>
      </c>
      <c r="C83" s="69" t="s">
        <v>13</v>
      </c>
      <c r="E83" s="69" t="s">
        <v>199</v>
      </c>
      <c r="F83" s="13" t="s">
        <v>101</v>
      </c>
      <c r="G83" s="69" t="s">
        <v>199</v>
      </c>
    </row>
    <row r="84" spans="1:8" s="13" customFormat="1" ht="14">
      <c r="A84" s="21">
        <v>1320</v>
      </c>
      <c r="B84" s="3" t="s">
        <v>168</v>
      </c>
      <c r="C84" s="68" t="s">
        <v>200</v>
      </c>
      <c r="E84" s="68" t="s">
        <v>205</v>
      </c>
      <c r="F84" s="20" t="s">
        <v>101</v>
      </c>
      <c r="G84" s="68" t="s">
        <v>205</v>
      </c>
    </row>
    <row r="85" spans="1:8" s="13" customFormat="1" ht="14.5">
      <c r="A85" s="21">
        <v>1340</v>
      </c>
      <c r="B85" s="3" t="s">
        <v>117</v>
      </c>
      <c r="C85" s="68" t="s">
        <v>201</v>
      </c>
      <c r="D85" s="89"/>
      <c r="E85" s="68" t="s">
        <v>202</v>
      </c>
      <c r="F85" s="20" t="s">
        <v>101</v>
      </c>
      <c r="G85" s="68" t="s">
        <v>202</v>
      </c>
    </row>
    <row r="86" spans="1:8" s="13" customFormat="1" ht="14.5">
      <c r="A86" s="21">
        <v>1340</v>
      </c>
      <c r="B86" s="3" t="s">
        <v>118</v>
      </c>
      <c r="C86" s="68" t="s">
        <v>201</v>
      </c>
      <c r="D86" s="89"/>
      <c r="E86" s="68" t="s">
        <v>203</v>
      </c>
      <c r="F86" s="20" t="s">
        <v>101</v>
      </c>
      <c r="G86" s="68" t="s">
        <v>203</v>
      </c>
    </row>
    <row r="87" spans="1:8" s="13" customFormat="1" ht="14"/>
  </sheetData>
  <autoFilter ref="A5:G5">
    <filterColumn colId="2" showButton="0"/>
  </autoFilter>
  <sortState ref="A6:G86">
    <sortCondition ref="A6:A86"/>
  </sortState>
  <mergeCells count="1"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B27"/>
  <sheetViews>
    <sheetView workbookViewId="0">
      <selection activeCell="G1" sqref="G1"/>
    </sheetView>
  </sheetViews>
  <sheetFormatPr defaultColWidth="9.1796875" defaultRowHeight="14"/>
  <cols>
    <col min="1" max="1" width="8" style="3" customWidth="1"/>
    <col min="2" max="2" width="22.7265625" style="3" customWidth="1"/>
    <col min="3" max="6" width="3" style="3" customWidth="1"/>
    <col min="7" max="7" width="30.7265625" style="3" customWidth="1"/>
    <col min="8" max="8" width="5.26953125" style="13" customWidth="1"/>
    <col min="9" max="9" width="30.7265625" style="3" customWidth="1"/>
    <col min="10" max="10" width="6.7265625" style="3" customWidth="1"/>
    <col min="11" max="11" width="3.453125" style="3" customWidth="1"/>
    <col min="12" max="12" width="6.7265625" style="3" customWidth="1"/>
    <col min="13" max="14" width="9.1796875" style="3"/>
    <col min="15" max="15" width="18" style="3" customWidth="1"/>
    <col min="16" max="19" width="3" style="3" customWidth="1"/>
    <col min="20" max="20" width="21.1796875" style="3" customWidth="1"/>
    <col min="21" max="21" width="5.54296875" style="3" customWidth="1"/>
    <col min="22" max="22" width="22.81640625" style="3" customWidth="1"/>
    <col min="23" max="23" width="6.7265625" style="3" customWidth="1"/>
    <col min="24" max="24" width="3.453125" style="3" customWidth="1"/>
    <col min="25" max="25" width="6.7265625" style="3" customWidth="1"/>
    <col min="26" max="27" width="9.1796875" style="3"/>
    <col min="28" max="28" width="5.1796875" style="3" customWidth="1"/>
    <col min="29" max="16384" width="9.1796875" style="3"/>
  </cols>
  <sheetData>
    <row r="1" spans="1:28" s="7" customFormat="1" ht="25">
      <c r="A1" s="22" t="s">
        <v>106</v>
      </c>
      <c r="H1" s="7" t="s">
        <v>149</v>
      </c>
      <c r="L1" s="8"/>
      <c r="N1" s="22" t="s">
        <v>213</v>
      </c>
    </row>
    <row r="3" spans="1:28" ht="16.5" customHeight="1">
      <c r="C3" s="9"/>
      <c r="D3" s="9"/>
      <c r="E3" s="9"/>
      <c r="F3" s="9"/>
      <c r="P3" s="9"/>
      <c r="Q3" s="9"/>
      <c r="R3" s="9"/>
      <c r="S3" s="9"/>
      <c r="V3" s="30"/>
      <c r="AB3" s="10"/>
    </row>
    <row r="4" spans="1:28" ht="20">
      <c r="A4" s="99" t="s">
        <v>147</v>
      </c>
      <c r="B4" s="100"/>
      <c r="C4" s="31" t="s">
        <v>113</v>
      </c>
      <c r="D4" s="31" t="s">
        <v>110</v>
      </c>
      <c r="E4" s="31" t="s">
        <v>111</v>
      </c>
      <c r="F4" s="31" t="s">
        <v>112</v>
      </c>
      <c r="N4" s="99" t="s">
        <v>148</v>
      </c>
      <c r="O4" s="100"/>
      <c r="P4" s="31" t="s">
        <v>113</v>
      </c>
      <c r="Q4" s="31" t="s">
        <v>110</v>
      </c>
      <c r="R4" s="31" t="s">
        <v>111</v>
      </c>
      <c r="S4" s="31" t="s">
        <v>112</v>
      </c>
      <c r="U4" s="13"/>
      <c r="V4" s="66" t="s">
        <v>115</v>
      </c>
      <c r="Y4" s="30"/>
      <c r="AB4" s="10"/>
    </row>
    <row r="5" spans="1:28">
      <c r="A5" s="39" t="s">
        <v>5</v>
      </c>
      <c r="C5" s="13">
        <f>D5+E5</f>
        <v>0</v>
      </c>
      <c r="D5" s="13"/>
      <c r="E5" s="13"/>
      <c r="F5" s="13">
        <f>D5*2+E5*1</f>
        <v>0</v>
      </c>
      <c r="N5" s="39" t="s">
        <v>39</v>
      </c>
      <c r="P5" s="13">
        <f>Q5+R5</f>
        <v>0</v>
      </c>
      <c r="Q5" s="13"/>
      <c r="R5" s="13"/>
      <c r="S5" s="13">
        <f>Q5*2+R5*1</f>
        <v>0</v>
      </c>
      <c r="U5" s="58">
        <v>1</v>
      </c>
      <c r="V5" s="59"/>
      <c r="W5" s="13">
        <v>2</v>
      </c>
      <c r="X5" s="106"/>
      <c r="Y5" s="106"/>
      <c r="Z5" s="106"/>
      <c r="AA5" s="60"/>
      <c r="AB5" s="60"/>
    </row>
    <row r="6" spans="1:28">
      <c r="A6" s="39" t="s">
        <v>36</v>
      </c>
      <c r="C6" s="13">
        <f>D6+E6</f>
        <v>0</v>
      </c>
      <c r="D6" s="13"/>
      <c r="E6" s="13"/>
      <c r="F6" s="13">
        <f>D6*2+E6*1</f>
        <v>0</v>
      </c>
      <c r="N6" s="39" t="s">
        <v>62</v>
      </c>
      <c r="P6" s="13">
        <f>Q6+R6</f>
        <v>0</v>
      </c>
      <c r="Q6" s="13"/>
      <c r="R6" s="13"/>
      <c r="S6" s="13">
        <f>Q6*2+R6*1</f>
        <v>0</v>
      </c>
      <c r="U6" s="3">
        <v>3</v>
      </c>
      <c r="V6" s="28"/>
      <c r="W6" s="13">
        <v>4</v>
      </c>
      <c r="X6" s="105"/>
      <c r="Y6" s="105"/>
      <c r="Z6" s="105"/>
      <c r="AA6" s="53"/>
      <c r="AB6" s="53"/>
    </row>
    <row r="7" spans="1:28">
      <c r="A7" s="39" t="s">
        <v>16</v>
      </c>
      <c r="C7" s="13">
        <f>D7+E7</f>
        <v>0</v>
      </c>
      <c r="D7" s="13"/>
      <c r="E7" s="13"/>
      <c r="F7" s="13">
        <f>D7*2+E7*1</f>
        <v>0</v>
      </c>
      <c r="N7" s="39" t="s">
        <v>60</v>
      </c>
      <c r="P7" s="13">
        <f>Q7+R7</f>
        <v>0</v>
      </c>
      <c r="Q7" s="13"/>
      <c r="R7" s="13"/>
      <c r="S7" s="13">
        <f>Q7*2+R7*1</f>
        <v>0</v>
      </c>
      <c r="U7" s="3">
        <v>5</v>
      </c>
      <c r="V7" s="28"/>
      <c r="W7" s="13">
        <v>6</v>
      </c>
      <c r="X7" s="105"/>
      <c r="Y7" s="105"/>
      <c r="Z7" s="105"/>
      <c r="AA7" s="53"/>
      <c r="AB7" s="53"/>
    </row>
    <row r="8" spans="1:28">
      <c r="A8" s="39" t="s">
        <v>80</v>
      </c>
      <c r="C8" s="13">
        <f>D8+E8</f>
        <v>0</v>
      </c>
      <c r="D8" s="13"/>
      <c r="E8" s="13"/>
      <c r="F8" s="13">
        <f>D8*2+E8*1</f>
        <v>0</v>
      </c>
      <c r="N8" s="39" t="s">
        <v>45</v>
      </c>
      <c r="P8" s="13">
        <f>Q8+R8</f>
        <v>0</v>
      </c>
      <c r="Q8" s="13"/>
      <c r="R8" s="13"/>
      <c r="S8" s="13">
        <f>Q8*2+R8*1</f>
        <v>0</v>
      </c>
      <c r="U8" s="3">
        <v>7</v>
      </c>
      <c r="V8" s="28"/>
      <c r="W8" s="13">
        <v>8</v>
      </c>
      <c r="X8" s="105"/>
      <c r="Y8" s="105"/>
      <c r="Z8" s="105"/>
      <c r="AA8" s="53"/>
      <c r="AB8" s="53"/>
    </row>
    <row r="9" spans="1:28">
      <c r="A9" s="63" t="s">
        <v>137</v>
      </c>
      <c r="C9" s="13">
        <f>D9+E9</f>
        <v>0</v>
      </c>
      <c r="F9" s="13">
        <f>D9*2+E9*1</f>
        <v>0</v>
      </c>
      <c r="N9" s="63" t="s">
        <v>166</v>
      </c>
      <c r="P9" s="13">
        <f>Q9+R9</f>
        <v>0</v>
      </c>
      <c r="S9" s="13">
        <f>Q9*2+R9*1</f>
        <v>0</v>
      </c>
      <c r="U9" s="3">
        <v>9</v>
      </c>
      <c r="V9" s="28"/>
      <c r="W9" s="13">
        <v>10</v>
      </c>
      <c r="X9" s="105"/>
      <c r="Y9" s="105"/>
      <c r="Z9" s="105"/>
      <c r="AA9" s="53"/>
      <c r="AB9" s="53"/>
    </row>
    <row r="10" spans="1:28">
      <c r="C10" s="13"/>
      <c r="F10" s="13"/>
      <c r="P10" s="13"/>
      <c r="S10" s="13"/>
      <c r="U10" s="13"/>
      <c r="AB10" s="13"/>
    </row>
    <row r="11" spans="1:28">
      <c r="U11" s="13"/>
      <c r="AB11" s="13"/>
    </row>
    <row r="12" spans="1:28" s="14" customFormat="1" ht="20">
      <c r="A12" s="30" t="s">
        <v>102</v>
      </c>
      <c r="G12" s="14" t="s">
        <v>146</v>
      </c>
      <c r="H12" s="15"/>
      <c r="N12" s="30" t="s">
        <v>102</v>
      </c>
      <c r="T12" s="14" t="s">
        <v>145</v>
      </c>
      <c r="U12" s="15"/>
      <c r="AB12" s="13"/>
    </row>
    <row r="13" spans="1:28" ht="20">
      <c r="C13" s="14"/>
      <c r="D13" s="14"/>
      <c r="E13" s="14"/>
      <c r="F13" s="14"/>
      <c r="P13" s="14"/>
      <c r="Q13" s="14"/>
      <c r="R13" s="14"/>
      <c r="S13" s="14"/>
      <c r="U13" s="13"/>
    </row>
    <row r="14" spans="1:28" s="16" customFormat="1">
      <c r="A14" s="26" t="s">
        <v>103</v>
      </c>
      <c r="B14" s="16" t="s">
        <v>104</v>
      </c>
      <c r="H14" s="18"/>
      <c r="J14" s="101" t="s">
        <v>105</v>
      </c>
      <c r="K14" s="101"/>
      <c r="L14" s="101"/>
      <c r="N14" s="26" t="s">
        <v>103</v>
      </c>
      <c r="O14" s="16" t="s">
        <v>104</v>
      </c>
      <c r="U14" s="18"/>
      <c r="X14" s="18" t="s">
        <v>105</v>
      </c>
      <c r="Y14" s="18"/>
    </row>
    <row r="15" spans="1:28">
      <c r="A15" s="55" t="s">
        <v>125</v>
      </c>
      <c r="B15" s="21" t="s">
        <v>154</v>
      </c>
      <c r="C15" s="56"/>
      <c r="D15" s="56"/>
      <c r="E15" s="56"/>
      <c r="F15" s="56"/>
      <c r="G15" s="3" t="str">
        <f>A7</f>
        <v>Puutarhakadun Oilersit</v>
      </c>
      <c r="H15" s="13" t="s">
        <v>101</v>
      </c>
      <c r="I15" s="3" t="str">
        <f>A8</f>
        <v>Deep River Slow Motion Basket</v>
      </c>
      <c r="K15" s="13" t="s">
        <v>109</v>
      </c>
      <c r="N15" s="55" t="s">
        <v>125</v>
      </c>
      <c r="O15" s="21" t="s">
        <v>155</v>
      </c>
      <c r="P15" s="56"/>
      <c r="Q15" s="56"/>
      <c r="R15" s="56"/>
      <c r="S15" s="56"/>
      <c r="T15" s="3" t="str">
        <f>N7</f>
        <v>Säröpallo</v>
      </c>
      <c r="U15" s="13" t="s">
        <v>101</v>
      </c>
      <c r="V15" s="3" t="str">
        <f>N8</f>
        <v>KTP Fan Club</v>
      </c>
      <c r="X15" s="13" t="s">
        <v>109</v>
      </c>
    </row>
    <row r="16" spans="1:28">
      <c r="A16" s="55" t="s">
        <v>126</v>
      </c>
      <c r="B16" s="21" t="s">
        <v>154</v>
      </c>
      <c r="C16" s="19"/>
      <c r="D16" s="19"/>
      <c r="E16" s="19"/>
      <c r="F16" s="19"/>
      <c r="G16" s="3" t="str">
        <f>A6</f>
        <v>BC Lihispossokombo</v>
      </c>
      <c r="H16" s="13" t="s">
        <v>101</v>
      </c>
      <c r="I16" s="3" t="str">
        <f>A9</f>
        <v>Potku &amp; Tykki</v>
      </c>
      <c r="K16" s="13" t="s">
        <v>109</v>
      </c>
      <c r="N16" s="55" t="s">
        <v>126</v>
      </c>
      <c r="O16" s="21" t="s">
        <v>155</v>
      </c>
      <c r="P16" s="19"/>
      <c r="Q16" s="19"/>
      <c r="R16" s="19"/>
      <c r="S16" s="19"/>
      <c r="T16" s="3" t="str">
        <f>N6</f>
        <v xml:space="preserve">LähiTapiola Team </v>
      </c>
      <c r="U16" s="13" t="s">
        <v>101</v>
      </c>
      <c r="V16" s="3" t="str">
        <f>N9</f>
        <v>Pienmunteet</v>
      </c>
      <c r="X16" s="13" t="s">
        <v>109</v>
      </c>
    </row>
    <row r="17" spans="1:24">
      <c r="A17" s="21">
        <v>1000</v>
      </c>
      <c r="B17" s="21" t="s">
        <v>154</v>
      </c>
      <c r="C17" s="19"/>
      <c r="D17" s="19"/>
      <c r="E17" s="19"/>
      <c r="F17" s="19"/>
      <c r="G17" s="3" t="str">
        <f>A5</f>
        <v>Rocking Hyena Brothers</v>
      </c>
      <c r="H17" s="13" t="s">
        <v>101</v>
      </c>
      <c r="I17" s="3" t="str">
        <f>A7</f>
        <v>Puutarhakadun Oilersit</v>
      </c>
      <c r="K17" s="13" t="s">
        <v>109</v>
      </c>
      <c r="N17" s="21">
        <v>1000</v>
      </c>
      <c r="O17" s="21" t="s">
        <v>155</v>
      </c>
      <c r="P17" s="19"/>
      <c r="Q17" s="19"/>
      <c r="R17" s="19"/>
      <c r="S17" s="19"/>
      <c r="T17" s="3" t="str">
        <f>N5</f>
        <v>Kouvolan NMKY</v>
      </c>
      <c r="U17" s="13" t="s">
        <v>101</v>
      </c>
      <c r="V17" s="3" t="str">
        <f>N7</f>
        <v>Säröpallo</v>
      </c>
      <c r="X17" s="13" t="s">
        <v>109</v>
      </c>
    </row>
    <row r="18" spans="1:24">
      <c r="A18" s="21">
        <v>1020</v>
      </c>
      <c r="B18" s="21" t="s">
        <v>154</v>
      </c>
      <c r="C18" s="19"/>
      <c r="D18" s="19"/>
      <c r="E18" s="19"/>
      <c r="F18" s="19"/>
      <c r="G18" s="3" t="str">
        <f>A8</f>
        <v>Deep River Slow Motion Basket</v>
      </c>
      <c r="H18" s="13" t="s">
        <v>101</v>
      </c>
      <c r="I18" s="3" t="str">
        <f>A6</f>
        <v>BC Lihispossokombo</v>
      </c>
      <c r="K18" s="13" t="s">
        <v>109</v>
      </c>
      <c r="N18" s="21">
        <v>1020</v>
      </c>
      <c r="O18" s="21" t="s">
        <v>155</v>
      </c>
      <c r="P18" s="19"/>
      <c r="Q18" s="19"/>
      <c r="R18" s="19"/>
      <c r="S18" s="19"/>
      <c r="T18" s="3" t="str">
        <f>N8</f>
        <v>KTP Fan Club</v>
      </c>
      <c r="U18" s="13" t="s">
        <v>101</v>
      </c>
      <c r="V18" s="3" t="str">
        <f>N6</f>
        <v xml:space="preserve">LähiTapiola Team </v>
      </c>
      <c r="X18" s="13" t="s">
        <v>109</v>
      </c>
    </row>
    <row r="19" spans="1:24">
      <c r="A19" s="21">
        <v>1040</v>
      </c>
      <c r="B19" s="21" t="s">
        <v>154</v>
      </c>
      <c r="C19" s="19"/>
      <c r="D19" s="19"/>
      <c r="E19" s="19"/>
      <c r="F19" s="19"/>
      <c r="G19" s="3" t="str">
        <f>A5</f>
        <v>Rocking Hyena Brothers</v>
      </c>
      <c r="H19" s="13" t="s">
        <v>101</v>
      </c>
      <c r="I19" s="3" t="str">
        <f>A9</f>
        <v>Potku &amp; Tykki</v>
      </c>
      <c r="K19" s="13" t="s">
        <v>109</v>
      </c>
      <c r="N19" s="21">
        <v>1040</v>
      </c>
      <c r="O19" s="21" t="s">
        <v>155</v>
      </c>
      <c r="P19" s="19"/>
      <c r="Q19" s="19"/>
      <c r="R19" s="19"/>
      <c r="S19" s="19"/>
      <c r="T19" s="3" t="str">
        <f>N5</f>
        <v>Kouvolan NMKY</v>
      </c>
      <c r="U19" s="13" t="s">
        <v>101</v>
      </c>
      <c r="V19" s="3" t="str">
        <f>N9</f>
        <v>Pienmunteet</v>
      </c>
      <c r="X19" s="13" t="s">
        <v>109</v>
      </c>
    </row>
    <row r="20" spans="1:24">
      <c r="A20" s="21">
        <v>1100</v>
      </c>
      <c r="B20" s="21" t="s">
        <v>154</v>
      </c>
      <c r="C20" s="19"/>
      <c r="D20" s="19"/>
      <c r="E20" s="19"/>
      <c r="F20" s="19"/>
      <c r="G20" s="3" t="str">
        <f>A6</f>
        <v>BC Lihispossokombo</v>
      </c>
      <c r="H20" s="13" t="s">
        <v>101</v>
      </c>
      <c r="I20" s="3" t="str">
        <f>A7</f>
        <v>Puutarhakadun Oilersit</v>
      </c>
      <c r="K20" s="13" t="s">
        <v>109</v>
      </c>
      <c r="N20" s="21">
        <v>1100</v>
      </c>
      <c r="O20" s="21" t="s">
        <v>155</v>
      </c>
      <c r="P20" s="19"/>
      <c r="Q20" s="19"/>
      <c r="R20" s="19"/>
      <c r="S20" s="19"/>
      <c r="T20" s="3" t="str">
        <f>N6</f>
        <v xml:space="preserve">LähiTapiola Team </v>
      </c>
      <c r="U20" s="13" t="s">
        <v>101</v>
      </c>
      <c r="V20" s="3" t="str">
        <f>N7</f>
        <v>Säröpallo</v>
      </c>
      <c r="X20" s="13" t="s">
        <v>109</v>
      </c>
    </row>
    <row r="21" spans="1:24">
      <c r="A21" s="21">
        <v>1120</v>
      </c>
      <c r="B21" s="21" t="s">
        <v>154</v>
      </c>
      <c r="C21" s="19"/>
      <c r="D21" s="19"/>
      <c r="E21" s="19"/>
      <c r="F21" s="19"/>
      <c r="G21" s="3" t="str">
        <f>A5</f>
        <v>Rocking Hyena Brothers</v>
      </c>
      <c r="H21" s="13" t="s">
        <v>101</v>
      </c>
      <c r="I21" s="3" t="str">
        <f>A8</f>
        <v>Deep River Slow Motion Basket</v>
      </c>
      <c r="K21" s="13" t="s">
        <v>109</v>
      </c>
      <c r="N21" s="21">
        <v>1120</v>
      </c>
      <c r="O21" s="21" t="s">
        <v>155</v>
      </c>
      <c r="P21" s="19"/>
      <c r="Q21" s="19"/>
      <c r="R21" s="19"/>
      <c r="S21" s="19"/>
      <c r="T21" s="3" t="str">
        <f>N5</f>
        <v>Kouvolan NMKY</v>
      </c>
      <c r="U21" s="13" t="s">
        <v>101</v>
      </c>
      <c r="V21" s="3" t="str">
        <f>N8</f>
        <v>KTP Fan Club</v>
      </c>
      <c r="X21" s="13" t="s">
        <v>109</v>
      </c>
    </row>
    <row r="22" spans="1:24">
      <c r="A22" s="21">
        <v>1140</v>
      </c>
      <c r="B22" s="21" t="s">
        <v>154</v>
      </c>
      <c r="C22" s="19"/>
      <c r="D22" s="19"/>
      <c r="E22" s="19"/>
      <c r="F22" s="19"/>
      <c r="G22" s="3" t="str">
        <f>A9</f>
        <v>Potku &amp; Tykki</v>
      </c>
      <c r="H22" s="13" t="s">
        <v>101</v>
      </c>
      <c r="I22" s="3" t="str">
        <f>A7</f>
        <v>Puutarhakadun Oilersit</v>
      </c>
      <c r="K22" s="13" t="s">
        <v>109</v>
      </c>
      <c r="N22" s="21">
        <v>1140</v>
      </c>
      <c r="O22" s="21" t="s">
        <v>155</v>
      </c>
      <c r="P22" s="19"/>
      <c r="Q22" s="19"/>
      <c r="R22" s="19"/>
      <c r="S22" s="19"/>
      <c r="T22" s="3" t="str">
        <f>N9</f>
        <v>Pienmunteet</v>
      </c>
      <c r="U22" s="13" t="s">
        <v>101</v>
      </c>
      <c r="V22" s="3" t="str">
        <f>N7</f>
        <v>Säröpallo</v>
      </c>
      <c r="X22" s="13" t="s">
        <v>109</v>
      </c>
    </row>
    <row r="23" spans="1:24">
      <c r="A23" s="21">
        <v>1200</v>
      </c>
      <c r="B23" s="21" t="s">
        <v>154</v>
      </c>
      <c r="C23" s="19"/>
      <c r="D23" s="19"/>
      <c r="E23" s="19"/>
      <c r="F23" s="19"/>
      <c r="G23" s="3" t="str">
        <f>A5</f>
        <v>Rocking Hyena Brothers</v>
      </c>
      <c r="H23" s="13" t="s">
        <v>101</v>
      </c>
      <c r="I23" s="3" t="str">
        <f>A6</f>
        <v>BC Lihispossokombo</v>
      </c>
      <c r="K23" s="13" t="s">
        <v>109</v>
      </c>
      <c r="N23" s="21">
        <v>1200</v>
      </c>
      <c r="O23" s="21" t="s">
        <v>155</v>
      </c>
      <c r="P23" s="19"/>
      <c r="Q23" s="19"/>
      <c r="R23" s="19"/>
      <c r="S23" s="19"/>
      <c r="T23" s="3" t="str">
        <f>N5</f>
        <v>Kouvolan NMKY</v>
      </c>
      <c r="U23" s="13" t="s">
        <v>101</v>
      </c>
      <c r="V23" s="3" t="str">
        <f>N6</f>
        <v xml:space="preserve">LähiTapiola Team </v>
      </c>
      <c r="X23" s="13" t="s">
        <v>109</v>
      </c>
    </row>
    <row r="24" spans="1:24">
      <c r="A24" s="21">
        <v>1220</v>
      </c>
      <c r="B24" s="21" t="s">
        <v>154</v>
      </c>
      <c r="C24" s="19"/>
      <c r="D24" s="19"/>
      <c r="E24" s="19"/>
      <c r="F24" s="19"/>
      <c r="G24" s="3" t="str">
        <f>A8</f>
        <v>Deep River Slow Motion Basket</v>
      </c>
      <c r="H24" s="13" t="s">
        <v>101</v>
      </c>
      <c r="I24" s="3" t="str">
        <f>A9</f>
        <v>Potku &amp; Tykki</v>
      </c>
      <c r="K24" s="13" t="s">
        <v>109</v>
      </c>
      <c r="N24" s="21">
        <v>1220</v>
      </c>
      <c r="O24" s="21" t="s">
        <v>155</v>
      </c>
      <c r="P24" s="19"/>
      <c r="Q24" s="19"/>
      <c r="R24" s="19"/>
      <c r="S24" s="19"/>
      <c r="T24" s="3" t="str">
        <f>N8</f>
        <v>KTP Fan Club</v>
      </c>
      <c r="U24" s="13" t="s">
        <v>101</v>
      </c>
      <c r="V24" s="3" t="str">
        <f>N9</f>
        <v>Pienmunteet</v>
      </c>
      <c r="X24" s="13" t="s">
        <v>109</v>
      </c>
    </row>
    <row r="25" spans="1:24">
      <c r="A25" s="21"/>
      <c r="C25" s="19"/>
      <c r="D25" s="19"/>
      <c r="E25" s="19"/>
      <c r="F25" s="19"/>
      <c r="K25" s="13"/>
      <c r="N25" s="21"/>
      <c r="P25" s="19"/>
      <c r="Q25" s="19"/>
      <c r="R25" s="19"/>
      <c r="S25" s="19"/>
      <c r="U25" s="13"/>
      <c r="X25" s="13"/>
    </row>
    <row r="26" spans="1:24" s="32" customFormat="1" ht="18" customHeight="1">
      <c r="A26" s="87">
        <v>1320</v>
      </c>
      <c r="B26" s="32" t="s">
        <v>154</v>
      </c>
      <c r="C26" s="102" t="s">
        <v>114</v>
      </c>
      <c r="D26" s="103"/>
      <c r="E26" s="103"/>
      <c r="F26" s="103"/>
      <c r="G26" s="90" t="s">
        <v>150</v>
      </c>
      <c r="H26" s="91" t="s">
        <v>101</v>
      </c>
      <c r="I26" s="92" t="s">
        <v>151</v>
      </c>
      <c r="J26" s="93"/>
      <c r="K26" s="91" t="s">
        <v>109</v>
      </c>
      <c r="L26" s="93"/>
    </row>
    <row r="27" spans="1:24" s="32" customFormat="1" ht="18" customHeight="1">
      <c r="A27" s="87">
        <v>1300</v>
      </c>
      <c r="B27" s="32" t="s">
        <v>154</v>
      </c>
      <c r="C27" s="104" t="s">
        <v>116</v>
      </c>
      <c r="D27" s="103"/>
      <c r="E27" s="103"/>
      <c r="F27" s="103"/>
      <c r="G27" s="90" t="s">
        <v>152</v>
      </c>
      <c r="H27" s="91" t="s">
        <v>101</v>
      </c>
      <c r="I27" s="92" t="s">
        <v>153</v>
      </c>
      <c r="J27" s="93"/>
      <c r="K27" s="91" t="s">
        <v>109</v>
      </c>
      <c r="L27" s="93"/>
    </row>
  </sheetData>
  <mergeCells count="10">
    <mergeCell ref="X9:Z9"/>
    <mergeCell ref="X8:Z8"/>
    <mergeCell ref="X7:Z7"/>
    <mergeCell ref="X6:Z6"/>
    <mergeCell ref="X5:Z5"/>
    <mergeCell ref="A4:B4"/>
    <mergeCell ref="J14:L14"/>
    <mergeCell ref="N4:O4"/>
    <mergeCell ref="C26:F26"/>
    <mergeCell ref="C27:F27"/>
  </mergeCells>
  <pageMargins left="0.7" right="0.7" top="0.75" bottom="0.75" header="0.3" footer="0.3"/>
  <pageSetup paperSize="9" orientation="landscape" r:id="rId1"/>
  <ignoredErrors>
    <ignoredError sqref="I23 I18 G17 T17 V18 V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27"/>
  <sheetViews>
    <sheetView workbookViewId="0">
      <selection activeCell="G1" sqref="G1"/>
    </sheetView>
  </sheetViews>
  <sheetFormatPr defaultColWidth="9.1796875" defaultRowHeight="14"/>
  <cols>
    <col min="1" max="1" width="10.26953125" style="27" customWidth="1"/>
    <col min="2" max="2" width="19.54296875" style="3" customWidth="1"/>
    <col min="3" max="6" width="2.81640625" style="3" customWidth="1"/>
    <col min="7" max="7" width="31.26953125" style="3" customWidth="1"/>
    <col min="8" max="8" width="5.26953125" style="13" customWidth="1"/>
    <col min="9" max="9" width="30" style="3" customWidth="1"/>
    <col min="10" max="10" width="8.81640625" style="3" customWidth="1"/>
    <col min="11" max="11" width="4.81640625" style="3" customWidth="1"/>
    <col min="12" max="12" width="8.81640625" style="3" customWidth="1"/>
    <col min="13" max="16384" width="9.1796875" style="3"/>
  </cols>
  <sheetData>
    <row r="1" spans="1:13" s="7" customFormat="1" ht="25">
      <c r="A1" s="22" t="s">
        <v>106</v>
      </c>
      <c r="H1" s="7" t="s">
        <v>123</v>
      </c>
      <c r="M1" s="22" t="s">
        <v>213</v>
      </c>
    </row>
    <row r="3" spans="1:13" s="9" customFormat="1" ht="12.75" customHeight="1">
      <c r="A3" s="23"/>
      <c r="H3" s="107"/>
      <c r="I3" s="107"/>
    </row>
    <row r="4" spans="1:13" s="11" customFormat="1" ht="20">
      <c r="A4" s="99" t="s">
        <v>107</v>
      </c>
      <c r="B4" s="108"/>
      <c r="C4" s="31" t="s">
        <v>113</v>
      </c>
      <c r="D4" s="31" t="s">
        <v>110</v>
      </c>
      <c r="E4" s="31" t="s">
        <v>111</v>
      </c>
      <c r="F4" s="31" t="s">
        <v>112</v>
      </c>
      <c r="H4" s="107" t="s">
        <v>115</v>
      </c>
      <c r="I4" s="107"/>
    </row>
    <row r="5" spans="1:13" ht="14.5">
      <c r="A5" s="109" t="s">
        <v>53</v>
      </c>
      <c r="B5" s="109"/>
      <c r="C5" s="33">
        <f>D5+E5</f>
        <v>0</v>
      </c>
      <c r="D5" s="33"/>
      <c r="E5" s="33"/>
      <c r="F5" s="33">
        <f>D5*2+E5*1</f>
        <v>0</v>
      </c>
      <c r="H5" s="13">
        <v>1</v>
      </c>
    </row>
    <row r="6" spans="1:13" ht="14.5">
      <c r="A6" s="105" t="s">
        <v>42</v>
      </c>
      <c r="B6" s="105"/>
      <c r="C6" s="33">
        <f>D6+E6</f>
        <v>0</v>
      </c>
      <c r="D6" s="33"/>
      <c r="E6" s="33"/>
      <c r="F6" s="33">
        <f>D6*2+E6*1</f>
        <v>0</v>
      </c>
      <c r="H6" s="13">
        <v>2</v>
      </c>
    </row>
    <row r="7" spans="1:13" ht="14.5">
      <c r="A7" s="105" t="s">
        <v>61</v>
      </c>
      <c r="B7" s="105"/>
      <c r="C7" s="33">
        <f>D7+E7</f>
        <v>0</v>
      </c>
      <c r="D7" s="33"/>
      <c r="E7" s="33"/>
      <c r="F7" s="33">
        <f>D7*2+E7*1</f>
        <v>0</v>
      </c>
      <c r="H7" s="13">
        <v>3</v>
      </c>
    </row>
    <row r="8" spans="1:13" ht="14.5">
      <c r="A8" s="105" t="s">
        <v>163</v>
      </c>
      <c r="B8" s="105"/>
      <c r="C8" s="33">
        <f>D8+E8</f>
        <v>0</v>
      </c>
      <c r="D8" s="33"/>
      <c r="E8" s="33"/>
      <c r="F8" s="33">
        <f>D8*2+E8*1</f>
        <v>0</v>
      </c>
      <c r="H8" s="13">
        <v>4</v>
      </c>
    </row>
    <row r="12" spans="1:13" s="14" customFormat="1" ht="20">
      <c r="A12" s="25" t="s">
        <v>102</v>
      </c>
      <c r="G12" s="14" t="s">
        <v>207</v>
      </c>
      <c r="H12" s="15"/>
    </row>
    <row r="14" spans="1:13" s="16" customFormat="1">
      <c r="A14" s="26" t="s">
        <v>103</v>
      </c>
      <c r="B14" s="16" t="s">
        <v>104</v>
      </c>
      <c r="H14" s="17"/>
      <c r="J14" s="101" t="s">
        <v>105</v>
      </c>
      <c r="K14" s="101"/>
      <c r="L14" s="101"/>
    </row>
    <row r="15" spans="1:13" s="19" customFormat="1">
      <c r="A15" s="55" t="s">
        <v>124</v>
      </c>
      <c r="B15" s="21" t="s">
        <v>154</v>
      </c>
      <c r="G15" s="21" t="str">
        <f>A6</f>
        <v>KoHa</v>
      </c>
      <c r="H15" s="20" t="s">
        <v>101</v>
      </c>
      <c r="I15" s="19" t="str">
        <f>A7</f>
        <v>Team Mäkiset</v>
      </c>
      <c r="J15" s="29"/>
      <c r="K15" s="20" t="s">
        <v>109</v>
      </c>
      <c r="L15" s="21"/>
    </row>
    <row r="16" spans="1:13" s="19" customFormat="1">
      <c r="A16" s="55" t="s">
        <v>124</v>
      </c>
      <c r="B16" s="21" t="s">
        <v>155</v>
      </c>
      <c r="G16" s="21" t="str">
        <f>A5</f>
        <v>TönkköSuolatutMuikut</v>
      </c>
      <c r="H16" s="20" t="s">
        <v>101</v>
      </c>
      <c r="I16" s="19" t="str">
        <f>A8</f>
        <v>Mission Impossible</v>
      </c>
      <c r="J16" s="29"/>
      <c r="K16" s="20" t="s">
        <v>109</v>
      </c>
      <c r="L16" s="21"/>
    </row>
    <row r="17" spans="1:12" s="19" customFormat="1">
      <c r="A17" s="21"/>
      <c r="B17" s="21"/>
      <c r="G17" s="21"/>
      <c r="H17" s="20"/>
      <c r="J17" s="29"/>
      <c r="K17" s="20"/>
      <c r="L17" s="21"/>
    </row>
    <row r="18" spans="1:12" s="19" customFormat="1">
      <c r="A18" s="55" t="s">
        <v>126</v>
      </c>
      <c r="B18" s="21" t="s">
        <v>169</v>
      </c>
      <c r="G18" s="21" t="str">
        <f>A8</f>
        <v>Mission Impossible</v>
      </c>
      <c r="H18" s="20" t="s">
        <v>101</v>
      </c>
      <c r="I18" s="19" t="str">
        <f>A6</f>
        <v>KoHa</v>
      </c>
      <c r="J18" s="29"/>
      <c r="K18" s="20" t="s">
        <v>109</v>
      </c>
      <c r="L18" s="21"/>
    </row>
    <row r="19" spans="1:12" s="19" customFormat="1">
      <c r="A19" s="55" t="s">
        <v>126</v>
      </c>
      <c r="B19" s="21" t="s">
        <v>117</v>
      </c>
      <c r="G19" s="21" t="str">
        <f>A5</f>
        <v>TönkköSuolatutMuikut</v>
      </c>
      <c r="H19" s="20" t="s">
        <v>101</v>
      </c>
      <c r="I19" s="19" t="str">
        <f>A7</f>
        <v>Team Mäkiset</v>
      </c>
      <c r="J19" s="29"/>
      <c r="K19" s="20" t="s">
        <v>109</v>
      </c>
      <c r="L19" s="21"/>
    </row>
    <row r="20" spans="1:12" s="19" customFormat="1">
      <c r="A20" s="21"/>
      <c r="B20" s="21"/>
      <c r="G20" s="21"/>
      <c r="H20" s="20"/>
      <c r="J20" s="29"/>
      <c r="K20" s="20"/>
      <c r="L20" s="21"/>
    </row>
    <row r="21" spans="1:12" s="19" customFormat="1">
      <c r="A21" s="21">
        <v>1040</v>
      </c>
      <c r="B21" s="21" t="s">
        <v>117</v>
      </c>
      <c r="G21" s="21" t="str">
        <f>A7</f>
        <v>Team Mäkiset</v>
      </c>
      <c r="H21" s="20" t="s">
        <v>101</v>
      </c>
      <c r="I21" s="19" t="str">
        <f>A8</f>
        <v>Mission Impossible</v>
      </c>
      <c r="J21" s="29"/>
      <c r="K21" s="20" t="s">
        <v>109</v>
      </c>
      <c r="L21" s="21"/>
    </row>
    <row r="22" spans="1:12" s="19" customFormat="1">
      <c r="A22" s="21">
        <v>1120</v>
      </c>
      <c r="B22" s="21" t="s">
        <v>117</v>
      </c>
      <c r="G22" s="21" t="str">
        <f>A5</f>
        <v>TönkköSuolatutMuikut</v>
      </c>
      <c r="H22" s="20" t="s">
        <v>101</v>
      </c>
      <c r="I22" s="19" t="str">
        <f>A6</f>
        <v>KoHa</v>
      </c>
      <c r="J22" s="29"/>
      <c r="K22" s="20" t="s">
        <v>109</v>
      </c>
      <c r="L22" s="21"/>
    </row>
    <row r="23" spans="1:12" s="19" customFormat="1">
      <c r="A23" s="21"/>
      <c r="B23" s="21"/>
      <c r="H23" s="20"/>
      <c r="K23" s="20"/>
    </row>
    <row r="24" spans="1:12" s="94" customFormat="1" ht="15.5">
      <c r="A24" s="87">
        <v>1200</v>
      </c>
      <c r="B24" s="87" t="s">
        <v>167</v>
      </c>
      <c r="C24" s="102" t="s">
        <v>114</v>
      </c>
      <c r="D24" s="103"/>
      <c r="E24" s="103"/>
      <c r="F24" s="103"/>
      <c r="G24" s="93">
        <v>1</v>
      </c>
      <c r="H24" s="91" t="s">
        <v>101</v>
      </c>
      <c r="I24" s="92">
        <v>2</v>
      </c>
      <c r="J24" s="93"/>
      <c r="K24" s="91" t="s">
        <v>109</v>
      </c>
      <c r="L24" s="93"/>
    </row>
    <row r="25" spans="1:12" s="94" customFormat="1" ht="15.5">
      <c r="A25" s="87">
        <v>1240</v>
      </c>
      <c r="B25" s="87" t="s">
        <v>167</v>
      </c>
      <c r="C25" s="104" t="s">
        <v>116</v>
      </c>
      <c r="D25" s="103"/>
      <c r="E25" s="103"/>
      <c r="F25" s="103"/>
      <c r="G25" s="93">
        <v>3</v>
      </c>
      <c r="H25" s="91" t="s">
        <v>101</v>
      </c>
      <c r="I25" s="92">
        <v>4</v>
      </c>
      <c r="J25" s="93"/>
      <c r="K25" s="91" t="s">
        <v>109</v>
      </c>
      <c r="L25" s="93"/>
    </row>
    <row r="26" spans="1:12" s="19" customFormat="1">
      <c r="A26" s="21"/>
      <c r="B26" s="21"/>
      <c r="H26" s="20"/>
      <c r="K26" s="20"/>
    </row>
    <row r="27" spans="1:12" s="19" customFormat="1">
      <c r="A27" s="21"/>
      <c r="H27" s="20"/>
      <c r="K27" s="20"/>
    </row>
  </sheetData>
  <mergeCells count="10">
    <mergeCell ref="J14:L14"/>
    <mergeCell ref="C24:F24"/>
    <mergeCell ref="C25:F25"/>
    <mergeCell ref="H3:I3"/>
    <mergeCell ref="A4:B4"/>
    <mergeCell ref="A5:B5"/>
    <mergeCell ref="A6:B6"/>
    <mergeCell ref="A7:B7"/>
    <mergeCell ref="A8:B8"/>
    <mergeCell ref="H4:I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B27"/>
  <sheetViews>
    <sheetView zoomScaleNormal="100" workbookViewId="0">
      <selection activeCell="G1" sqref="G1"/>
    </sheetView>
  </sheetViews>
  <sheetFormatPr defaultColWidth="9.1796875" defaultRowHeight="14"/>
  <cols>
    <col min="1" max="1" width="8" style="3" customWidth="1"/>
    <col min="2" max="2" width="22.7265625" style="3" customWidth="1"/>
    <col min="3" max="6" width="3" style="3" customWidth="1"/>
    <col min="7" max="7" width="30.7265625" style="3" customWidth="1"/>
    <col min="8" max="8" width="5.26953125" style="13" customWidth="1"/>
    <col min="9" max="9" width="30.7265625" style="3" customWidth="1"/>
    <col min="10" max="10" width="6.7265625" style="3" customWidth="1"/>
    <col min="11" max="11" width="3.453125" style="3" customWidth="1"/>
    <col min="12" max="12" width="6.7265625" style="3" customWidth="1"/>
    <col min="13" max="14" width="9.1796875" style="3"/>
    <col min="15" max="15" width="18" style="3" customWidth="1"/>
    <col min="16" max="19" width="3" style="3" customWidth="1"/>
    <col min="20" max="20" width="30.7265625" style="3" customWidth="1"/>
    <col min="21" max="21" width="5.54296875" style="3" customWidth="1"/>
    <col min="22" max="22" width="30.7265625" style="3" customWidth="1"/>
    <col min="23" max="23" width="6.7265625" style="3" customWidth="1"/>
    <col min="24" max="24" width="3.453125" style="3" customWidth="1"/>
    <col min="25" max="25" width="6.7265625" style="3" customWidth="1"/>
    <col min="26" max="27" width="9.1796875" style="3"/>
    <col min="28" max="28" width="5.1796875" style="3" customWidth="1"/>
    <col min="29" max="16384" width="9.1796875" style="3"/>
  </cols>
  <sheetData>
    <row r="1" spans="1:28" s="7" customFormat="1" ht="25">
      <c r="A1" s="22" t="s">
        <v>106</v>
      </c>
      <c r="H1" s="7" t="s">
        <v>13</v>
      </c>
      <c r="L1" s="8"/>
      <c r="M1" s="22" t="s">
        <v>213</v>
      </c>
    </row>
    <row r="3" spans="1:28" ht="11.25" customHeight="1">
      <c r="C3" s="9"/>
      <c r="D3" s="9"/>
      <c r="E3" s="9"/>
      <c r="F3" s="9"/>
      <c r="H3" s="10"/>
      <c r="I3" s="66"/>
      <c r="P3" s="9"/>
      <c r="Q3" s="9"/>
      <c r="R3" s="9"/>
      <c r="S3" s="9"/>
      <c r="V3" s="50"/>
      <c r="AB3" s="10"/>
    </row>
    <row r="4" spans="1:28" ht="20">
      <c r="A4" s="99" t="s">
        <v>147</v>
      </c>
      <c r="B4" s="100"/>
      <c r="C4" s="31" t="s">
        <v>113</v>
      </c>
      <c r="D4" s="31" t="s">
        <v>110</v>
      </c>
      <c r="E4" s="31" t="s">
        <v>111</v>
      </c>
      <c r="F4" s="31" t="s">
        <v>112</v>
      </c>
      <c r="G4" s="21"/>
      <c r="H4" s="12"/>
      <c r="I4" s="66" t="s">
        <v>115</v>
      </c>
      <c r="N4" s="110"/>
      <c r="O4" s="111"/>
      <c r="P4" s="12"/>
      <c r="Q4" s="12"/>
      <c r="R4" s="12"/>
      <c r="S4" s="12"/>
      <c r="U4" s="13"/>
      <c r="Y4" s="50"/>
      <c r="AB4" s="10"/>
    </row>
    <row r="5" spans="1:28" ht="14.5">
      <c r="A5" s="105" t="s">
        <v>12</v>
      </c>
      <c r="B5" s="112"/>
      <c r="C5" s="13">
        <f>D5+E5</f>
        <v>0</v>
      </c>
      <c r="D5" s="13"/>
      <c r="E5" s="13"/>
      <c r="F5" s="13">
        <f>D5*2+E5*1</f>
        <v>0</v>
      </c>
      <c r="G5" s="21"/>
      <c r="H5" s="13">
        <v>1</v>
      </c>
      <c r="N5" s="39"/>
      <c r="P5" s="13"/>
      <c r="Q5" s="13"/>
      <c r="R5" s="13"/>
      <c r="S5" s="13"/>
      <c r="U5" s="58"/>
      <c r="V5" s="59"/>
      <c r="W5" s="13"/>
      <c r="X5" s="59"/>
      <c r="Z5" s="60"/>
      <c r="AA5" s="60"/>
      <c r="AB5" s="60"/>
    </row>
    <row r="6" spans="1:28" ht="14.5">
      <c r="A6" s="105" t="s">
        <v>19</v>
      </c>
      <c r="B6" s="112"/>
      <c r="C6" s="13">
        <f>D6+E6</f>
        <v>0</v>
      </c>
      <c r="D6" s="13"/>
      <c r="E6" s="13"/>
      <c r="F6" s="13">
        <f>D6*2+E6*1</f>
        <v>0</v>
      </c>
      <c r="G6" s="21"/>
      <c r="H6" s="13">
        <v>2</v>
      </c>
      <c r="N6" s="39"/>
      <c r="P6" s="13"/>
      <c r="Q6" s="13"/>
      <c r="R6" s="13"/>
      <c r="S6" s="13"/>
      <c r="V6" s="52"/>
      <c r="W6" s="13"/>
      <c r="X6" s="52"/>
      <c r="Z6" s="54"/>
      <c r="AA6" s="54"/>
      <c r="AB6" s="54"/>
    </row>
    <row r="7" spans="1:28" ht="14.5">
      <c r="A7" s="105" t="s">
        <v>24</v>
      </c>
      <c r="B7" s="112"/>
      <c r="C7" s="13">
        <f>D7+E7</f>
        <v>0</v>
      </c>
      <c r="D7" s="13"/>
      <c r="E7" s="13"/>
      <c r="F7" s="13">
        <f>D7*2+E7*1</f>
        <v>0</v>
      </c>
      <c r="G7" s="21"/>
      <c r="H7" s="13">
        <v>3</v>
      </c>
      <c r="N7" s="39"/>
      <c r="P7" s="13"/>
      <c r="Q7" s="13"/>
      <c r="R7" s="13"/>
      <c r="S7" s="13"/>
      <c r="V7" s="52"/>
      <c r="W7" s="13"/>
      <c r="X7" s="52"/>
      <c r="Z7" s="54"/>
      <c r="AA7" s="54"/>
      <c r="AB7" s="54"/>
    </row>
    <row r="8" spans="1:28" ht="14.5">
      <c r="A8" s="105" t="s">
        <v>77</v>
      </c>
      <c r="B8" s="112"/>
      <c r="C8" s="13">
        <f>D8+E8</f>
        <v>0</v>
      </c>
      <c r="D8" s="13"/>
      <c r="E8" s="13"/>
      <c r="F8" s="13">
        <f>D8*2+E8*1</f>
        <v>0</v>
      </c>
      <c r="G8" s="21"/>
      <c r="H8" s="13">
        <v>4</v>
      </c>
      <c r="N8" s="39"/>
      <c r="P8" s="13"/>
      <c r="Q8" s="13"/>
      <c r="R8" s="13"/>
      <c r="S8" s="13"/>
      <c r="V8" s="52"/>
      <c r="W8" s="13"/>
      <c r="X8" s="52"/>
      <c r="Z8" s="54"/>
      <c r="AA8" s="54"/>
      <c r="AB8" s="54"/>
    </row>
    <row r="9" spans="1:28">
      <c r="A9" s="52" t="s">
        <v>175</v>
      </c>
      <c r="C9" s="13">
        <f>D9+E9</f>
        <v>0</v>
      </c>
      <c r="F9" s="13">
        <f>D9*2+E9*1</f>
        <v>0</v>
      </c>
      <c r="G9" s="21"/>
      <c r="H9" s="13">
        <v>5</v>
      </c>
      <c r="N9" s="63"/>
      <c r="P9" s="13"/>
      <c r="S9" s="13"/>
      <c r="V9" s="52"/>
      <c r="W9" s="13"/>
      <c r="X9" s="52"/>
      <c r="Z9" s="54"/>
      <c r="AA9" s="54"/>
      <c r="AB9" s="54"/>
    </row>
    <row r="10" spans="1:28">
      <c r="C10" s="13"/>
      <c r="F10" s="13"/>
      <c r="G10" s="21"/>
      <c r="P10" s="13"/>
      <c r="S10" s="13"/>
      <c r="U10" s="13"/>
      <c r="AB10" s="13"/>
    </row>
    <row r="11" spans="1:28">
      <c r="G11" s="21"/>
      <c r="U11" s="13"/>
      <c r="AB11" s="13"/>
    </row>
    <row r="12" spans="1:28" s="14" customFormat="1" ht="20">
      <c r="A12" s="50" t="s">
        <v>102</v>
      </c>
      <c r="G12" s="14" t="s">
        <v>108</v>
      </c>
      <c r="H12" s="15"/>
      <c r="N12" s="50"/>
      <c r="U12" s="15"/>
      <c r="AB12" s="13"/>
    </row>
    <row r="13" spans="1:28" ht="20">
      <c r="C13" s="14"/>
      <c r="D13" s="14"/>
      <c r="E13" s="14"/>
      <c r="F13" s="14"/>
      <c r="G13" s="21"/>
      <c r="P13" s="14"/>
      <c r="Q13" s="14"/>
      <c r="R13" s="14"/>
      <c r="S13" s="14"/>
      <c r="U13" s="13"/>
    </row>
    <row r="14" spans="1:28" s="16" customFormat="1">
      <c r="A14" s="26" t="s">
        <v>103</v>
      </c>
      <c r="B14" s="16" t="s">
        <v>104</v>
      </c>
      <c r="H14" s="51"/>
      <c r="J14" s="101" t="s">
        <v>105</v>
      </c>
      <c r="K14" s="101"/>
      <c r="L14" s="101"/>
      <c r="N14" s="26"/>
      <c r="U14" s="51"/>
      <c r="X14" s="51"/>
      <c r="Y14" s="51"/>
    </row>
    <row r="15" spans="1:28">
      <c r="A15" s="65" t="s">
        <v>124</v>
      </c>
      <c r="B15" s="21" t="s">
        <v>167</v>
      </c>
      <c r="C15" s="56"/>
      <c r="D15" s="56"/>
      <c r="E15" s="56"/>
      <c r="F15" s="56"/>
      <c r="G15" s="3" t="str">
        <f>A7</f>
        <v>Stark</v>
      </c>
      <c r="H15" s="13" t="s">
        <v>101</v>
      </c>
      <c r="I15" s="3" t="str">
        <f>A8</f>
        <v>C H Finland</v>
      </c>
      <c r="K15" s="13" t="s">
        <v>109</v>
      </c>
      <c r="N15" s="55"/>
      <c r="O15" s="21"/>
      <c r="P15" s="56"/>
      <c r="Q15" s="56"/>
      <c r="R15" s="56"/>
      <c r="S15" s="56"/>
      <c r="U15" s="13"/>
      <c r="X15" s="13"/>
    </row>
    <row r="16" spans="1:28">
      <c r="A16" s="65" t="s">
        <v>125</v>
      </c>
      <c r="B16" s="21" t="s">
        <v>167</v>
      </c>
      <c r="C16" s="19"/>
      <c r="D16" s="19"/>
      <c r="E16" s="19"/>
      <c r="F16" s="19"/>
      <c r="G16" s="3" t="str">
        <f>A6</f>
        <v>Kymen Sanomat / BC Tornator</v>
      </c>
      <c r="H16" s="13" t="s">
        <v>101</v>
      </c>
      <c r="I16" s="3" t="str">
        <f>A9</f>
        <v xml:space="preserve">Dakar / Helaveijarit </v>
      </c>
      <c r="K16" s="13" t="s">
        <v>109</v>
      </c>
      <c r="N16" s="55"/>
      <c r="O16" s="21"/>
      <c r="P16" s="19"/>
      <c r="Q16" s="19"/>
      <c r="R16" s="19"/>
      <c r="S16" s="19"/>
      <c r="U16" s="13"/>
      <c r="X16" s="13"/>
    </row>
    <row r="17" spans="1:24">
      <c r="A17" s="65" t="s">
        <v>126</v>
      </c>
      <c r="B17" s="21" t="s">
        <v>167</v>
      </c>
      <c r="C17" s="19"/>
      <c r="D17" s="19"/>
      <c r="E17" s="19"/>
      <c r="F17" s="19"/>
      <c r="G17" s="3" t="str">
        <f>A5</f>
        <v xml:space="preserve">Haaviston Lepardit </v>
      </c>
      <c r="H17" s="13" t="s">
        <v>101</v>
      </c>
      <c r="I17" s="3" t="str">
        <f>A7</f>
        <v>Stark</v>
      </c>
      <c r="K17" s="13" t="s">
        <v>109</v>
      </c>
      <c r="N17" s="21"/>
      <c r="O17" s="21"/>
      <c r="P17" s="19"/>
      <c r="Q17" s="19"/>
      <c r="R17" s="19"/>
      <c r="S17" s="19"/>
      <c r="U17" s="13"/>
      <c r="X17" s="13"/>
    </row>
    <row r="18" spans="1:24">
      <c r="A18" s="65" t="s">
        <v>128</v>
      </c>
      <c r="B18" s="21" t="s">
        <v>167</v>
      </c>
      <c r="C18" s="19"/>
      <c r="D18" s="19"/>
      <c r="E18" s="19"/>
      <c r="F18" s="19"/>
      <c r="G18" s="3" t="str">
        <f>A8</f>
        <v>C H Finland</v>
      </c>
      <c r="H18" s="13" t="s">
        <v>101</v>
      </c>
      <c r="I18" s="3" t="str">
        <f>A6</f>
        <v>Kymen Sanomat / BC Tornator</v>
      </c>
      <c r="K18" s="13" t="s">
        <v>109</v>
      </c>
      <c r="N18" s="21"/>
      <c r="O18" s="21"/>
      <c r="P18" s="19"/>
      <c r="Q18" s="19"/>
      <c r="R18" s="19"/>
      <c r="S18" s="19"/>
      <c r="U18" s="13"/>
      <c r="X18" s="13"/>
    </row>
    <row r="19" spans="1:24">
      <c r="A19" s="65" t="s">
        <v>129</v>
      </c>
      <c r="B19" s="21" t="s">
        <v>167</v>
      </c>
      <c r="C19" s="19"/>
      <c r="D19" s="19"/>
      <c r="E19" s="19"/>
      <c r="F19" s="19"/>
      <c r="G19" s="3" t="str">
        <f>A5</f>
        <v xml:space="preserve">Haaviston Lepardit </v>
      </c>
      <c r="H19" s="13" t="s">
        <v>101</v>
      </c>
      <c r="I19" s="3" t="str">
        <f>A9</f>
        <v xml:space="preserve">Dakar / Helaveijarit </v>
      </c>
      <c r="K19" s="13" t="s">
        <v>109</v>
      </c>
      <c r="N19" s="21"/>
      <c r="O19" s="21"/>
      <c r="P19" s="19"/>
      <c r="Q19" s="19"/>
      <c r="R19" s="19"/>
      <c r="S19" s="19"/>
      <c r="U19" s="13"/>
      <c r="X19" s="13"/>
    </row>
    <row r="20" spans="1:24">
      <c r="A20" s="65" t="s">
        <v>130</v>
      </c>
      <c r="B20" s="21" t="s">
        <v>167</v>
      </c>
      <c r="C20" s="19"/>
      <c r="D20" s="19"/>
      <c r="E20" s="19"/>
      <c r="F20" s="19"/>
      <c r="G20" s="3" t="str">
        <f>A6</f>
        <v>Kymen Sanomat / BC Tornator</v>
      </c>
      <c r="H20" s="13" t="s">
        <v>101</v>
      </c>
      <c r="I20" s="3" t="str">
        <f>A7</f>
        <v>Stark</v>
      </c>
      <c r="K20" s="13" t="s">
        <v>109</v>
      </c>
      <c r="N20" s="21"/>
      <c r="O20" s="21"/>
      <c r="P20" s="19"/>
      <c r="Q20" s="19"/>
      <c r="R20" s="19"/>
      <c r="S20" s="19"/>
      <c r="U20" s="13"/>
      <c r="X20" s="13"/>
    </row>
    <row r="21" spans="1:24">
      <c r="A21" s="65" t="s">
        <v>131</v>
      </c>
      <c r="B21" s="21" t="s">
        <v>167</v>
      </c>
      <c r="C21" s="19"/>
      <c r="D21" s="19"/>
      <c r="E21" s="19"/>
      <c r="F21" s="19"/>
      <c r="G21" s="3" t="str">
        <f>A5</f>
        <v xml:space="preserve">Haaviston Lepardit </v>
      </c>
      <c r="H21" s="13" t="s">
        <v>101</v>
      </c>
      <c r="I21" s="3" t="str">
        <f>A8</f>
        <v>C H Finland</v>
      </c>
      <c r="K21" s="13" t="s">
        <v>109</v>
      </c>
      <c r="N21" s="21"/>
      <c r="O21" s="21"/>
      <c r="P21" s="19"/>
      <c r="Q21" s="19"/>
      <c r="R21" s="19"/>
      <c r="S21" s="19"/>
      <c r="U21" s="13"/>
      <c r="X21" s="13"/>
    </row>
    <row r="22" spans="1:24">
      <c r="A22" s="65" t="s">
        <v>132</v>
      </c>
      <c r="B22" s="21" t="s">
        <v>167</v>
      </c>
      <c r="C22" s="19"/>
      <c r="D22" s="19"/>
      <c r="E22" s="19"/>
      <c r="F22" s="19"/>
      <c r="G22" s="3" t="str">
        <f>A9</f>
        <v xml:space="preserve">Dakar / Helaveijarit </v>
      </c>
      <c r="H22" s="13" t="s">
        <v>101</v>
      </c>
      <c r="I22" s="3" t="str">
        <f>A7</f>
        <v>Stark</v>
      </c>
      <c r="K22" s="13" t="s">
        <v>109</v>
      </c>
      <c r="N22" s="21"/>
      <c r="O22" s="21"/>
      <c r="P22" s="19"/>
      <c r="Q22" s="19"/>
      <c r="R22" s="19"/>
      <c r="S22" s="19"/>
      <c r="U22" s="13"/>
      <c r="X22" s="13"/>
    </row>
    <row r="23" spans="1:24">
      <c r="A23" s="65" t="s">
        <v>133</v>
      </c>
      <c r="B23" s="21" t="s">
        <v>167</v>
      </c>
      <c r="C23" s="19"/>
      <c r="D23" s="19"/>
      <c r="E23" s="19"/>
      <c r="F23" s="19"/>
      <c r="G23" s="3" t="str">
        <f>A5</f>
        <v xml:space="preserve">Haaviston Lepardit </v>
      </c>
      <c r="H23" s="13" t="s">
        <v>101</v>
      </c>
      <c r="I23" s="3" t="str">
        <f>A6</f>
        <v>Kymen Sanomat / BC Tornator</v>
      </c>
      <c r="K23" s="13" t="s">
        <v>109</v>
      </c>
      <c r="N23" s="21"/>
      <c r="O23" s="21"/>
      <c r="P23" s="19"/>
      <c r="Q23" s="19"/>
      <c r="R23" s="19"/>
      <c r="S23" s="19"/>
      <c r="U23" s="13"/>
      <c r="X23" s="13"/>
    </row>
    <row r="24" spans="1:24">
      <c r="A24" s="65">
        <v>1220</v>
      </c>
      <c r="B24" s="21" t="s">
        <v>167</v>
      </c>
      <c r="C24" s="19"/>
      <c r="D24" s="19"/>
      <c r="E24" s="19"/>
      <c r="F24" s="19"/>
      <c r="G24" s="3" t="str">
        <f>A8</f>
        <v>C H Finland</v>
      </c>
      <c r="H24" s="13" t="s">
        <v>101</v>
      </c>
      <c r="I24" s="3" t="str">
        <f>A9</f>
        <v xml:space="preserve">Dakar / Helaveijarit </v>
      </c>
      <c r="K24" s="13" t="s">
        <v>109</v>
      </c>
      <c r="N24" s="21"/>
      <c r="O24" s="21"/>
      <c r="P24" s="19"/>
      <c r="Q24" s="19"/>
      <c r="R24" s="19"/>
      <c r="S24" s="19"/>
      <c r="U24" s="13"/>
      <c r="X24" s="13"/>
    </row>
    <row r="25" spans="1:24">
      <c r="A25" s="21"/>
      <c r="C25" s="19"/>
      <c r="D25" s="19"/>
      <c r="E25" s="19"/>
      <c r="F25" s="19"/>
      <c r="K25" s="13"/>
      <c r="N25" s="21"/>
      <c r="P25" s="19"/>
      <c r="Q25" s="19"/>
      <c r="R25" s="19"/>
      <c r="S25" s="19"/>
      <c r="U25" s="13"/>
      <c r="X25" s="13"/>
    </row>
    <row r="26" spans="1:24" s="32" customFormat="1" ht="18" customHeight="1">
      <c r="A26" s="87">
        <v>1300</v>
      </c>
      <c r="B26" s="32" t="s">
        <v>167</v>
      </c>
      <c r="C26" s="102" t="s">
        <v>114</v>
      </c>
      <c r="D26" s="103"/>
      <c r="E26" s="103"/>
      <c r="F26" s="103"/>
      <c r="G26" s="90" t="s">
        <v>150</v>
      </c>
      <c r="H26" s="91" t="s">
        <v>101</v>
      </c>
      <c r="I26" s="92" t="s">
        <v>151</v>
      </c>
      <c r="J26" s="93"/>
      <c r="K26" s="91" t="s">
        <v>109</v>
      </c>
      <c r="L26" s="93"/>
    </row>
    <row r="27" spans="1:24" s="32" customFormat="1" ht="18" customHeight="1">
      <c r="A27" s="87">
        <v>1320</v>
      </c>
      <c r="B27" s="32" t="s">
        <v>167</v>
      </c>
      <c r="C27" s="104" t="s">
        <v>116</v>
      </c>
      <c r="D27" s="103"/>
      <c r="E27" s="103"/>
      <c r="F27" s="103"/>
      <c r="G27" s="90" t="s">
        <v>152</v>
      </c>
      <c r="H27" s="91" t="s">
        <v>101</v>
      </c>
      <c r="I27" s="92" t="s">
        <v>153</v>
      </c>
      <c r="J27" s="93"/>
      <c r="K27" s="91" t="s">
        <v>109</v>
      </c>
      <c r="L27" s="93"/>
    </row>
  </sheetData>
  <mergeCells count="9">
    <mergeCell ref="A4:B4"/>
    <mergeCell ref="N4:O4"/>
    <mergeCell ref="J14:L14"/>
    <mergeCell ref="C26:F26"/>
    <mergeCell ref="C27:F27"/>
    <mergeCell ref="A5:B5"/>
    <mergeCell ref="A6:B6"/>
    <mergeCell ref="A7:B7"/>
    <mergeCell ref="A8:B8"/>
  </mergeCells>
  <pageMargins left="0.7" right="0.7" top="0.75" bottom="0.75" header="0.3" footer="0.3"/>
  <pageSetup paperSize="9" orientation="landscape" r:id="rId1"/>
  <ignoredErrors>
    <ignoredError sqref="G17 I18 I2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B29"/>
  <sheetViews>
    <sheetView zoomScaleNormal="100" workbookViewId="0">
      <selection activeCell="G1" sqref="G1"/>
    </sheetView>
  </sheetViews>
  <sheetFormatPr defaultColWidth="9.1796875" defaultRowHeight="14"/>
  <cols>
    <col min="1" max="1" width="8" style="3" customWidth="1"/>
    <col min="2" max="2" width="22.7265625" style="3" customWidth="1"/>
    <col min="3" max="6" width="3" style="3" customWidth="1"/>
    <col min="7" max="7" width="19" style="3" customWidth="1"/>
    <col min="8" max="8" width="5.26953125" style="13" customWidth="1"/>
    <col min="9" max="9" width="30.7265625" style="3" customWidth="1"/>
    <col min="10" max="10" width="6.7265625" style="3" customWidth="1"/>
    <col min="11" max="11" width="3.453125" style="3" customWidth="1"/>
    <col min="12" max="12" width="6.7265625" style="3" customWidth="1"/>
    <col min="13" max="14" width="9.1796875" style="3"/>
    <col min="15" max="15" width="18" style="3" customWidth="1"/>
    <col min="16" max="19" width="3" style="3" customWidth="1"/>
    <col min="20" max="20" width="17.26953125" style="3" customWidth="1"/>
    <col min="21" max="21" width="5.54296875" style="3" customWidth="1"/>
    <col min="22" max="22" width="18" style="3" customWidth="1"/>
    <col min="23" max="23" width="6.7265625" style="3" customWidth="1"/>
    <col min="24" max="24" width="3.453125" style="3" customWidth="1"/>
    <col min="25" max="25" width="6.7265625" style="3" customWidth="1"/>
    <col min="26" max="27" width="9.1796875" style="3"/>
    <col min="28" max="28" width="5.1796875" style="3" customWidth="1"/>
    <col min="29" max="16384" width="9.1796875" style="3"/>
  </cols>
  <sheetData>
    <row r="1" spans="1:28" s="7" customFormat="1" ht="25">
      <c r="A1" s="22" t="s">
        <v>106</v>
      </c>
      <c r="H1" s="7" t="s">
        <v>157</v>
      </c>
      <c r="L1" s="8"/>
      <c r="M1" s="22" t="s">
        <v>213</v>
      </c>
    </row>
    <row r="3" spans="1:28" ht="15" customHeight="1">
      <c r="C3" s="9"/>
      <c r="D3" s="9"/>
      <c r="E3" s="9"/>
      <c r="F3" s="9"/>
      <c r="P3" s="9"/>
      <c r="Q3" s="9"/>
      <c r="R3" s="9"/>
      <c r="S3" s="9"/>
      <c r="V3" s="30"/>
      <c r="AB3" s="10"/>
    </row>
    <row r="4" spans="1:28" ht="20">
      <c r="A4" s="99" t="s">
        <v>147</v>
      </c>
      <c r="B4" s="100"/>
      <c r="C4" s="31" t="s">
        <v>113</v>
      </c>
      <c r="D4" s="31" t="s">
        <v>110</v>
      </c>
      <c r="E4" s="31" t="s">
        <v>111</v>
      </c>
      <c r="F4" s="31" t="s">
        <v>112</v>
      </c>
      <c r="N4" s="99" t="s">
        <v>148</v>
      </c>
      <c r="O4" s="100"/>
      <c r="P4" s="31" t="s">
        <v>113</v>
      </c>
      <c r="Q4" s="31" t="s">
        <v>110</v>
      </c>
      <c r="R4" s="31" t="s">
        <v>111</v>
      </c>
      <c r="S4" s="31" t="s">
        <v>112</v>
      </c>
      <c r="U4" s="13"/>
      <c r="V4" s="66" t="s">
        <v>115</v>
      </c>
      <c r="Y4" s="30"/>
      <c r="AB4" s="10"/>
    </row>
    <row r="5" spans="1:28" ht="15.5">
      <c r="A5" s="48" t="s">
        <v>159</v>
      </c>
      <c r="C5" s="13">
        <f>D5+E5</f>
        <v>0</v>
      </c>
      <c r="D5" s="13"/>
      <c r="E5" s="13"/>
      <c r="F5" s="13">
        <f>D5*2+E5*1</f>
        <v>0</v>
      </c>
      <c r="N5" s="48" t="s">
        <v>136</v>
      </c>
      <c r="P5" s="13">
        <f t="shared" ref="P5:P10" si="0">Q5+R5</f>
        <v>0</v>
      </c>
      <c r="Q5" s="13"/>
      <c r="R5" s="13"/>
      <c r="S5" s="13">
        <f t="shared" ref="S5:S10" si="1">Q5*2+R5*1</f>
        <v>0</v>
      </c>
      <c r="U5" s="58">
        <v>1</v>
      </c>
      <c r="V5" s="59"/>
      <c r="W5" s="13">
        <v>2</v>
      </c>
      <c r="X5" s="113"/>
      <c r="Y5" s="113"/>
      <c r="Z5" s="113"/>
      <c r="AA5" s="60"/>
      <c r="AB5" s="60"/>
    </row>
    <row r="6" spans="1:28" ht="15.5">
      <c r="A6" s="48" t="s">
        <v>90</v>
      </c>
      <c r="C6" s="13">
        <f>D6+E6</f>
        <v>0</v>
      </c>
      <c r="D6" s="13"/>
      <c r="E6" s="13"/>
      <c r="F6" s="13">
        <f>D6*2+E6*1</f>
        <v>0</v>
      </c>
      <c r="N6" s="48" t="s">
        <v>161</v>
      </c>
      <c r="P6" s="13">
        <f t="shared" si="0"/>
        <v>0</v>
      </c>
      <c r="Q6" s="13"/>
      <c r="R6" s="13"/>
      <c r="S6" s="13">
        <f t="shared" si="1"/>
        <v>0</v>
      </c>
      <c r="U6" s="3">
        <v>3</v>
      </c>
      <c r="V6" s="28"/>
      <c r="W6" s="13">
        <v>4</v>
      </c>
      <c r="X6" s="113"/>
      <c r="Y6" s="113"/>
      <c r="Z6" s="113"/>
      <c r="AA6" s="53"/>
      <c r="AB6" s="53"/>
    </row>
    <row r="7" spans="1:28" ht="15.5">
      <c r="A7" s="49" t="s">
        <v>27</v>
      </c>
      <c r="C7" s="13">
        <f>D7+E7</f>
        <v>0</v>
      </c>
      <c r="D7" s="13"/>
      <c r="E7" s="13"/>
      <c r="F7" s="13">
        <f>D7*2+E7*1</f>
        <v>0</v>
      </c>
      <c r="N7" s="48" t="s">
        <v>89</v>
      </c>
      <c r="P7" s="13">
        <f t="shared" si="0"/>
        <v>0</v>
      </c>
      <c r="Q7" s="13"/>
      <c r="R7" s="13"/>
      <c r="S7" s="13">
        <f t="shared" si="1"/>
        <v>0</v>
      </c>
      <c r="U7" s="3">
        <v>5</v>
      </c>
      <c r="V7" s="28"/>
      <c r="W7" s="13">
        <v>6</v>
      </c>
      <c r="X7" s="113"/>
      <c r="Y7" s="113"/>
      <c r="Z7" s="113"/>
      <c r="AA7" s="53"/>
      <c r="AB7" s="53"/>
    </row>
    <row r="8" spans="1:28" ht="15.5">
      <c r="A8" s="48" t="s">
        <v>95</v>
      </c>
      <c r="C8" s="13">
        <f>D8+E8</f>
        <v>0</v>
      </c>
      <c r="D8" s="13"/>
      <c r="E8" s="13"/>
      <c r="F8" s="13">
        <f>D8*2+E8*1</f>
        <v>0</v>
      </c>
      <c r="N8" s="48" t="s">
        <v>85</v>
      </c>
      <c r="P8" s="13">
        <f t="shared" si="0"/>
        <v>0</v>
      </c>
      <c r="Q8" s="13"/>
      <c r="R8" s="13"/>
      <c r="S8" s="13">
        <f t="shared" si="1"/>
        <v>0</v>
      </c>
      <c r="U8" s="3">
        <v>7</v>
      </c>
      <c r="V8" s="28"/>
      <c r="W8" s="13">
        <v>8</v>
      </c>
      <c r="X8" s="113"/>
      <c r="Y8" s="113"/>
      <c r="Z8" s="113"/>
      <c r="AA8" s="53"/>
      <c r="AB8" s="53"/>
    </row>
    <row r="9" spans="1:28" ht="15.5">
      <c r="A9" s="49" t="s">
        <v>162</v>
      </c>
      <c r="C9" s="13">
        <f>D9+E9</f>
        <v>0</v>
      </c>
      <c r="F9" s="13">
        <f>D9*2+E9*1</f>
        <v>0</v>
      </c>
      <c r="N9" s="48" t="s">
        <v>165</v>
      </c>
      <c r="P9" s="13">
        <f t="shared" si="0"/>
        <v>0</v>
      </c>
      <c r="S9" s="13">
        <f t="shared" si="1"/>
        <v>0</v>
      </c>
      <c r="U9" s="3">
        <v>9</v>
      </c>
      <c r="V9" s="28"/>
      <c r="W9" s="13">
        <v>10</v>
      </c>
      <c r="X9" s="113"/>
      <c r="Y9" s="113"/>
      <c r="Z9" s="113"/>
      <c r="AA9" s="53"/>
      <c r="AB9" s="53"/>
    </row>
    <row r="10" spans="1:28" ht="15.5">
      <c r="C10" s="13"/>
      <c r="F10" s="13"/>
      <c r="N10" s="48" t="s">
        <v>160</v>
      </c>
      <c r="P10" s="13">
        <f t="shared" si="0"/>
        <v>0</v>
      </c>
      <c r="S10" s="13">
        <f t="shared" si="1"/>
        <v>0</v>
      </c>
      <c r="U10" s="13"/>
      <c r="AB10" s="13"/>
    </row>
    <row r="11" spans="1:28">
      <c r="U11" s="13"/>
      <c r="AB11" s="13"/>
    </row>
    <row r="12" spans="1:28" s="14" customFormat="1" ht="20">
      <c r="A12" s="30" t="s">
        <v>102</v>
      </c>
      <c r="G12" s="14" t="s">
        <v>156</v>
      </c>
      <c r="H12" s="15"/>
      <c r="N12" s="30" t="s">
        <v>102</v>
      </c>
      <c r="T12" s="14" t="s">
        <v>158</v>
      </c>
      <c r="U12" s="15"/>
      <c r="AB12" s="13"/>
    </row>
    <row r="13" spans="1:28" ht="20">
      <c r="C13" s="14"/>
      <c r="D13" s="14"/>
      <c r="E13" s="14"/>
      <c r="F13" s="14"/>
      <c r="P13" s="14"/>
      <c r="Q13" s="14"/>
      <c r="R13" s="14"/>
      <c r="S13" s="14"/>
      <c r="U13" s="13"/>
    </row>
    <row r="14" spans="1:28" s="16" customFormat="1">
      <c r="A14" s="26" t="s">
        <v>103</v>
      </c>
      <c r="B14" s="16" t="s">
        <v>104</v>
      </c>
      <c r="H14" s="18"/>
      <c r="J14" s="101" t="s">
        <v>105</v>
      </c>
      <c r="K14" s="101"/>
      <c r="L14" s="101"/>
      <c r="N14" s="26" t="s">
        <v>103</v>
      </c>
      <c r="O14" s="16" t="s">
        <v>104</v>
      </c>
      <c r="U14" s="18"/>
      <c r="X14" s="18" t="s">
        <v>105</v>
      </c>
      <c r="Y14" s="18"/>
    </row>
    <row r="15" spans="1:28">
      <c r="A15" s="55" t="s">
        <v>124</v>
      </c>
      <c r="B15" s="21" t="s">
        <v>117</v>
      </c>
      <c r="C15" s="56"/>
      <c r="D15" s="56"/>
      <c r="E15" s="56"/>
      <c r="F15" s="56"/>
      <c r="G15" s="3" t="str">
        <f>A7</f>
        <v>2k Future</v>
      </c>
      <c r="H15" s="13" t="s">
        <v>101</v>
      </c>
      <c r="I15" s="3" t="str">
        <f>A8</f>
        <v>Älä TUU</v>
      </c>
      <c r="K15" s="13" t="s">
        <v>109</v>
      </c>
      <c r="M15" s="55"/>
      <c r="N15" s="55" t="s">
        <v>124</v>
      </c>
      <c r="O15" s="21" t="s">
        <v>118</v>
      </c>
      <c r="P15" s="56"/>
      <c r="Q15" s="56"/>
      <c r="R15" s="56"/>
      <c r="S15" s="56"/>
      <c r="T15" s="19" t="str">
        <f>N7</f>
        <v>Kymin Kasvatit</v>
      </c>
      <c r="U15" s="13" t="s">
        <v>101</v>
      </c>
      <c r="V15" s="19" t="str">
        <f>N8</f>
        <v>Team Kone</v>
      </c>
      <c r="X15" s="13" t="s">
        <v>109</v>
      </c>
    </row>
    <row r="16" spans="1:28">
      <c r="A16" s="55" t="s">
        <v>125</v>
      </c>
      <c r="B16" s="21" t="s">
        <v>117</v>
      </c>
      <c r="C16" s="19"/>
      <c r="D16" s="19"/>
      <c r="E16" s="19"/>
      <c r="F16" s="19"/>
      <c r="G16" s="3" t="str">
        <f>A6</f>
        <v>Combo</v>
      </c>
      <c r="H16" s="13" t="s">
        <v>101</v>
      </c>
      <c r="I16" s="3" t="str">
        <f>A9</f>
        <v>Pyjamabanaanit</v>
      </c>
      <c r="K16" s="13" t="s">
        <v>109</v>
      </c>
      <c r="M16" s="55"/>
      <c r="N16" s="55" t="s">
        <v>125</v>
      </c>
      <c r="O16" s="21" t="s">
        <v>118</v>
      </c>
      <c r="P16" s="19"/>
      <c r="Q16" s="19"/>
      <c r="R16" s="19"/>
      <c r="S16" s="19"/>
      <c r="T16" s="19" t="str">
        <f>N6</f>
        <v>Autokarkit</v>
      </c>
      <c r="U16" s="13" t="s">
        <v>101</v>
      </c>
      <c r="V16" s="19" t="str">
        <f>N9</f>
        <v xml:space="preserve">Luola gang </v>
      </c>
      <c r="X16" s="13" t="s">
        <v>109</v>
      </c>
    </row>
    <row r="17" spans="1:24">
      <c r="A17" s="21">
        <v>1000</v>
      </c>
      <c r="B17" s="21" t="s">
        <v>117</v>
      </c>
      <c r="C17" s="19"/>
      <c r="D17" s="19"/>
      <c r="E17" s="19"/>
      <c r="F17" s="19"/>
      <c r="G17" s="3" t="str">
        <f>A5</f>
        <v>Nallekarkit</v>
      </c>
      <c r="H17" s="13" t="s">
        <v>101</v>
      </c>
      <c r="I17" s="3" t="str">
        <f>A7</f>
        <v>2k Future</v>
      </c>
      <c r="K17" s="13" t="s">
        <v>109</v>
      </c>
      <c r="M17" s="61"/>
      <c r="N17" s="61" t="s">
        <v>126</v>
      </c>
      <c r="O17" s="21" t="s">
        <v>118</v>
      </c>
      <c r="P17" s="19"/>
      <c r="Q17" s="19"/>
      <c r="R17" s="19"/>
      <c r="S17" s="19"/>
      <c r="T17" s="19" t="str">
        <f>N5</f>
        <v>Teletapit</v>
      </c>
      <c r="U17" s="13" t="s">
        <v>101</v>
      </c>
      <c r="V17" s="19" t="str">
        <f>N10</f>
        <v>Vaahtokarkit</v>
      </c>
      <c r="X17" s="13" t="s">
        <v>109</v>
      </c>
    </row>
    <row r="18" spans="1:24">
      <c r="A18" s="21">
        <v>1020</v>
      </c>
      <c r="B18" s="21" t="s">
        <v>117</v>
      </c>
      <c r="C18" s="19"/>
      <c r="D18" s="19"/>
      <c r="E18" s="19"/>
      <c r="F18" s="19"/>
      <c r="G18" s="3" t="str">
        <f>A8</f>
        <v>Älä TUU</v>
      </c>
      <c r="H18" s="13" t="s">
        <v>101</v>
      </c>
      <c r="I18" s="3" t="str">
        <f>A6</f>
        <v>Combo</v>
      </c>
      <c r="K18" s="13" t="s">
        <v>109</v>
      </c>
      <c r="M18" s="21"/>
      <c r="N18" s="21">
        <v>1000</v>
      </c>
      <c r="O18" s="21" t="s">
        <v>118</v>
      </c>
      <c r="P18" s="19"/>
      <c r="Q18" s="19"/>
      <c r="R18" s="19"/>
      <c r="S18" s="19"/>
      <c r="T18" s="19" t="str">
        <f>N6</f>
        <v>Autokarkit</v>
      </c>
      <c r="U18" s="13" t="s">
        <v>101</v>
      </c>
      <c r="V18" s="19" t="str">
        <f>N7</f>
        <v>Kymin Kasvatit</v>
      </c>
      <c r="X18" s="13" t="s">
        <v>109</v>
      </c>
    </row>
    <row r="19" spans="1:24">
      <c r="A19" s="21">
        <v>1100</v>
      </c>
      <c r="B19" s="21" t="s">
        <v>117</v>
      </c>
      <c r="C19" s="19"/>
      <c r="D19" s="19"/>
      <c r="E19" s="19"/>
      <c r="F19" s="19"/>
      <c r="G19" s="3" t="str">
        <f>A5</f>
        <v>Nallekarkit</v>
      </c>
      <c r="H19" s="13" t="s">
        <v>101</v>
      </c>
      <c r="I19" s="3" t="str">
        <f>A9</f>
        <v>Pyjamabanaanit</v>
      </c>
      <c r="K19" s="13" t="s">
        <v>109</v>
      </c>
      <c r="M19" s="21"/>
      <c r="N19" s="21">
        <v>1020</v>
      </c>
      <c r="O19" s="21" t="s">
        <v>118</v>
      </c>
      <c r="P19" s="19"/>
      <c r="Q19" s="19"/>
      <c r="R19" s="19"/>
      <c r="S19" s="19"/>
      <c r="T19" s="19" t="str">
        <f>N5</f>
        <v>Teletapit</v>
      </c>
      <c r="U19" s="13" t="s">
        <v>101</v>
      </c>
      <c r="V19" s="19" t="str">
        <f>N9</f>
        <v xml:space="preserve">Luola gang </v>
      </c>
      <c r="X19" s="13" t="s">
        <v>109</v>
      </c>
    </row>
    <row r="20" spans="1:24">
      <c r="A20" s="21">
        <v>1140</v>
      </c>
      <c r="B20" s="21" t="s">
        <v>117</v>
      </c>
      <c r="C20" s="19"/>
      <c r="D20" s="19"/>
      <c r="E20" s="19"/>
      <c r="F20" s="19"/>
      <c r="G20" s="3" t="str">
        <f>A6</f>
        <v>Combo</v>
      </c>
      <c r="H20" s="13" t="s">
        <v>101</v>
      </c>
      <c r="I20" s="3" t="str">
        <f>A7</f>
        <v>2k Future</v>
      </c>
      <c r="K20" s="13" t="s">
        <v>109</v>
      </c>
      <c r="M20" s="21"/>
      <c r="N20" s="21">
        <v>1040</v>
      </c>
      <c r="O20" s="21" t="s">
        <v>118</v>
      </c>
      <c r="P20" s="19"/>
      <c r="Q20" s="19"/>
      <c r="R20" s="19"/>
      <c r="S20" s="19"/>
      <c r="T20" s="19" t="str">
        <f>N10</f>
        <v>Vaahtokarkit</v>
      </c>
      <c r="U20" s="13" t="s">
        <v>101</v>
      </c>
      <c r="V20" s="19" t="str">
        <f>N8</f>
        <v>Team Kone</v>
      </c>
      <c r="X20" s="13" t="s">
        <v>109</v>
      </c>
    </row>
    <row r="21" spans="1:24">
      <c r="A21" s="21">
        <v>1200</v>
      </c>
      <c r="B21" s="21" t="s">
        <v>117</v>
      </c>
      <c r="C21" s="19"/>
      <c r="D21" s="19"/>
      <c r="E21" s="19"/>
      <c r="F21" s="19"/>
      <c r="G21" s="3" t="str">
        <f>A5</f>
        <v>Nallekarkit</v>
      </c>
      <c r="H21" s="13" t="s">
        <v>101</v>
      </c>
      <c r="I21" s="3" t="str">
        <f>A8</f>
        <v>Älä TUU</v>
      </c>
      <c r="K21" s="13" t="s">
        <v>109</v>
      </c>
      <c r="M21" s="21"/>
      <c r="N21" s="21">
        <v>1100</v>
      </c>
      <c r="O21" s="21" t="s">
        <v>118</v>
      </c>
      <c r="P21" s="19"/>
      <c r="Q21" s="19"/>
      <c r="R21" s="19"/>
      <c r="S21" s="19"/>
      <c r="T21" s="19" t="str">
        <f>N9</f>
        <v xml:space="preserve">Luola gang </v>
      </c>
      <c r="U21" s="13" t="s">
        <v>101</v>
      </c>
      <c r="V21" s="19" t="str">
        <f>N7</f>
        <v>Kymin Kasvatit</v>
      </c>
      <c r="X21" s="13" t="s">
        <v>109</v>
      </c>
    </row>
    <row r="22" spans="1:24">
      <c r="A22" s="64">
        <v>1220</v>
      </c>
      <c r="B22" s="21" t="s">
        <v>117</v>
      </c>
      <c r="C22" s="19"/>
      <c r="D22" s="19"/>
      <c r="E22" s="19"/>
      <c r="F22" s="19"/>
      <c r="G22" s="3" t="str">
        <f>A9</f>
        <v>Pyjamabanaanit</v>
      </c>
      <c r="H22" s="13" t="s">
        <v>101</v>
      </c>
      <c r="I22" s="3" t="str">
        <f>A7</f>
        <v>2k Future</v>
      </c>
      <c r="K22" s="13" t="s">
        <v>109</v>
      </c>
      <c r="M22" s="21"/>
      <c r="N22" s="21">
        <v>1120</v>
      </c>
      <c r="O22" s="21" t="s">
        <v>118</v>
      </c>
      <c r="P22" s="19"/>
      <c r="Q22" s="19"/>
      <c r="R22" s="19"/>
      <c r="S22" s="19"/>
      <c r="T22" s="19" t="str">
        <f>N5</f>
        <v>Teletapit</v>
      </c>
      <c r="U22" s="13" t="s">
        <v>101</v>
      </c>
      <c r="V22" s="19" t="str">
        <f>N8</f>
        <v>Team Kone</v>
      </c>
      <c r="X22" s="13" t="s">
        <v>109</v>
      </c>
    </row>
    <row r="23" spans="1:24">
      <c r="A23" s="64">
        <v>1240</v>
      </c>
      <c r="B23" s="21" t="s">
        <v>117</v>
      </c>
      <c r="C23" s="19"/>
      <c r="D23" s="19"/>
      <c r="E23" s="19"/>
      <c r="F23" s="19"/>
      <c r="G23" s="3" t="str">
        <f>A5</f>
        <v>Nallekarkit</v>
      </c>
      <c r="H23" s="13" t="s">
        <v>101</v>
      </c>
      <c r="I23" s="3" t="str">
        <f>A6</f>
        <v>Combo</v>
      </c>
      <c r="K23" s="13" t="s">
        <v>109</v>
      </c>
      <c r="M23" s="21"/>
      <c r="N23" s="21">
        <v>1140</v>
      </c>
      <c r="O23" s="21" t="s">
        <v>118</v>
      </c>
      <c r="P23" s="19"/>
      <c r="Q23" s="19"/>
      <c r="R23" s="19"/>
      <c r="S23" s="19"/>
      <c r="T23" s="19" t="str">
        <f>N10</f>
        <v>Vaahtokarkit</v>
      </c>
      <c r="U23" s="13" t="s">
        <v>101</v>
      </c>
      <c r="V23" s="19" t="str">
        <f>N6</f>
        <v>Autokarkit</v>
      </c>
      <c r="X23" s="13" t="s">
        <v>109</v>
      </c>
    </row>
    <row r="24" spans="1:24">
      <c r="A24" s="64">
        <v>1300</v>
      </c>
      <c r="B24" s="21" t="s">
        <v>117</v>
      </c>
      <c r="C24" s="19"/>
      <c r="D24" s="19"/>
      <c r="E24" s="19"/>
      <c r="F24" s="19"/>
      <c r="G24" s="3" t="str">
        <f>A8</f>
        <v>Älä TUU</v>
      </c>
      <c r="H24" s="13" t="s">
        <v>101</v>
      </c>
      <c r="I24" s="3" t="str">
        <f>A9</f>
        <v>Pyjamabanaanit</v>
      </c>
      <c r="K24" s="13" t="s">
        <v>109</v>
      </c>
      <c r="M24" s="21"/>
      <c r="N24" s="21">
        <v>1200</v>
      </c>
      <c r="O24" s="21" t="s">
        <v>118</v>
      </c>
      <c r="P24" s="19"/>
      <c r="Q24" s="19"/>
      <c r="R24" s="19"/>
      <c r="S24" s="19"/>
      <c r="T24" s="19" t="str">
        <f>N5</f>
        <v>Teletapit</v>
      </c>
      <c r="U24" s="13" t="s">
        <v>101</v>
      </c>
      <c r="V24" s="19" t="str">
        <f>N7</f>
        <v>Kymin Kasvatit</v>
      </c>
      <c r="X24" s="13" t="s">
        <v>109</v>
      </c>
    </row>
    <row r="25" spans="1:24">
      <c r="A25" s="21"/>
      <c r="B25" s="21"/>
      <c r="C25" s="19"/>
      <c r="D25" s="19"/>
      <c r="E25" s="19"/>
      <c r="F25" s="19"/>
      <c r="K25" s="13"/>
      <c r="M25" s="21"/>
      <c r="N25" s="21">
        <v>1220</v>
      </c>
      <c r="O25" s="21" t="s">
        <v>118</v>
      </c>
      <c r="P25" s="19"/>
      <c r="Q25" s="19"/>
      <c r="R25" s="19"/>
      <c r="S25" s="19"/>
      <c r="T25" s="19" t="str">
        <f>N8</f>
        <v>Team Kone</v>
      </c>
      <c r="U25" s="13" t="s">
        <v>101</v>
      </c>
      <c r="V25" s="19" t="str">
        <f>N6</f>
        <v>Autokarkit</v>
      </c>
      <c r="X25" s="13" t="s">
        <v>109</v>
      </c>
    </row>
    <row r="26" spans="1:24" s="62" customFormat="1" ht="18" customHeight="1">
      <c r="B26" s="21"/>
      <c r="C26" s="19"/>
      <c r="D26" s="19"/>
      <c r="E26" s="19"/>
      <c r="F26" s="19"/>
      <c r="G26" s="3"/>
      <c r="H26" s="13"/>
      <c r="I26" s="3"/>
      <c r="J26" s="3"/>
      <c r="K26" s="13"/>
      <c r="L26" s="3"/>
      <c r="M26" s="21"/>
      <c r="N26" s="21">
        <v>1240</v>
      </c>
      <c r="O26" s="21" t="s">
        <v>118</v>
      </c>
      <c r="T26" s="19" t="str">
        <f>N9</f>
        <v xml:space="preserve">Luola gang </v>
      </c>
      <c r="U26" s="13" t="s">
        <v>101</v>
      </c>
      <c r="V26" s="19" t="str">
        <f>N10</f>
        <v>Vaahtokarkit</v>
      </c>
      <c r="X26" s="13" t="s">
        <v>109</v>
      </c>
    </row>
    <row r="27" spans="1:24" s="62" customFormat="1" ht="18" customHeight="1">
      <c r="B27" s="3"/>
      <c r="C27" s="19"/>
      <c r="D27" s="19"/>
      <c r="E27" s="19"/>
      <c r="F27" s="19"/>
      <c r="G27" s="3"/>
      <c r="H27" s="13"/>
      <c r="I27" s="3"/>
      <c r="J27" s="3"/>
      <c r="K27" s="13"/>
      <c r="L27" s="3"/>
      <c r="M27" s="67"/>
      <c r="N27" s="28">
        <v>1240</v>
      </c>
      <c r="O27" s="21" t="s">
        <v>154</v>
      </c>
      <c r="T27" s="19" t="str">
        <f>N5</f>
        <v>Teletapit</v>
      </c>
      <c r="U27" s="13" t="s">
        <v>101</v>
      </c>
      <c r="V27" s="19" t="str">
        <f>N6</f>
        <v>Autokarkit</v>
      </c>
      <c r="X27" s="13" t="s">
        <v>109</v>
      </c>
    </row>
    <row r="28" spans="1:24" ht="15.5">
      <c r="A28" s="87">
        <v>1340</v>
      </c>
      <c r="B28" s="32" t="s">
        <v>117</v>
      </c>
      <c r="C28" s="102" t="s">
        <v>114</v>
      </c>
      <c r="D28" s="103"/>
      <c r="E28" s="103"/>
      <c r="F28" s="103"/>
      <c r="G28" s="90" t="s">
        <v>150</v>
      </c>
      <c r="H28" s="91" t="s">
        <v>101</v>
      </c>
      <c r="I28" s="92" t="s">
        <v>151</v>
      </c>
      <c r="J28" s="93"/>
      <c r="K28" s="91" t="s">
        <v>109</v>
      </c>
      <c r="L28" s="93"/>
      <c r="M28" s="67"/>
      <c r="N28" s="28">
        <v>1300</v>
      </c>
      <c r="O28" s="21" t="s">
        <v>118</v>
      </c>
      <c r="T28" s="19" t="str">
        <f>N8</f>
        <v>Team Kone</v>
      </c>
      <c r="U28" s="13" t="s">
        <v>101</v>
      </c>
      <c r="V28" s="19" t="str">
        <f>N9</f>
        <v xml:space="preserve">Luola gang </v>
      </c>
      <c r="X28" s="13" t="s">
        <v>109</v>
      </c>
    </row>
    <row r="29" spans="1:24" ht="15.5">
      <c r="A29" s="87">
        <v>1340</v>
      </c>
      <c r="B29" s="32" t="s">
        <v>118</v>
      </c>
      <c r="C29" s="104" t="s">
        <v>116</v>
      </c>
      <c r="D29" s="103"/>
      <c r="E29" s="103"/>
      <c r="F29" s="103"/>
      <c r="G29" s="90" t="s">
        <v>152</v>
      </c>
      <c r="H29" s="91" t="s">
        <v>101</v>
      </c>
      <c r="I29" s="92" t="s">
        <v>153</v>
      </c>
      <c r="J29" s="93"/>
      <c r="K29" s="91" t="s">
        <v>109</v>
      </c>
      <c r="L29" s="93"/>
      <c r="M29" s="67"/>
      <c r="N29" s="64">
        <v>1300</v>
      </c>
      <c r="O29" s="21" t="s">
        <v>155</v>
      </c>
      <c r="T29" s="19" t="str">
        <f>N7</f>
        <v>Kymin Kasvatit</v>
      </c>
      <c r="U29" s="13" t="s">
        <v>101</v>
      </c>
      <c r="V29" s="19" t="str">
        <f>N10</f>
        <v>Vaahtokarkit</v>
      </c>
      <c r="X29" s="13" t="s">
        <v>109</v>
      </c>
    </row>
  </sheetData>
  <mergeCells count="10">
    <mergeCell ref="X9:Z9"/>
    <mergeCell ref="X8:Z8"/>
    <mergeCell ref="X7:Z7"/>
    <mergeCell ref="X6:Z6"/>
    <mergeCell ref="X5:Z5"/>
    <mergeCell ref="N4:O4"/>
    <mergeCell ref="J14:L14"/>
    <mergeCell ref="C28:F28"/>
    <mergeCell ref="C29:F29"/>
    <mergeCell ref="A4:B4"/>
  </mergeCells>
  <pageMargins left="0.7" right="0.7" top="0.75" bottom="0.75" header="0.3" footer="0.3"/>
  <pageSetup paperSize="9" orientation="landscape" r:id="rId1"/>
  <ignoredErrors>
    <ignoredError sqref="G17 I18 I23 T2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27"/>
  <sheetViews>
    <sheetView zoomScaleNormal="100" workbookViewId="0">
      <selection activeCell="G1" sqref="G1"/>
    </sheetView>
  </sheetViews>
  <sheetFormatPr defaultColWidth="9.1796875" defaultRowHeight="14"/>
  <cols>
    <col min="1" max="1" width="10.26953125" style="3" customWidth="1"/>
    <col min="2" max="2" width="19.7265625" style="3" customWidth="1"/>
    <col min="3" max="6" width="3" style="3" customWidth="1"/>
    <col min="7" max="7" width="20.26953125" style="3" customWidth="1"/>
    <col min="8" max="8" width="6.453125" style="13" customWidth="1"/>
    <col min="9" max="9" width="20.26953125" style="3" customWidth="1"/>
    <col min="10" max="10" width="9.1796875" style="3"/>
    <col min="11" max="11" width="4.81640625" style="3" customWidth="1"/>
    <col min="12" max="16384" width="9.1796875" style="3"/>
  </cols>
  <sheetData>
    <row r="1" spans="1:13" s="7" customFormat="1" ht="25">
      <c r="A1" s="22" t="s">
        <v>106</v>
      </c>
      <c r="H1" s="7" t="s">
        <v>144</v>
      </c>
      <c r="L1" s="8"/>
      <c r="M1" s="22" t="s">
        <v>213</v>
      </c>
    </row>
    <row r="3" spans="1:13" ht="15" customHeight="1">
      <c r="C3" s="9"/>
      <c r="D3" s="9"/>
      <c r="E3" s="9"/>
      <c r="F3" s="9"/>
      <c r="H3" s="10"/>
      <c r="I3" s="30"/>
    </row>
    <row r="4" spans="1:13" ht="20">
      <c r="A4" s="99" t="s">
        <v>107</v>
      </c>
      <c r="B4" s="100"/>
      <c r="C4" s="31" t="s">
        <v>113</v>
      </c>
      <c r="D4" s="31" t="s">
        <v>110</v>
      </c>
      <c r="E4" s="31" t="s">
        <v>111</v>
      </c>
      <c r="F4" s="31" t="s">
        <v>112</v>
      </c>
      <c r="H4" s="12"/>
      <c r="I4" s="66" t="s">
        <v>115</v>
      </c>
    </row>
    <row r="5" spans="1:13" ht="15.5">
      <c r="A5" s="48" t="s">
        <v>91</v>
      </c>
      <c r="C5" s="13">
        <f>D5+E5</f>
        <v>0</v>
      </c>
      <c r="D5" s="13"/>
      <c r="E5" s="13"/>
      <c r="F5" s="13">
        <f>D5*2+E5*1</f>
        <v>0</v>
      </c>
      <c r="H5" s="13">
        <v>1</v>
      </c>
    </row>
    <row r="6" spans="1:13" ht="15.5">
      <c r="A6" s="48" t="s">
        <v>177</v>
      </c>
      <c r="C6" s="13">
        <f>D6+E6</f>
        <v>0</v>
      </c>
      <c r="D6" s="13"/>
      <c r="E6" s="13"/>
      <c r="F6" s="13">
        <f>D6*2+E6*1</f>
        <v>0</v>
      </c>
      <c r="H6" s="13">
        <v>2</v>
      </c>
    </row>
    <row r="7" spans="1:13" ht="15.5">
      <c r="A7" s="49" t="s">
        <v>33</v>
      </c>
      <c r="C7" s="13">
        <f>D7+E7</f>
        <v>0</v>
      </c>
      <c r="D7" s="13"/>
      <c r="E7" s="13"/>
      <c r="F7" s="13">
        <f>D7*2+E7*1</f>
        <v>0</v>
      </c>
      <c r="H7" s="13">
        <v>3</v>
      </c>
    </row>
    <row r="8" spans="1:13" ht="15.5">
      <c r="A8" s="49" t="s">
        <v>176</v>
      </c>
      <c r="C8" s="13">
        <f>D8+E8</f>
        <v>0</v>
      </c>
      <c r="D8" s="13"/>
      <c r="E8" s="13"/>
      <c r="F8" s="13">
        <f>D8*2+E8*1</f>
        <v>0</v>
      </c>
      <c r="H8" s="13">
        <v>4</v>
      </c>
    </row>
    <row r="9" spans="1:13" ht="15.5">
      <c r="A9" s="49" t="s">
        <v>164</v>
      </c>
      <c r="C9" s="13">
        <f>D9+E9</f>
        <v>0</v>
      </c>
      <c r="F9" s="13">
        <f>D9*2+E9*1</f>
        <v>0</v>
      </c>
      <c r="H9" s="13">
        <v>5</v>
      </c>
    </row>
    <row r="10" spans="1:13" ht="15.75" customHeight="1">
      <c r="C10" s="13"/>
      <c r="F10" s="13"/>
    </row>
    <row r="12" spans="1:13" s="14" customFormat="1" ht="20">
      <c r="A12" s="30" t="s">
        <v>102</v>
      </c>
      <c r="G12" s="14" t="s">
        <v>144</v>
      </c>
      <c r="H12" s="15"/>
    </row>
    <row r="13" spans="1:13" ht="20">
      <c r="C13" s="14"/>
      <c r="D13" s="14"/>
      <c r="E13" s="14"/>
      <c r="F13" s="14"/>
    </row>
    <row r="14" spans="1:13" s="16" customFormat="1">
      <c r="A14" s="26" t="s">
        <v>103</v>
      </c>
      <c r="B14" s="16" t="s">
        <v>104</v>
      </c>
      <c r="H14" s="18"/>
      <c r="J14" s="101" t="s">
        <v>105</v>
      </c>
      <c r="K14" s="101"/>
      <c r="L14" s="101"/>
    </row>
    <row r="15" spans="1:13">
      <c r="A15" s="61" t="s">
        <v>124</v>
      </c>
      <c r="B15" s="21" t="s">
        <v>168</v>
      </c>
      <c r="C15" s="56"/>
      <c r="D15" s="56"/>
      <c r="E15" s="56"/>
      <c r="F15" s="56"/>
      <c r="G15" s="3" t="str">
        <f>A7</f>
        <v>MiniJANS</v>
      </c>
      <c r="H15" s="13" t="s">
        <v>101</v>
      </c>
      <c r="I15" s="3" t="str">
        <f>A8</f>
        <v>team Supreme</v>
      </c>
      <c r="J15" s="57"/>
      <c r="K15" s="13" t="s">
        <v>109</v>
      </c>
      <c r="L15" s="28"/>
    </row>
    <row r="16" spans="1:13">
      <c r="A16" s="55" t="s">
        <v>125</v>
      </c>
      <c r="B16" s="21" t="s">
        <v>168</v>
      </c>
      <c r="C16" s="19"/>
      <c r="D16" s="19"/>
      <c r="E16" s="19"/>
      <c r="F16" s="19"/>
      <c r="G16" s="3" t="str">
        <f>A6</f>
        <v>Gucci Gang</v>
      </c>
      <c r="H16" s="13" t="s">
        <v>101</v>
      </c>
      <c r="I16" s="3" t="str">
        <f>A9</f>
        <v xml:space="preserve">Team Green Zebras </v>
      </c>
      <c r="J16" s="57"/>
      <c r="K16" s="13" t="s">
        <v>109</v>
      </c>
      <c r="L16" s="28"/>
    </row>
    <row r="17" spans="1:12">
      <c r="A17" s="21">
        <v>1000</v>
      </c>
      <c r="B17" s="21" t="s">
        <v>168</v>
      </c>
      <c r="C17" s="19"/>
      <c r="D17" s="19"/>
      <c r="E17" s="19"/>
      <c r="F17" s="19"/>
      <c r="G17" s="3" t="str">
        <f>A5</f>
        <v>BC Pituusylivoima</v>
      </c>
      <c r="H17" s="13" t="s">
        <v>101</v>
      </c>
      <c r="I17" s="3" t="str">
        <f>A7</f>
        <v>MiniJANS</v>
      </c>
      <c r="J17" s="57"/>
      <c r="K17" s="13" t="s">
        <v>109</v>
      </c>
      <c r="L17" s="28"/>
    </row>
    <row r="18" spans="1:12">
      <c r="A18" s="21">
        <v>1020</v>
      </c>
      <c r="B18" s="21" t="s">
        <v>168</v>
      </c>
      <c r="C18" s="19"/>
      <c r="D18" s="19"/>
      <c r="E18" s="19"/>
      <c r="F18" s="19"/>
      <c r="G18" s="3" t="str">
        <f>A8</f>
        <v>team Supreme</v>
      </c>
      <c r="H18" s="13" t="s">
        <v>101</v>
      </c>
      <c r="I18" s="3" t="str">
        <f>A6</f>
        <v>Gucci Gang</v>
      </c>
      <c r="J18" s="57"/>
      <c r="K18" s="13" t="s">
        <v>109</v>
      </c>
      <c r="L18" s="28"/>
    </row>
    <row r="19" spans="1:12">
      <c r="A19" s="21">
        <v>1040</v>
      </c>
      <c r="B19" s="21" t="s">
        <v>168</v>
      </c>
      <c r="C19" s="19"/>
      <c r="D19" s="19"/>
      <c r="E19" s="19"/>
      <c r="F19" s="19"/>
      <c r="G19" s="3" t="str">
        <f>A5</f>
        <v>BC Pituusylivoima</v>
      </c>
      <c r="H19" s="13" t="s">
        <v>101</v>
      </c>
      <c r="I19" s="3" t="str">
        <f>A9</f>
        <v xml:space="preserve">Team Green Zebras </v>
      </c>
      <c r="J19" s="57"/>
      <c r="K19" s="13" t="s">
        <v>109</v>
      </c>
      <c r="L19" s="28"/>
    </row>
    <row r="20" spans="1:12">
      <c r="A20" s="21">
        <v>1100</v>
      </c>
      <c r="B20" s="21" t="s">
        <v>168</v>
      </c>
      <c r="C20" s="19"/>
      <c r="D20" s="19"/>
      <c r="E20" s="19"/>
      <c r="F20" s="19"/>
      <c r="G20" s="3" t="str">
        <f>A6</f>
        <v>Gucci Gang</v>
      </c>
      <c r="H20" s="13" t="s">
        <v>101</v>
      </c>
      <c r="I20" s="3" t="str">
        <f>A7</f>
        <v>MiniJANS</v>
      </c>
      <c r="J20" s="57"/>
      <c r="K20" s="13" t="s">
        <v>109</v>
      </c>
      <c r="L20" s="28"/>
    </row>
    <row r="21" spans="1:12">
      <c r="A21" s="21">
        <v>1120</v>
      </c>
      <c r="B21" s="21" t="s">
        <v>168</v>
      </c>
      <c r="C21" s="19"/>
      <c r="D21" s="19"/>
      <c r="E21" s="19"/>
      <c r="F21" s="19"/>
      <c r="G21" s="3" t="str">
        <f>A5</f>
        <v>BC Pituusylivoima</v>
      </c>
      <c r="H21" s="13" t="s">
        <v>101</v>
      </c>
      <c r="I21" s="3" t="str">
        <f>A8</f>
        <v>team Supreme</v>
      </c>
      <c r="J21" s="57"/>
      <c r="K21" s="13" t="s">
        <v>109</v>
      </c>
      <c r="L21" s="28"/>
    </row>
    <row r="22" spans="1:12">
      <c r="A22" s="21">
        <v>1140</v>
      </c>
      <c r="B22" s="21" t="s">
        <v>168</v>
      </c>
      <c r="C22" s="19"/>
      <c r="D22" s="19"/>
      <c r="E22" s="19"/>
      <c r="F22" s="19"/>
      <c r="G22" s="3" t="str">
        <f>A9</f>
        <v xml:space="preserve">Team Green Zebras </v>
      </c>
      <c r="H22" s="13" t="s">
        <v>101</v>
      </c>
      <c r="I22" s="3" t="str">
        <f>A7</f>
        <v>MiniJANS</v>
      </c>
      <c r="J22" s="57"/>
      <c r="K22" s="13" t="s">
        <v>109</v>
      </c>
      <c r="L22" s="28"/>
    </row>
    <row r="23" spans="1:12">
      <c r="A23" s="21">
        <v>1200</v>
      </c>
      <c r="B23" s="21" t="s">
        <v>168</v>
      </c>
      <c r="C23" s="19"/>
      <c r="D23" s="19"/>
      <c r="E23" s="19"/>
      <c r="F23" s="19"/>
      <c r="G23" s="3" t="str">
        <f>A5</f>
        <v>BC Pituusylivoima</v>
      </c>
      <c r="H23" s="13" t="s">
        <v>101</v>
      </c>
      <c r="I23" s="3" t="str">
        <f>A6</f>
        <v>Gucci Gang</v>
      </c>
      <c r="J23" s="57"/>
      <c r="K23" s="13" t="s">
        <v>109</v>
      </c>
      <c r="L23" s="28"/>
    </row>
    <row r="24" spans="1:12">
      <c r="A24" s="64">
        <v>1220</v>
      </c>
      <c r="B24" s="21" t="s">
        <v>168</v>
      </c>
      <c r="C24" s="19"/>
      <c r="D24" s="19"/>
      <c r="E24" s="19"/>
      <c r="F24" s="19"/>
      <c r="G24" s="3" t="str">
        <f>A8</f>
        <v>team Supreme</v>
      </c>
      <c r="H24" s="13" t="s">
        <v>101</v>
      </c>
      <c r="I24" s="3" t="str">
        <f>A9</f>
        <v xml:space="preserve">Team Green Zebras </v>
      </c>
      <c r="J24" s="57"/>
      <c r="K24" s="13" t="s">
        <v>109</v>
      </c>
      <c r="L24" s="28"/>
    </row>
    <row r="25" spans="1:12">
      <c r="A25" s="21"/>
      <c r="C25" s="19"/>
      <c r="D25" s="19"/>
      <c r="E25" s="19"/>
      <c r="F25" s="19"/>
      <c r="K25" s="13"/>
    </row>
    <row r="26" spans="1:12" s="32" customFormat="1" ht="15.5">
      <c r="A26" s="87">
        <v>1300</v>
      </c>
      <c r="B26" s="32" t="s">
        <v>168</v>
      </c>
      <c r="C26" s="102" t="s">
        <v>114</v>
      </c>
      <c r="D26" s="103"/>
      <c r="E26" s="103"/>
      <c r="F26" s="103"/>
      <c r="G26" s="93">
        <v>1</v>
      </c>
      <c r="H26" s="91" t="s">
        <v>101</v>
      </c>
      <c r="I26" s="92">
        <v>2</v>
      </c>
      <c r="J26" s="93"/>
      <c r="K26" s="91" t="s">
        <v>109</v>
      </c>
      <c r="L26" s="93"/>
    </row>
    <row r="27" spans="1:12" s="32" customFormat="1" ht="15.5">
      <c r="A27" s="87">
        <v>1320</v>
      </c>
      <c r="B27" s="32" t="s">
        <v>168</v>
      </c>
      <c r="C27" s="104" t="s">
        <v>116</v>
      </c>
      <c r="D27" s="103"/>
      <c r="E27" s="103"/>
      <c r="F27" s="103"/>
      <c r="G27" s="93">
        <v>3</v>
      </c>
      <c r="H27" s="91" t="s">
        <v>101</v>
      </c>
      <c r="I27" s="92">
        <v>4</v>
      </c>
      <c r="J27" s="93"/>
      <c r="K27" s="91" t="s">
        <v>109</v>
      </c>
      <c r="L27" s="93"/>
    </row>
  </sheetData>
  <mergeCells count="4">
    <mergeCell ref="C26:F26"/>
    <mergeCell ref="J14:L14"/>
    <mergeCell ref="A4:B4"/>
    <mergeCell ref="C27:F27"/>
  </mergeCells>
  <pageMargins left="0.7" right="0.7" top="0.75" bottom="0.75" header="0.3" footer="0.3"/>
  <pageSetup paperSize="9" orientation="landscape" r:id="rId1"/>
  <ignoredErrors>
    <ignoredError sqref="G17 I18 I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Information</vt:lpstr>
      <vt:lpstr>Sarjat</vt:lpstr>
      <vt:lpstr>Ottelut</vt:lpstr>
      <vt:lpstr>Kunto Miehet</vt:lpstr>
      <vt:lpstr>Kunto Naiset</vt:lpstr>
      <vt:lpstr>Firma</vt:lpstr>
      <vt:lpstr>U14</vt:lpstr>
      <vt:lpstr>U12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Arola Niko</dc:creator>
  <cp:lastModifiedBy>Vahvanen Maarit</cp:lastModifiedBy>
  <cp:lastPrinted>2019-07-24T15:14:17Z</cp:lastPrinted>
  <dcterms:created xsi:type="dcterms:W3CDTF">2019-07-21T11:19:03Z</dcterms:created>
  <dcterms:modified xsi:type="dcterms:W3CDTF">2019-07-25T03:51:39Z</dcterms:modified>
</cp:coreProperties>
</file>