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X:\vieux\MATHÉMATIQUES POUR L_INFORMATIQUE I\Corrélation_et_régression_non-linéaire_\"/>
    </mc:Choice>
  </mc:AlternateContent>
  <xr:revisionPtr revIDLastSave="0" documentId="13_ncr:1_{3221B28B-C59E-48A6-AF81-79E4AAAAE66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Partie 1" sheetId="8" r:id="rId1"/>
    <sheet name="Partie 2" sheetId="14" r:id="rId2"/>
  </sheets>
  <definedNames>
    <definedName name="Consommation_d_alcool__ml">'Partie 1'!$C$7:$C$21</definedName>
    <definedName name="donneeP1">'Partie 1'!$C$6:$D$21</definedName>
    <definedName name="Temps_de_réaction__s">'Partie 1'!$D$7:$D$21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8" l="1" a="1"/>
  <c r="D27" i="8" s="1"/>
  <c r="D24" i="8"/>
  <c r="D33" i="8"/>
  <c r="I75" i="14"/>
  <c r="H75" i="14"/>
  <c r="S51" i="8"/>
  <c r="K1" i="8" s="1"/>
  <c r="R51" i="8"/>
  <c r="I1" i="8" s="1"/>
  <c r="D39" i="8" l="1"/>
  <c r="D36" i="8"/>
  <c r="M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<sst xmlns="http://schemas.openxmlformats.org/spreadsheetml/2006/main" count="125" uniqueCount="83">
  <si>
    <t xml:space="preserve">r = </t>
  </si>
  <si>
    <t>a =</t>
  </si>
  <si>
    <t>Interprétation</t>
  </si>
  <si>
    <t xml:space="preserve">Interprétation : </t>
  </si>
  <si>
    <t>Corrélation linéaire</t>
  </si>
  <si>
    <t>Corrélation exponentielle</t>
  </si>
  <si>
    <t xml:space="preserve">Équation de régression : </t>
  </si>
  <si>
    <t xml:space="preserve">y' = </t>
  </si>
  <si>
    <t>Estimation 1 :</t>
  </si>
  <si>
    <t>Estimation 2 :</t>
  </si>
  <si>
    <t>Estimation 3 :</t>
  </si>
  <si>
    <t xml:space="preserve">r² = </t>
  </si>
  <si>
    <t>b =</t>
  </si>
  <si>
    <t>Consommation d'alcool (ml)</t>
  </si>
  <si>
    <t>Temps de réaction (s)</t>
  </si>
  <si>
    <t>Montant investi en publicités         (en milliers de $)</t>
  </si>
  <si>
    <t>Montant des ventes                (en milliers de $)</t>
  </si>
  <si>
    <t>Nom 1 :</t>
  </si>
  <si>
    <t xml:space="preserve">Nom 2 : </t>
  </si>
  <si>
    <t xml:space="preserve">Variable indépendante : </t>
  </si>
  <si>
    <t xml:space="preserve">Nature de la variable : </t>
  </si>
  <si>
    <t xml:space="preserve">Variable dépendante : </t>
  </si>
  <si>
    <t xml:space="preserve">Nuage de points </t>
  </si>
  <si>
    <t>Note</t>
  </si>
  <si>
    <t>Sur</t>
  </si>
  <si>
    <t>Formules</t>
  </si>
  <si>
    <t>r</t>
  </si>
  <si>
    <t>a</t>
  </si>
  <si>
    <t>b</t>
  </si>
  <si>
    <t>estimation 1</t>
  </si>
  <si>
    <t>estimation 2</t>
  </si>
  <si>
    <t>r²</t>
  </si>
  <si>
    <t>Interprétations</t>
  </si>
  <si>
    <t>Nuage de points</t>
  </si>
  <si>
    <t>Contenu</t>
  </si>
  <si>
    <t>Titres</t>
  </si>
  <si>
    <t>Droite régression</t>
  </si>
  <si>
    <t>présentation</t>
  </si>
  <si>
    <t xml:space="preserve">Total : </t>
  </si>
  <si>
    <t xml:space="preserve">Note </t>
  </si>
  <si>
    <t>sur</t>
  </si>
  <si>
    <t xml:space="preserve">donc </t>
  </si>
  <si>
    <t>Corrélation quadratique</t>
  </si>
  <si>
    <t>r² =</t>
  </si>
  <si>
    <t>Paramètres</t>
  </si>
  <si>
    <t xml:space="preserve">       = </t>
  </si>
  <si>
    <t>Pour la corrélation linéaire, les paramètres sont a et b</t>
  </si>
  <si>
    <t>Pour la corrélation exponentielle, les paramètres sont I et b</t>
  </si>
  <si>
    <t>Pour la corrélation quadratique, les paramètres sont a et c</t>
  </si>
  <si>
    <t>Trois nuages de points</t>
  </si>
  <si>
    <t>contenu</t>
  </si>
  <si>
    <t>titres</t>
  </si>
  <si>
    <t>équation de rég</t>
  </si>
  <si>
    <t>Modèle régression</t>
  </si>
  <si>
    <t>équation</t>
  </si>
  <si>
    <t>paramètre 1</t>
  </si>
  <si>
    <t>interprétation</t>
  </si>
  <si>
    <t>paramètre 2</t>
  </si>
  <si>
    <t>interprétation 2</t>
  </si>
  <si>
    <t>Estimation 1</t>
  </si>
  <si>
    <t>calculs</t>
  </si>
  <si>
    <t>Estimation 2</t>
  </si>
  <si>
    <t xml:space="preserve">calculs </t>
  </si>
  <si>
    <t>Estimation 3</t>
  </si>
  <si>
    <t>Total</t>
  </si>
  <si>
    <t>Corr. lin.</t>
  </si>
  <si>
    <t>Corr. exp.</t>
  </si>
  <si>
    <t>Nuages de points (x3)</t>
  </si>
  <si>
    <t>Identifier les deux paramètres calculés dans les cellules L22 et L27, à gauche de l'égalité</t>
  </si>
  <si>
    <t xml:space="preserve">Par exemple :    a  = </t>
  </si>
  <si>
    <t>Mise en place</t>
  </si>
  <si>
    <t>liste de données</t>
  </si>
  <si>
    <t>var indép</t>
  </si>
  <si>
    <t>nature</t>
  </si>
  <si>
    <t>var dép</t>
  </si>
  <si>
    <t>Corr. Quad.</t>
  </si>
  <si>
    <t>Benjamin Joinvil</t>
  </si>
  <si>
    <t xml:space="preserve">le coefficient de détermination est proche de 1, donc  le coeficien est fort et est postif. </t>
  </si>
  <si>
    <t>Le coefficient de determination est proche de 1 ou est à 77,17%, ce qui rend la régression linéaire adéquation avec les données collectées</t>
  </si>
  <si>
    <t>Le résultat est d'environ 3,37 secondes étant donnée que plus la consomation d'alcool est haute plus le temps de reaction en seconde est élévée</t>
  </si>
  <si>
    <t xml:space="preserve">La consomation d'alcool est d'environ 637,62 ml étant donner que le temps de reaction est en coorélation avec la consimation d'alcool. Ce résulta est conforme au graphique </t>
  </si>
  <si>
    <t xml:space="preserve">On peut déterminer qu'il y a une corrélation direct entre les deux variables </t>
  </si>
  <si>
    <t>Quantitative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</si>
</sst>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0.0"/>
    <numFmt numFmtId="166" formatCode="0.0000"/>
    <numFmt numFmtId="167" formatCode="0.000000000000"/>
    <numFmt numFmtId="168" formatCode="0.0%"/>
  </numFmts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165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4" fillId="0" borderId="12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5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2" xfId="0" applyFont="1" applyBorder="1"/>
    <xf numFmtId="166" fontId="5" fillId="0" borderId="2" xfId="0" applyNumberFormat="1" applyFont="1" applyBorder="1"/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0" fontId="1" fillId="3" borderId="20" xfId="0" applyFont="1" applyFill="1" applyBorder="1"/>
    <xf numFmtId="0" fontId="1" fillId="3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0" xfId="0" applyFont="1"/>
    <xf numFmtId="0" fontId="7" fillId="0" borderId="0" xfId="0" applyFont="1"/>
    <xf numFmtId="167" fontId="7" fillId="0" borderId="2" xfId="0" applyNumberFormat="1" applyFont="1" applyBorder="1" applyAlignment="1">
      <alignment horizontal="center"/>
    </xf>
    <xf numFmtId="0" fontId="8" fillId="0" borderId="0" xfId="0" applyFont="1"/>
    <xf numFmtId="0" fontId="6" fillId="2" borderId="20" xfId="0" applyFont="1" applyFill="1" applyBorder="1"/>
    <xf numFmtId="0" fontId="6" fillId="2" borderId="20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3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8" fontId="2" fillId="0" borderId="15" xfId="0" applyNumberFormat="1" applyFont="1" applyBorder="1"/>
    <xf numFmtId="0" fontId="1" fillId="3" borderId="24" xfId="0" applyFont="1" applyFill="1" applyBorder="1"/>
    <xf numFmtId="0" fontId="1" fillId="3" borderId="25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3" borderId="26" xfId="0" applyFont="1" applyFill="1" applyBorder="1"/>
    <xf numFmtId="0" fontId="1" fillId="3" borderId="27" xfId="0" applyFont="1" applyFill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</a:t>
            </a:r>
            <a:r>
              <a:rPr lang="en-US" baseline="0"/>
              <a:t> temps de réaction selon la consommation d'alcool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'Partie 1'!$D$6</c:f>
              <c:strCache>
                <c:ptCount val="1"/>
                <c:pt idx="0">
                  <c:v>Temps de réaction 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5197887706320818E-2"/>
                  <c:y val="1.739558910965232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'Partie 1'!$C$7:$C$21</c:f>
              <c:numCache>
                <c:formatCode>General</c:formatCode>
                <c:ptCount val="15"/>
                <c:pt idx="0">
                  <c:v>120</c:v>
                </c:pt>
                <c:pt idx="1">
                  <c:v>450</c:v>
                </c:pt>
                <c:pt idx="2">
                  <c:v>300</c:v>
                </c:pt>
                <c:pt idx="3">
                  <c:v>180</c:v>
                </c:pt>
                <c:pt idx="4">
                  <c:v>530</c:v>
                </c:pt>
                <c:pt idx="5">
                  <c:v>660</c:v>
                </c:pt>
                <c:pt idx="6">
                  <c:v>950</c:v>
                </c:pt>
                <c:pt idx="7">
                  <c:v>760</c:v>
                </c:pt>
                <c:pt idx="8">
                  <c:v>820</c:v>
                </c:pt>
                <c:pt idx="9">
                  <c:v>350</c:v>
                </c:pt>
                <c:pt idx="10">
                  <c:v>400</c:v>
                </c:pt>
                <c:pt idx="11">
                  <c:v>250</c:v>
                </c:pt>
                <c:pt idx="12">
                  <c:v>500</c:v>
                </c:pt>
                <c:pt idx="13">
                  <c:v>600</c:v>
                </c:pt>
                <c:pt idx="14">
                  <c:v>150</c:v>
                </c:pt>
              </c:numCache>
            </c:numRef>
          </c:xVal>
          <c:yVal>
            <c:numRef>
              <c:f>'Partie 1'!$D$7:$D$21</c:f>
              <c:numCache>
                <c:formatCode>General</c:formatCode>
                <c:ptCount val="15"/>
                <c:pt idx="0">
                  <c:v>0.9</c:v>
                </c:pt>
                <c:pt idx="1">
                  <c:v>2.6</c:v>
                </c:pt>
                <c:pt idx="2">
                  <c:v>1.9</c:v>
                </c:pt>
                <c:pt idx="3">
                  <c:v>1.3</c:v>
                </c:pt>
                <c:pt idx="4">
                  <c:v>2.9</c:v>
                </c:pt>
                <c:pt idx="5" formatCode="0.0">
                  <c:v>4</c:v>
                </c:pt>
                <c:pt idx="6">
                  <c:v>3.9</c:v>
                </c:pt>
                <c:pt idx="7" formatCode="0.0">
                  <c:v>2.6</c:v>
                </c:pt>
                <c:pt idx="8">
                  <c:v>3.4</c:v>
                </c:pt>
                <c:pt idx="9">
                  <c:v>1.6</c:v>
                </c:pt>
                <c:pt idx="10">
                  <c:v>2.7</c:v>
                </c:pt>
                <c:pt idx="11" formatCode="0.0">
                  <c:v>2</c:v>
                </c:pt>
                <c:pt idx="12">
                  <c:v>3.1</c:v>
                </c:pt>
                <c:pt idx="13">
                  <c:v>2.5</c:v>
                </c:pt>
                <c:pt idx="14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2-4851-B745-6E3A8534B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845984"/>
        <c:axId val="882849728"/>
      </c:scatterChart>
      <c:valAx>
        <c:axId val="88284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cosommation</a:t>
                </a:r>
                <a:r>
                  <a:rPr lang="fr-CA" baseline="0"/>
                  <a:t> d'alcool en ml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849728"/>
        <c:crosses val="autoZero"/>
        <c:crossBetween val="midCat"/>
      </c:valAx>
      <c:valAx>
        <c:axId val="8828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</a:t>
                </a:r>
                <a:r>
                  <a:rPr lang="fr-CA" baseline="0"/>
                  <a:t>s de réaction en secondes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845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553639</xdr:colOff>
      <xdr:row>8</xdr:row>
      <xdr:rowOff>39289</xdr:rowOff>
    </xdr:from>
    <xdr:to>
      <xdr:col>12</xdr:col>
      <xdr:colOff>309561</xdr:colOff>
      <xdr:row>22</xdr:row>
      <xdr:rowOff>59530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B53F8F-D78C-42CD-BCE2-9489828A9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80" zoomScaleNormal="80" workbookViewId="0">
      <selection activeCell="G30" sqref="G30:M31"/>
    </sheetView>
  </sheetViews>
  <sheetFormatPr baseColWidth="10" defaultRowHeight="15"/>
  <cols>
    <col min="2" max="2" width="9.42578125" customWidth="1"/>
    <col min="3" max="3" width="17.28515625" style="3" customWidth="1"/>
    <col min="4" max="4" width="17.5703125" style="3" customWidth="1"/>
    <col min="6" max="6" width="15" bestFit="1" customWidth="1"/>
    <col min="14" max="14" width="13.85546875" customWidth="1"/>
    <col min="16" max="16" width="14.85546875" bestFit="1" customWidth="1"/>
    <col min="17" max="17" width="15.7109375" bestFit="1" customWidth="1"/>
  </cols>
  <sheetData>
    <row r="1" spans="1:18" ht="16.5" thickBot="1">
      <c r="A1" s="1"/>
      <c r="B1" s="1" t="s">
        <v>17</v>
      </c>
      <c r="C1" s="2" t="s">
        <v>76</v>
      </c>
      <c r="D1" s="2"/>
      <c r="E1" s="1"/>
      <c r="F1" s="1"/>
      <c r="G1" s="1"/>
      <c r="H1" s="65" t="s">
        <v>39</v>
      </c>
      <c r="I1" s="66">
        <f>R51+'Partie 2'!H75</f>
        <v>0</v>
      </c>
      <c r="J1" s="66" t="s">
        <v>40</v>
      </c>
      <c r="K1" s="66">
        <f>S51+'Partie 2'!I75</f>
        <v>80</v>
      </c>
      <c r="L1" s="66" t="s">
        <v>41</v>
      </c>
      <c r="M1" s="67">
        <f>I1/K1</f>
        <v>0</v>
      </c>
      <c r="N1" s="1"/>
      <c r="O1" s="1"/>
      <c r="P1" s="1"/>
      <c r="Q1" s="1"/>
    </row>
    <row r="2" spans="1:18" ht="15.75">
      <c r="A2" s="1"/>
      <c r="B2" s="1" t="s">
        <v>18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5.75">
      <c r="A3" s="1"/>
      <c r="B3" s="1"/>
      <c r="C3" s="24"/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6.5" thickBot="1">
      <c r="A4" s="1"/>
      <c r="B4" s="1"/>
      <c r="C4" s="24"/>
      <c r="D4" s="2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6.5" thickBot="1">
      <c r="A5" s="1"/>
      <c r="B5" s="1"/>
      <c r="C5" s="24"/>
      <c r="D5" s="24"/>
      <c r="E5" s="1"/>
      <c r="F5" s="1" t="s">
        <v>19</v>
      </c>
      <c r="G5" s="1"/>
      <c r="H5" s="114" t="s">
        <v>13</v>
      </c>
      <c r="I5" s="114"/>
      <c r="J5" s="114"/>
      <c r="K5" s="114"/>
      <c r="L5" s="1"/>
      <c r="M5" s="1" t="s">
        <v>21</v>
      </c>
      <c r="N5" s="1"/>
      <c r="O5" s="79" t="s">
        <v>14</v>
      </c>
      <c r="P5" s="80"/>
      <c r="Q5" s="80"/>
      <c r="R5" s="81"/>
    </row>
    <row r="6" spans="1:18" ht="32.25" thickBot="1">
      <c r="A6" s="1"/>
      <c r="B6" s="1"/>
      <c r="C6" s="4" t="s">
        <v>13</v>
      </c>
      <c r="D6" s="4" t="s">
        <v>14</v>
      </c>
      <c r="E6" s="1"/>
      <c r="F6" s="1" t="s">
        <v>20</v>
      </c>
      <c r="G6" s="1"/>
      <c r="H6" s="76" t="s">
        <v>82</v>
      </c>
      <c r="I6" s="77"/>
      <c r="J6" s="77"/>
      <c r="K6" s="78"/>
      <c r="L6" s="1"/>
      <c r="M6" s="1" t="s">
        <v>20</v>
      </c>
      <c r="N6" s="1"/>
      <c r="O6" s="76" t="s">
        <v>82</v>
      </c>
      <c r="P6" s="77"/>
      <c r="Q6" s="77"/>
      <c r="R6" s="78"/>
    </row>
    <row r="7" spans="1:18" ht="15.75">
      <c r="A7" s="1"/>
      <c r="B7" s="1"/>
      <c r="C7" s="7">
        <v>120</v>
      </c>
      <c r="D7" s="5">
        <v>0.9</v>
      </c>
      <c r="E7" s="1"/>
    </row>
    <row r="8" spans="1:18" ht="15.75">
      <c r="A8" s="1"/>
      <c r="B8" s="1"/>
      <c r="C8" s="5">
        <v>450</v>
      </c>
      <c r="D8" s="5">
        <v>2.6</v>
      </c>
      <c r="E8" s="1"/>
      <c r="F8" s="1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ht="15.75">
      <c r="A9" s="1"/>
      <c r="B9" s="1"/>
      <c r="C9" s="5">
        <v>300</v>
      </c>
      <c r="D9" s="5">
        <v>1.9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ht="15.75">
      <c r="A10" s="1"/>
      <c r="B10" s="1"/>
      <c r="C10" s="5">
        <v>180</v>
      </c>
      <c r="D10" s="5">
        <v>1.3</v>
      </c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ht="15.75">
      <c r="A11" s="1"/>
      <c r="B11" s="1"/>
      <c r="C11" s="5">
        <v>530</v>
      </c>
      <c r="D11" s="5">
        <v>2.9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ht="15.75">
      <c r="A12" s="1"/>
      <c r="B12" s="1"/>
      <c r="C12" s="5">
        <v>660</v>
      </c>
      <c r="D12" s="27">
        <v>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ht="15.75">
      <c r="A13" s="1"/>
      <c r="B13" s="1"/>
      <c r="C13" s="5">
        <v>950</v>
      </c>
      <c r="D13" s="5">
        <v>3.9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ht="15.75">
      <c r="A14" s="1"/>
      <c r="B14" s="1"/>
      <c r="C14" s="5">
        <v>760</v>
      </c>
      <c r="D14" s="27">
        <v>2.6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ht="15.75">
      <c r="A15" s="1"/>
      <c r="B15" s="1"/>
      <c r="C15" s="5">
        <v>820</v>
      </c>
      <c r="D15" s="5">
        <v>3.4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ht="15.75">
      <c r="A16" s="1"/>
      <c r="B16" s="1"/>
      <c r="C16" s="5">
        <v>350</v>
      </c>
      <c r="D16" s="5">
        <v>1.6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9" ht="15.75">
      <c r="A17" s="1"/>
      <c r="B17" s="1"/>
      <c r="C17" s="5">
        <v>400</v>
      </c>
      <c r="D17" s="5">
        <v>2.7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9" ht="15.75">
      <c r="A18" s="1"/>
      <c r="B18" s="1"/>
      <c r="C18" s="5">
        <v>250</v>
      </c>
      <c r="D18" s="27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9" ht="15.75">
      <c r="A19" s="1"/>
      <c r="B19" s="1"/>
      <c r="C19" s="5">
        <v>500</v>
      </c>
      <c r="D19" s="5">
        <v>3.1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9" ht="15.75">
      <c r="A20" s="1"/>
      <c r="B20" s="1"/>
      <c r="C20" s="5">
        <v>600</v>
      </c>
      <c r="D20" s="5">
        <v>2.5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9" ht="16.5" thickBot="1">
      <c r="A21" s="1"/>
      <c r="B21" s="1"/>
      <c r="C21" s="6">
        <v>150</v>
      </c>
      <c r="D21" s="6">
        <v>1.3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9" ht="16.5" thickBot="1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9" ht="16.5" thickBot="1">
      <c r="A23" s="1"/>
      <c r="B23" s="1"/>
      <c r="C23" s="2"/>
      <c r="D23" s="2"/>
      <c r="E23" s="1"/>
      <c r="F23" s="1"/>
      <c r="G23" s="9"/>
      <c r="H23" s="9"/>
      <c r="I23" s="9"/>
      <c r="J23" s="9"/>
      <c r="K23" s="9"/>
      <c r="L23" s="9"/>
      <c r="M23" s="9"/>
      <c r="N23" s="10"/>
      <c r="O23" s="1"/>
      <c r="P23" s="45"/>
      <c r="Q23" s="46"/>
      <c r="R23" s="47" t="s">
        <v>23</v>
      </c>
      <c r="S23" s="48" t="s">
        <v>24</v>
      </c>
    </row>
    <row r="24" spans="1:19" ht="16.5" thickBot="1">
      <c r="A24" s="1"/>
      <c r="B24" s="1"/>
      <c r="C24" s="2" t="s">
        <v>0</v>
      </c>
      <c r="D24" s="12">
        <f>CORREL(Temps_de_réaction__s,Consommation_d_alcool__ml)</f>
        <v>0.87845906971904164</v>
      </c>
      <c r="E24" s="1"/>
      <c r="F24" s="1" t="s">
        <v>3</v>
      </c>
      <c r="G24" s="82" t="s">
        <v>77</v>
      </c>
      <c r="H24" s="83"/>
      <c r="I24" s="83"/>
      <c r="J24" s="83"/>
      <c r="K24" s="83"/>
      <c r="L24" s="83"/>
      <c r="M24" s="84"/>
      <c r="N24" s="10"/>
      <c r="O24" s="1"/>
      <c r="P24" s="68"/>
      <c r="Q24" s="49"/>
      <c r="R24" s="50"/>
      <c r="S24" s="69"/>
    </row>
    <row r="25" spans="1:19" ht="16.5" thickBot="1">
      <c r="A25" s="1"/>
      <c r="B25" s="1"/>
      <c r="C25" s="2"/>
      <c r="D25" s="11"/>
      <c r="E25" s="1"/>
      <c r="F25" s="1"/>
      <c r="G25" s="85"/>
      <c r="H25" s="86"/>
      <c r="I25" s="86"/>
      <c r="J25" s="86"/>
      <c r="K25" s="86"/>
      <c r="L25" s="86"/>
      <c r="M25" s="87"/>
      <c r="N25" s="10"/>
      <c r="O25" s="1"/>
      <c r="P25" s="94" t="s">
        <v>70</v>
      </c>
      <c r="Q25" s="70" t="s">
        <v>71</v>
      </c>
      <c r="R25" s="52"/>
      <c r="S25" s="52">
        <v>2</v>
      </c>
    </row>
    <row r="26" spans="1:19" ht="16.5" thickBot="1">
      <c r="A26" s="1"/>
      <c r="B26" s="1"/>
      <c r="C26" s="14"/>
      <c r="D26" s="8"/>
      <c r="E26" s="1"/>
      <c r="F26" s="1"/>
      <c r="G26" s="28"/>
      <c r="H26" s="28"/>
      <c r="I26" s="28"/>
      <c r="J26" s="28"/>
      <c r="K26" s="28"/>
      <c r="L26" s="28"/>
      <c r="M26" s="28"/>
      <c r="N26" s="10"/>
      <c r="O26" s="1"/>
      <c r="P26" s="95"/>
      <c r="Q26" s="52" t="s">
        <v>72</v>
      </c>
      <c r="R26" s="52"/>
      <c r="S26" s="52">
        <v>1</v>
      </c>
    </row>
    <row r="27" spans="1:19" ht="16.5" thickBot="1">
      <c r="A27" s="1"/>
      <c r="B27" s="1"/>
      <c r="C27" s="14" t="s">
        <v>1</v>
      </c>
      <c r="D27" s="12" cm="1">
        <f t="array" ref="D27:E27">LINEST(Temps_de_réaction__s,Consommation_d_alcool__ml,TRUE,FALSE)</f>
        <v>3.2621829327884148E-3</v>
      </c>
      <c r="E27" s="1">
        <v>0.91996505412168816</v>
      </c>
      <c r="F27" s="1" t="s">
        <v>3</v>
      </c>
      <c r="G27" s="82" t="s">
        <v>81</v>
      </c>
      <c r="H27" s="83"/>
      <c r="I27" s="83"/>
      <c r="J27" s="83"/>
      <c r="K27" s="83"/>
      <c r="L27" s="83"/>
      <c r="M27" s="84"/>
      <c r="N27" s="10"/>
      <c r="O27" s="1"/>
      <c r="P27" s="95"/>
      <c r="Q27" s="52" t="s">
        <v>73</v>
      </c>
      <c r="R27" s="52"/>
      <c r="S27" s="52">
        <v>1</v>
      </c>
    </row>
    <row r="28" spans="1:19" ht="16.5" thickBot="1">
      <c r="A28" s="1"/>
      <c r="B28" s="1"/>
      <c r="C28" s="14"/>
      <c r="D28" s="8"/>
      <c r="E28" s="1"/>
      <c r="F28" s="1"/>
      <c r="G28" s="85"/>
      <c r="H28" s="86"/>
      <c r="I28" s="86"/>
      <c r="J28" s="86"/>
      <c r="K28" s="86"/>
      <c r="L28" s="86"/>
      <c r="M28" s="87"/>
      <c r="N28" s="10"/>
      <c r="O28" s="1"/>
      <c r="P28" s="95"/>
      <c r="Q28" s="52" t="s">
        <v>74</v>
      </c>
      <c r="R28" s="52"/>
      <c r="S28" s="52">
        <v>2</v>
      </c>
    </row>
    <row r="29" spans="1:19" ht="16.5" thickBot="1">
      <c r="A29" s="1"/>
      <c r="B29" s="1"/>
      <c r="C29" s="14"/>
      <c r="D29" s="8"/>
      <c r="E29" s="1"/>
      <c r="F29" s="1"/>
      <c r="G29" s="25"/>
      <c r="H29" s="25"/>
      <c r="I29" s="25"/>
      <c r="J29" s="25"/>
      <c r="K29" s="25"/>
      <c r="L29" s="25"/>
      <c r="M29" s="25"/>
      <c r="N29" s="10"/>
      <c r="O29" s="1"/>
      <c r="P29" s="96"/>
      <c r="Q29" s="52" t="s">
        <v>73</v>
      </c>
      <c r="R29" s="52"/>
      <c r="S29" s="52">
        <v>2</v>
      </c>
    </row>
    <row r="30" spans="1:19" ht="16.5" thickBot="1">
      <c r="A30" s="1"/>
      <c r="B30" s="1"/>
      <c r="C30" s="14" t="s">
        <v>12</v>
      </c>
      <c r="D30" s="12">
        <v>0.91996505412168816</v>
      </c>
      <c r="E30" s="1"/>
      <c r="F30" s="1" t="s">
        <v>2</v>
      </c>
      <c r="G30" s="82"/>
      <c r="H30" s="83"/>
      <c r="I30" s="83"/>
      <c r="J30" s="83"/>
      <c r="K30" s="83"/>
      <c r="L30" s="83"/>
      <c r="M30" s="84"/>
      <c r="N30" s="1"/>
      <c r="O30" s="1"/>
      <c r="P30" s="71"/>
      <c r="Q30" s="49"/>
      <c r="R30" s="50"/>
      <c r="S30" s="72"/>
    </row>
    <row r="31" spans="1:19" ht="16.5" thickBot="1">
      <c r="A31" s="1"/>
      <c r="B31" s="1"/>
      <c r="C31" s="14"/>
      <c r="D31" s="8"/>
      <c r="E31" s="1"/>
      <c r="F31" s="1"/>
      <c r="G31" s="85"/>
      <c r="H31" s="86"/>
      <c r="I31" s="86"/>
      <c r="J31" s="86"/>
      <c r="K31" s="86"/>
      <c r="L31" s="86"/>
      <c r="M31" s="87"/>
      <c r="N31" s="1"/>
      <c r="O31" s="1"/>
      <c r="P31" s="97" t="s">
        <v>25</v>
      </c>
      <c r="Q31" s="52" t="s">
        <v>26</v>
      </c>
      <c r="R31" s="52"/>
      <c r="S31" s="52">
        <v>1</v>
      </c>
    </row>
    <row r="32" spans="1:19" ht="16.5" thickBot="1">
      <c r="A32" s="1"/>
      <c r="B32" s="1"/>
      <c r="C32" s="2"/>
      <c r="D32" s="8"/>
      <c r="E32" s="1"/>
      <c r="F32" s="1">
        <v>0</v>
      </c>
      <c r="G32" s="29"/>
      <c r="H32" s="29"/>
      <c r="I32" s="29"/>
      <c r="J32" s="29"/>
      <c r="K32" s="29"/>
      <c r="L32" s="29"/>
      <c r="M32" s="29"/>
      <c r="N32" s="1"/>
      <c r="O32" s="1"/>
      <c r="P32" s="98"/>
      <c r="Q32" s="52" t="s">
        <v>27</v>
      </c>
      <c r="R32" s="52"/>
      <c r="S32" s="52">
        <v>1</v>
      </c>
    </row>
    <row r="33" spans="1:19" ht="16.5" thickBot="1">
      <c r="A33" s="1"/>
      <c r="B33" s="1"/>
      <c r="C33" s="14" t="s">
        <v>11</v>
      </c>
      <c r="D33" s="12">
        <f>RSQ(Temps_de_réaction__s,Consommation_d_alcool__ml)</f>
        <v>0.7716903371716437</v>
      </c>
      <c r="E33" s="13"/>
      <c r="F33" s="1" t="s">
        <v>3</v>
      </c>
      <c r="G33" s="88" t="s">
        <v>78</v>
      </c>
      <c r="H33" s="89"/>
      <c r="I33" s="89"/>
      <c r="J33" s="89"/>
      <c r="K33" s="89"/>
      <c r="L33" s="89"/>
      <c r="M33" s="90"/>
      <c r="N33" s="1"/>
      <c r="O33" s="1"/>
      <c r="P33" s="98"/>
      <c r="Q33" s="52" t="s">
        <v>28</v>
      </c>
      <c r="R33" s="52"/>
      <c r="S33" s="52">
        <v>1</v>
      </c>
    </row>
    <row r="34" spans="1:19" ht="16.5" thickBot="1">
      <c r="A34" s="1"/>
      <c r="B34" s="1"/>
      <c r="C34" s="14"/>
      <c r="D34" s="14"/>
      <c r="E34" s="13"/>
      <c r="F34" s="13"/>
      <c r="G34" s="91"/>
      <c r="H34" s="92"/>
      <c r="I34" s="92"/>
      <c r="J34" s="92"/>
      <c r="K34" s="92"/>
      <c r="L34" s="92"/>
      <c r="M34" s="93"/>
      <c r="N34" s="1"/>
      <c r="O34" s="1"/>
      <c r="P34" s="98"/>
      <c r="Q34" s="52" t="s">
        <v>29</v>
      </c>
      <c r="R34" s="52"/>
      <c r="S34" s="52">
        <v>2</v>
      </c>
    </row>
    <row r="35" spans="1:19" ht="16.5" thickBot="1">
      <c r="A35" s="1"/>
      <c r="B35" s="1"/>
      <c r="C35" s="24"/>
      <c r="D35" s="8"/>
      <c r="E35" s="1"/>
      <c r="F35" s="1"/>
      <c r="G35" s="29"/>
      <c r="H35" s="29"/>
      <c r="I35" s="29"/>
      <c r="J35" s="29"/>
      <c r="K35" s="29"/>
      <c r="L35" s="29"/>
      <c r="M35" s="29"/>
      <c r="N35" s="1"/>
      <c r="O35" s="1"/>
      <c r="P35" s="98"/>
      <c r="Q35" s="52" t="s">
        <v>30</v>
      </c>
      <c r="R35" s="52"/>
      <c r="S35" s="52">
        <v>2</v>
      </c>
    </row>
    <row r="36" spans="1:19" ht="16.5" thickBot="1">
      <c r="A36" s="1"/>
      <c r="B36" s="1">
        <v>750</v>
      </c>
      <c r="C36" s="2" t="s">
        <v>8</v>
      </c>
      <c r="D36" s="12">
        <f>D27*B36+D30</f>
        <v>3.3666022537129994</v>
      </c>
      <c r="E36" s="1"/>
      <c r="F36" s="1" t="s">
        <v>3</v>
      </c>
      <c r="G36" s="88" t="s">
        <v>79</v>
      </c>
      <c r="H36" s="89"/>
      <c r="I36" s="89"/>
      <c r="J36" s="89"/>
      <c r="K36" s="89"/>
      <c r="L36" s="89"/>
      <c r="M36" s="90"/>
      <c r="N36" s="1"/>
      <c r="O36" s="1"/>
      <c r="P36" s="99"/>
      <c r="Q36" s="52" t="s">
        <v>31</v>
      </c>
      <c r="R36" s="52"/>
      <c r="S36" s="52">
        <v>1</v>
      </c>
    </row>
    <row r="37" spans="1:19" ht="16.5" thickBot="1">
      <c r="A37" s="13"/>
      <c r="B37" s="13"/>
      <c r="C37" s="14"/>
      <c r="D37" s="14"/>
      <c r="E37" s="13"/>
      <c r="F37" s="13"/>
      <c r="G37" s="91"/>
      <c r="H37" s="92"/>
      <c r="I37" s="92"/>
      <c r="J37" s="92"/>
      <c r="K37" s="92"/>
      <c r="L37" s="92"/>
      <c r="M37" s="93"/>
      <c r="N37" s="1"/>
      <c r="O37" s="1"/>
      <c r="P37" s="53"/>
      <c r="Q37" s="54"/>
      <c r="R37" s="54"/>
      <c r="S37" s="54"/>
    </row>
    <row r="38" spans="1:19" ht="16.5" thickBot="1">
      <c r="A38" s="13"/>
      <c r="B38" s="13"/>
      <c r="C38" s="14"/>
      <c r="D38" s="14"/>
      <c r="E38" s="13"/>
      <c r="F38" s="13"/>
      <c r="G38" s="26"/>
      <c r="H38" s="26"/>
      <c r="I38" s="26"/>
      <c r="J38" s="26"/>
      <c r="K38" s="26"/>
      <c r="L38" s="26"/>
      <c r="M38" s="26"/>
      <c r="N38" s="1"/>
      <c r="O38" s="1"/>
      <c r="P38" s="94" t="s">
        <v>32</v>
      </c>
      <c r="Q38" s="52" t="s">
        <v>26</v>
      </c>
      <c r="R38" s="52"/>
      <c r="S38" s="52">
        <v>3</v>
      </c>
    </row>
    <row r="39" spans="1:19" ht="16.5" customHeight="1" thickBot="1">
      <c r="A39" s="13"/>
      <c r="B39" s="13">
        <v>3</v>
      </c>
      <c r="C39" s="23" t="s">
        <v>9</v>
      </c>
      <c r="D39" s="12">
        <f>(B39-D30)/D27</f>
        <v>637.62057148044778</v>
      </c>
      <c r="E39" s="1"/>
      <c r="F39" s="1" t="s">
        <v>3</v>
      </c>
      <c r="G39" s="89" t="s">
        <v>80</v>
      </c>
      <c r="H39" s="89"/>
      <c r="I39" s="89"/>
      <c r="J39" s="89"/>
      <c r="K39" s="89"/>
      <c r="L39" s="89"/>
      <c r="M39" s="89"/>
      <c r="N39" s="1"/>
      <c r="O39" s="1"/>
      <c r="P39" s="95"/>
      <c r="Q39" s="52" t="s">
        <v>27</v>
      </c>
      <c r="R39" s="52"/>
      <c r="S39" s="52">
        <v>2</v>
      </c>
    </row>
    <row r="40" spans="1:19" ht="15.75">
      <c r="A40" s="13"/>
      <c r="B40" s="13"/>
      <c r="C40" s="14"/>
      <c r="D40" s="14"/>
      <c r="E40" s="13"/>
      <c r="F40" s="13"/>
      <c r="G40" s="115"/>
      <c r="H40" s="115"/>
      <c r="I40" s="115"/>
      <c r="J40" s="115"/>
      <c r="K40" s="115"/>
      <c r="L40" s="115"/>
      <c r="M40" s="115"/>
      <c r="N40" s="1"/>
      <c r="O40" s="1"/>
      <c r="P40" s="95"/>
      <c r="Q40" s="52" t="s">
        <v>28</v>
      </c>
      <c r="R40" s="52"/>
      <c r="S40" s="52">
        <v>2</v>
      </c>
    </row>
    <row r="41" spans="1:19" ht="15.75">
      <c r="A41" s="15"/>
      <c r="B41" s="13"/>
      <c r="C41" s="14"/>
      <c r="D41" s="14"/>
      <c r="E41" s="13"/>
      <c r="F41" s="13"/>
      <c r="G41" s="115"/>
      <c r="H41" s="115"/>
      <c r="I41" s="115"/>
      <c r="J41" s="115"/>
      <c r="K41" s="115"/>
      <c r="L41" s="115"/>
      <c r="M41" s="115"/>
      <c r="N41" s="1"/>
      <c r="O41" s="1"/>
      <c r="P41" s="95"/>
      <c r="Q41" s="52" t="s">
        <v>29</v>
      </c>
      <c r="R41" s="52"/>
      <c r="S41" s="52">
        <v>2</v>
      </c>
    </row>
    <row r="42" spans="1:19" ht="15.75">
      <c r="A42" s="13"/>
      <c r="B42" s="13"/>
      <c r="G42" s="115"/>
      <c r="H42" s="115"/>
      <c r="I42" s="115"/>
      <c r="J42" s="115"/>
      <c r="K42" s="115"/>
      <c r="L42" s="115"/>
      <c r="M42" s="115"/>
      <c r="N42" s="1"/>
      <c r="O42" s="1"/>
      <c r="P42" s="95"/>
      <c r="Q42" s="52" t="s">
        <v>30</v>
      </c>
      <c r="R42" s="52"/>
      <c r="S42" s="52">
        <v>2</v>
      </c>
    </row>
    <row r="43" spans="1:19" ht="15.75">
      <c r="A43" s="13"/>
      <c r="B43" s="13"/>
      <c r="N43" s="1"/>
      <c r="O43" s="1"/>
      <c r="P43" s="96"/>
      <c r="Q43" s="52" t="s">
        <v>31</v>
      </c>
      <c r="R43" s="52"/>
      <c r="S43" s="52">
        <v>2</v>
      </c>
    </row>
    <row r="44" spans="1:19" ht="15.75">
      <c r="A44" s="15"/>
      <c r="B44" s="15"/>
      <c r="C44" s="17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P44" s="53"/>
      <c r="Q44" s="54"/>
      <c r="R44" s="54"/>
      <c r="S44" s="54"/>
    </row>
    <row r="45" spans="1:19" ht="15.75">
      <c r="A45" s="15"/>
      <c r="B45" s="15"/>
      <c r="C45" s="19"/>
      <c r="D45" s="20"/>
      <c r="E45" s="18"/>
      <c r="F45" s="21"/>
      <c r="G45" s="22"/>
      <c r="H45" s="22"/>
      <c r="I45" s="22"/>
      <c r="J45" s="22"/>
      <c r="K45" s="22"/>
      <c r="L45" s="22"/>
      <c r="M45" s="22"/>
      <c r="N45" s="18"/>
      <c r="P45" s="73" t="s">
        <v>33</v>
      </c>
      <c r="Q45" s="55" t="s">
        <v>34</v>
      </c>
      <c r="S45" s="55">
        <v>2</v>
      </c>
    </row>
    <row r="46" spans="1:19" ht="15.75">
      <c r="A46" s="15"/>
      <c r="B46" s="15"/>
      <c r="C46" s="17"/>
      <c r="D46" s="17"/>
      <c r="E46" s="18"/>
      <c r="F46" s="21"/>
      <c r="G46" s="22"/>
      <c r="H46" s="22"/>
      <c r="I46" s="22"/>
      <c r="J46" s="22"/>
      <c r="K46" s="22"/>
      <c r="L46" s="22"/>
      <c r="M46" s="22"/>
      <c r="N46" s="18"/>
      <c r="P46" s="74"/>
      <c r="Q46" s="52" t="s">
        <v>35</v>
      </c>
      <c r="R46" s="52"/>
      <c r="S46" s="52">
        <v>4</v>
      </c>
    </row>
    <row r="47" spans="1:19" ht="15.75">
      <c r="A47" s="15"/>
      <c r="B47" s="15"/>
      <c r="C47" s="17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P47" s="74"/>
      <c r="Q47" s="52" t="s">
        <v>36</v>
      </c>
      <c r="R47" s="52"/>
      <c r="S47" s="52">
        <v>1</v>
      </c>
    </row>
    <row r="48" spans="1:19" ht="15.75">
      <c r="A48" s="15"/>
      <c r="B48" s="15"/>
      <c r="C48" s="17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P48" s="74"/>
      <c r="Q48" s="52" t="s">
        <v>31</v>
      </c>
      <c r="R48" s="52"/>
      <c r="S48" s="52">
        <v>1</v>
      </c>
    </row>
    <row r="49" spans="1:19" ht="15.75">
      <c r="A49" s="15"/>
      <c r="B49" s="15"/>
      <c r="C49" s="16"/>
      <c r="D49" s="16"/>
      <c r="E49" s="15"/>
      <c r="F49" s="15"/>
      <c r="P49" s="75"/>
      <c r="Q49" s="52" t="s">
        <v>37</v>
      </c>
      <c r="R49" s="52"/>
      <c r="S49" s="52">
        <v>1</v>
      </c>
    </row>
    <row r="50" spans="1:19" ht="15.75">
      <c r="A50" s="15"/>
      <c r="B50" s="15"/>
      <c r="C50" s="16"/>
      <c r="D50" s="16"/>
      <c r="E50" s="15"/>
      <c r="F50" s="15"/>
      <c r="P50" s="53"/>
      <c r="Q50" s="53"/>
      <c r="R50" s="54"/>
      <c r="S50" s="54"/>
    </row>
    <row r="51" spans="1:19" ht="15.75">
      <c r="P51" s="51" t="s">
        <v>38</v>
      </c>
      <c r="Q51" s="51"/>
      <c r="R51" s="52">
        <f>SUM(R24:R49)</f>
        <v>0</v>
      </c>
      <c r="S51" s="52">
        <f>SUM(S24:S49)</f>
        <v>38</v>
      </c>
    </row>
  </sheetData>
  <mergeCells count="14">
    <mergeCell ref="P45:P49"/>
    <mergeCell ref="H6:K6"/>
    <mergeCell ref="O5:R5"/>
    <mergeCell ref="O6:R6"/>
    <mergeCell ref="G24:M25"/>
    <mergeCell ref="G36:M37"/>
    <mergeCell ref="G27:M28"/>
    <mergeCell ref="G30:M31"/>
    <mergeCell ref="G33:M34"/>
    <mergeCell ref="P25:P29"/>
    <mergeCell ref="P31:P36"/>
    <mergeCell ref="P38:P43"/>
    <mergeCell ref="H5:K5"/>
    <mergeCell ref="G39:M42"/>
  </mergeCells>
  <pageMargins left="0.7" right="0.7" top="0.75" bottom="0.75" header="0.3" footer="0.3"/>
  <pageSetup paperSize="119" orientation="portrait" verticalDpi="599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189C-40D0-41BA-B9CE-5B082B375419}">
  <dimension ref="B1:U75"/>
  <sheetViews>
    <sheetView topLeftCell="A19" zoomScale="60" zoomScaleNormal="60" workbookViewId="0">
      <selection activeCell="F10" sqref="F10"/>
    </sheetView>
  </sheetViews>
  <sheetFormatPr baseColWidth="10" defaultColWidth="11.42578125" defaultRowHeight="15.75"/>
  <cols>
    <col min="1" max="1" width="7.7109375" style="30" customWidth="1"/>
    <col min="2" max="2" width="17.5703125" style="41" customWidth="1"/>
    <col min="3" max="3" width="17.140625" style="41" customWidth="1"/>
    <col min="4" max="5" width="11.42578125" style="30"/>
    <col min="6" max="6" width="14.140625" style="30" customWidth="1"/>
    <col min="7" max="7" width="15.28515625" style="30" bestFit="1" customWidth="1"/>
    <col min="8" max="8" width="11.42578125" style="30"/>
    <col min="9" max="9" width="14" style="30" customWidth="1"/>
    <col min="10" max="10" width="15.28515625" style="30" bestFit="1" customWidth="1"/>
    <col min="11" max="12" width="11.42578125" style="30"/>
    <col min="13" max="13" width="14" style="30" customWidth="1"/>
    <col min="14" max="14" width="15.28515625" style="30" bestFit="1" customWidth="1"/>
    <col min="15" max="16384" width="11.42578125" style="30"/>
  </cols>
  <sheetData>
    <row r="1" spans="2:20" ht="16.5" thickBot="1"/>
    <row r="2" spans="2:20" ht="48" thickBot="1">
      <c r="B2" s="31" t="s">
        <v>15</v>
      </c>
      <c r="C2" s="32" t="s">
        <v>16</v>
      </c>
      <c r="F2" s="100" t="s">
        <v>67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2:20">
      <c r="B3" s="33">
        <v>1.65</v>
      </c>
      <c r="C3" s="34">
        <v>35</v>
      </c>
    </row>
    <row r="4" spans="2:20">
      <c r="B4" s="33">
        <v>2.5</v>
      </c>
      <c r="C4" s="34">
        <v>75</v>
      </c>
    </row>
    <row r="5" spans="2:20">
      <c r="B5" s="33">
        <v>2</v>
      </c>
      <c r="C5" s="34">
        <v>45</v>
      </c>
    </row>
    <row r="6" spans="2:20">
      <c r="B6" s="33">
        <v>1.2</v>
      </c>
      <c r="C6" s="34">
        <v>12</v>
      </c>
    </row>
    <row r="7" spans="2:20">
      <c r="B7" s="33">
        <v>0.5</v>
      </c>
      <c r="C7" s="34">
        <v>2.9</v>
      </c>
    </row>
    <row r="8" spans="2:20">
      <c r="B8" s="33">
        <v>3.1</v>
      </c>
      <c r="C8" s="34">
        <v>275.60000000000002</v>
      </c>
    </row>
    <row r="9" spans="2:20">
      <c r="B9" s="33">
        <v>1.75</v>
      </c>
      <c r="C9" s="34">
        <v>42.5</v>
      </c>
    </row>
    <row r="10" spans="2:20">
      <c r="B10" s="33">
        <v>2.75</v>
      </c>
      <c r="C10" s="34">
        <v>180</v>
      </c>
    </row>
    <row r="11" spans="2:20">
      <c r="B11" s="33">
        <v>2.65</v>
      </c>
      <c r="C11" s="34">
        <v>132</v>
      </c>
    </row>
    <row r="12" spans="2:20">
      <c r="B12" s="33">
        <v>2.25</v>
      </c>
      <c r="C12" s="34">
        <v>70</v>
      </c>
    </row>
    <row r="13" spans="2:20">
      <c r="B13" s="33">
        <v>2.125</v>
      </c>
      <c r="C13" s="34">
        <v>85.5</v>
      </c>
    </row>
    <row r="14" spans="2:20">
      <c r="B14" s="33">
        <v>1</v>
      </c>
      <c r="C14" s="34">
        <v>6.5</v>
      </c>
    </row>
    <row r="15" spans="2:20">
      <c r="B15" s="33">
        <v>2.4500000000000002</v>
      </c>
      <c r="C15" s="34">
        <v>112</v>
      </c>
    </row>
    <row r="16" spans="2:20">
      <c r="B16" s="33">
        <v>2.25</v>
      </c>
      <c r="C16" s="34">
        <v>75</v>
      </c>
    </row>
    <row r="17" spans="2:21">
      <c r="B17" s="33">
        <v>1.85</v>
      </c>
      <c r="C17" s="34">
        <v>42.5</v>
      </c>
    </row>
    <row r="18" spans="2:21">
      <c r="B18" s="33">
        <v>2.85</v>
      </c>
      <c r="C18" s="34">
        <v>215</v>
      </c>
      <c r="F18" s="109" t="s">
        <v>4</v>
      </c>
      <c r="G18" s="109"/>
      <c r="L18" s="109" t="s">
        <v>5</v>
      </c>
      <c r="M18" s="109"/>
      <c r="S18" s="56" t="s">
        <v>42</v>
      </c>
      <c r="T18" s="57"/>
    </row>
    <row r="19" spans="2:21" ht="16.5" thickBot="1">
      <c r="B19" s="33">
        <v>0.75</v>
      </c>
      <c r="C19" s="34">
        <v>5.0999999999999996</v>
      </c>
      <c r="S19" s="57"/>
      <c r="T19" s="57"/>
    </row>
    <row r="20" spans="2:21" ht="16.5" thickBot="1">
      <c r="B20" s="33">
        <v>3.25</v>
      </c>
      <c r="C20" s="34">
        <v>450</v>
      </c>
      <c r="F20" s="30" t="s">
        <v>0</v>
      </c>
      <c r="G20" s="42"/>
      <c r="H20" s="43"/>
      <c r="L20" s="44" t="s">
        <v>0</v>
      </c>
      <c r="M20" s="42"/>
      <c r="N20" s="35"/>
      <c r="P20" s="36"/>
      <c r="Q20" s="36"/>
      <c r="R20" s="36"/>
      <c r="S20" s="57"/>
      <c r="T20" s="57"/>
    </row>
    <row r="21" spans="2:21" ht="16.5" thickBot="1">
      <c r="B21" s="33">
        <v>3</v>
      </c>
      <c r="C21" s="34">
        <v>275</v>
      </c>
      <c r="G21" s="44"/>
      <c r="H21" s="44"/>
      <c r="L21" s="44"/>
      <c r="M21" s="44"/>
      <c r="P21" s="36"/>
      <c r="Q21" s="36"/>
      <c r="R21" s="36"/>
      <c r="S21" s="57"/>
      <c r="T21" s="57"/>
    </row>
    <row r="22" spans="2:21" ht="16.5" thickBot="1">
      <c r="B22" s="33">
        <v>1.4</v>
      </c>
      <c r="C22" s="34">
        <v>17.899999999999999</v>
      </c>
      <c r="F22" s="30" t="s">
        <v>11</v>
      </c>
      <c r="G22" s="42"/>
      <c r="H22" s="44"/>
      <c r="L22" s="44" t="s">
        <v>11</v>
      </c>
      <c r="M22" s="42"/>
      <c r="N22" s="35"/>
      <c r="P22" s="36"/>
      <c r="Q22" s="36"/>
      <c r="R22" s="36"/>
      <c r="S22" s="44" t="s">
        <v>43</v>
      </c>
      <c r="T22" s="58"/>
    </row>
    <row r="23" spans="2:21">
      <c r="B23" s="33">
        <v>1.1000000000000001</v>
      </c>
      <c r="C23" s="34">
        <v>10</v>
      </c>
      <c r="Q23" s="110"/>
      <c r="R23" s="110"/>
    </row>
    <row r="24" spans="2:21">
      <c r="B24" s="33">
        <v>1.125</v>
      </c>
      <c r="C24" s="34">
        <v>9.75</v>
      </c>
    </row>
    <row r="25" spans="2:21" ht="16.5" thickBot="1">
      <c r="B25" s="33">
        <v>2.65</v>
      </c>
      <c r="C25" s="34">
        <v>164</v>
      </c>
      <c r="L25" s="30" t="s">
        <v>44</v>
      </c>
      <c r="O25" s="30" t="s">
        <v>2</v>
      </c>
    </row>
    <row r="26" spans="2:21" ht="16.5" thickBot="1">
      <c r="B26" s="33">
        <v>1.3</v>
      </c>
      <c r="C26" s="34">
        <v>12</v>
      </c>
      <c r="F26" s="30" t="s">
        <v>6</v>
      </c>
      <c r="H26" s="30" t="s">
        <v>7</v>
      </c>
      <c r="I26" s="107"/>
      <c r="J26" s="108"/>
      <c r="L26" s="30" t="s">
        <v>45</v>
      </c>
      <c r="M26" s="37"/>
      <c r="O26" s="101"/>
      <c r="P26" s="102"/>
      <c r="Q26" s="102"/>
      <c r="R26" s="102"/>
      <c r="S26" s="102"/>
      <c r="T26" s="102"/>
      <c r="U26" s="103"/>
    </row>
    <row r="27" spans="2:21">
      <c r="B27" s="33">
        <v>2.95</v>
      </c>
      <c r="C27" s="34">
        <v>270</v>
      </c>
      <c r="O27" s="111"/>
      <c r="P27" s="112"/>
      <c r="Q27" s="112"/>
      <c r="R27" s="112"/>
      <c r="S27" s="112"/>
      <c r="T27" s="112"/>
      <c r="U27" s="113"/>
    </row>
    <row r="28" spans="2:21" ht="16.5" thickBot="1">
      <c r="B28" s="33">
        <v>1.25</v>
      </c>
      <c r="C28" s="34">
        <v>13.1</v>
      </c>
      <c r="F28" s="59" t="s">
        <v>46</v>
      </c>
      <c r="O28" s="104"/>
      <c r="P28" s="105"/>
      <c r="Q28" s="105"/>
      <c r="R28" s="105"/>
      <c r="S28" s="105"/>
      <c r="T28" s="105"/>
      <c r="U28" s="106"/>
    </row>
    <row r="29" spans="2:21">
      <c r="B29" s="33">
        <v>1.375</v>
      </c>
      <c r="C29" s="34">
        <v>15</v>
      </c>
      <c r="F29" s="59" t="s">
        <v>47</v>
      </c>
    </row>
    <row r="30" spans="2:21" ht="16.5" thickBot="1">
      <c r="B30" s="33">
        <v>0.8</v>
      </c>
      <c r="C30" s="34">
        <v>7.5</v>
      </c>
      <c r="F30" s="59" t="s">
        <v>48</v>
      </c>
    </row>
    <row r="31" spans="2:21" ht="16.5" thickBot="1">
      <c r="B31" s="33">
        <v>0.85</v>
      </c>
      <c r="C31" s="34">
        <v>7.1</v>
      </c>
      <c r="F31" s="59"/>
      <c r="L31" s="30" t="s">
        <v>45</v>
      </c>
      <c r="M31" s="38"/>
      <c r="O31" s="101"/>
      <c r="P31" s="102"/>
      <c r="Q31" s="102"/>
      <c r="R31" s="102"/>
      <c r="S31" s="102"/>
      <c r="T31" s="102"/>
      <c r="U31" s="103"/>
    </row>
    <row r="32" spans="2:21">
      <c r="B32" s="33">
        <v>1.05</v>
      </c>
      <c r="C32" s="34">
        <v>7.9</v>
      </c>
      <c r="F32" s="59" t="s">
        <v>68</v>
      </c>
      <c r="O32" s="111"/>
      <c r="P32" s="112"/>
      <c r="Q32" s="112"/>
      <c r="R32" s="112"/>
      <c r="S32" s="112"/>
      <c r="T32" s="112"/>
      <c r="U32" s="113"/>
    </row>
    <row r="33" spans="2:21" ht="16.5" thickBot="1">
      <c r="B33" s="33">
        <v>0.55000000000000004</v>
      </c>
      <c r="C33" s="34">
        <v>2.2999999999999998</v>
      </c>
      <c r="F33" s="59" t="s">
        <v>69</v>
      </c>
      <c r="O33" s="104"/>
      <c r="P33" s="105"/>
      <c r="Q33" s="105"/>
      <c r="R33" s="105"/>
      <c r="S33" s="105"/>
      <c r="T33" s="105"/>
      <c r="U33" s="106"/>
    </row>
    <row r="34" spans="2:21">
      <c r="B34" s="33">
        <v>3.5</v>
      </c>
      <c r="C34" s="34">
        <v>525</v>
      </c>
    </row>
    <row r="35" spans="2:21" ht="16.5" thickBot="1">
      <c r="B35" s="33">
        <v>0.75</v>
      </c>
      <c r="C35" s="34">
        <v>4.25</v>
      </c>
    </row>
    <row r="36" spans="2:21" ht="16.5" thickBot="1">
      <c r="B36" s="33">
        <v>1.55</v>
      </c>
      <c r="C36" s="34">
        <v>17.399999999999999</v>
      </c>
      <c r="F36" s="30" t="s">
        <v>8</v>
      </c>
      <c r="G36" s="37"/>
      <c r="I36" s="30" t="s">
        <v>3</v>
      </c>
      <c r="J36" s="101"/>
      <c r="K36" s="102"/>
      <c r="L36" s="102"/>
      <c r="M36" s="102"/>
      <c r="N36" s="102"/>
      <c r="O36" s="102"/>
      <c r="P36" s="102"/>
      <c r="Q36" s="102"/>
      <c r="R36" s="102"/>
      <c r="S36" s="103"/>
    </row>
    <row r="37" spans="2:21" ht="16.5" thickBot="1">
      <c r="B37" s="33">
        <v>1.35</v>
      </c>
      <c r="C37" s="34">
        <v>15.5</v>
      </c>
      <c r="J37" s="104"/>
      <c r="K37" s="105"/>
      <c r="L37" s="105"/>
      <c r="M37" s="105"/>
      <c r="N37" s="105"/>
      <c r="O37" s="105"/>
      <c r="P37" s="105"/>
      <c r="Q37" s="105"/>
      <c r="R37" s="105"/>
      <c r="S37" s="106"/>
    </row>
    <row r="38" spans="2:21" ht="16.5" thickBot="1">
      <c r="B38" s="39">
        <v>0.17499999999999999</v>
      </c>
      <c r="C38" s="40">
        <v>2</v>
      </c>
    </row>
    <row r="39" spans="2:21" ht="16.5" thickBot="1">
      <c r="B39" s="30"/>
      <c r="C39" s="30"/>
      <c r="F39" s="30" t="s">
        <v>9</v>
      </c>
      <c r="G39" s="37"/>
      <c r="I39" s="30" t="s">
        <v>3</v>
      </c>
      <c r="J39" s="101"/>
      <c r="K39" s="102"/>
      <c r="L39" s="102"/>
      <c r="M39" s="102"/>
      <c r="N39" s="102"/>
      <c r="O39" s="102"/>
      <c r="P39" s="102"/>
      <c r="Q39" s="102"/>
      <c r="R39" s="102"/>
      <c r="S39" s="103"/>
    </row>
    <row r="40" spans="2:21" ht="16.5" thickBot="1">
      <c r="B40" s="30"/>
      <c r="C40" s="30"/>
      <c r="J40" s="104"/>
      <c r="K40" s="105"/>
      <c r="L40" s="105"/>
      <c r="M40" s="105"/>
      <c r="N40" s="105"/>
      <c r="O40" s="105"/>
      <c r="P40" s="105"/>
      <c r="Q40" s="105"/>
      <c r="R40" s="105"/>
      <c r="S40" s="106"/>
    </row>
    <row r="41" spans="2:21" ht="16.5" thickBot="1">
      <c r="B41" s="30"/>
      <c r="C41" s="30"/>
    </row>
    <row r="42" spans="2:21" ht="16.5" thickBot="1">
      <c r="B42" s="30"/>
      <c r="C42" s="30"/>
      <c r="F42" s="30" t="s">
        <v>10</v>
      </c>
      <c r="G42" s="37"/>
      <c r="I42" s="30" t="s">
        <v>3</v>
      </c>
      <c r="J42" s="101"/>
      <c r="K42" s="102"/>
      <c r="L42" s="102"/>
      <c r="M42" s="102"/>
      <c r="N42" s="102"/>
      <c r="O42" s="102"/>
      <c r="P42" s="102"/>
      <c r="Q42" s="102"/>
      <c r="R42" s="102"/>
      <c r="S42" s="103"/>
    </row>
    <row r="43" spans="2:21" ht="16.5" thickBot="1">
      <c r="B43" s="30"/>
      <c r="C43" s="30"/>
      <c r="J43" s="104"/>
      <c r="K43" s="105"/>
      <c r="L43" s="105"/>
      <c r="M43" s="105"/>
      <c r="N43" s="105"/>
      <c r="O43" s="105"/>
      <c r="P43" s="105"/>
      <c r="Q43" s="105"/>
      <c r="R43" s="105"/>
      <c r="S43" s="106"/>
    </row>
    <row r="47" spans="2:21">
      <c r="F47" s="60"/>
      <c r="G47" s="60"/>
      <c r="H47" s="61" t="s">
        <v>23</v>
      </c>
      <c r="I47" s="61" t="s">
        <v>24</v>
      </c>
    </row>
    <row r="48" spans="2:21">
      <c r="F48" s="64" t="s">
        <v>70</v>
      </c>
      <c r="G48" s="70" t="s">
        <v>71</v>
      </c>
      <c r="H48" s="52"/>
      <c r="I48" s="52">
        <v>2</v>
      </c>
    </row>
    <row r="49" spans="6:9" ht="15.6" customHeight="1">
      <c r="F49" s="53"/>
      <c r="G49" s="53"/>
      <c r="H49" s="54"/>
      <c r="I49" s="54"/>
    </row>
    <row r="50" spans="6:9">
      <c r="F50" s="94" t="s">
        <v>49</v>
      </c>
      <c r="G50" s="52" t="s">
        <v>50</v>
      </c>
      <c r="H50" s="52"/>
      <c r="I50" s="52">
        <v>2</v>
      </c>
    </row>
    <row r="51" spans="6:9">
      <c r="F51" s="95"/>
      <c r="G51" s="52" t="s">
        <v>51</v>
      </c>
      <c r="H51" s="52"/>
      <c r="I51" s="52">
        <v>4</v>
      </c>
    </row>
    <row r="52" spans="6:9">
      <c r="F52" s="95"/>
      <c r="G52" s="62" t="s">
        <v>52</v>
      </c>
      <c r="H52" s="62"/>
      <c r="I52" s="62">
        <v>3</v>
      </c>
    </row>
    <row r="53" spans="6:9">
      <c r="F53" s="95"/>
      <c r="G53" s="62" t="s">
        <v>31</v>
      </c>
      <c r="H53" s="62"/>
      <c r="I53" s="62">
        <v>3</v>
      </c>
    </row>
    <row r="54" spans="6:9">
      <c r="F54" s="95"/>
      <c r="G54" s="62" t="s">
        <v>37</v>
      </c>
      <c r="H54" s="62"/>
      <c r="I54" s="62">
        <v>3</v>
      </c>
    </row>
    <row r="55" spans="6:9">
      <c r="F55" s="63"/>
      <c r="G55" s="54"/>
      <c r="H55" s="54"/>
      <c r="I55" s="54"/>
    </row>
    <row r="56" spans="6:9">
      <c r="F56" s="94" t="s">
        <v>65</v>
      </c>
      <c r="G56" s="52" t="s">
        <v>26</v>
      </c>
      <c r="H56" s="52"/>
      <c r="I56" s="52">
        <v>1</v>
      </c>
    </row>
    <row r="57" spans="6:9" ht="18.600000000000001" customHeight="1">
      <c r="F57" s="96"/>
      <c r="G57" s="52" t="s">
        <v>31</v>
      </c>
      <c r="H57" s="52"/>
      <c r="I57" s="52">
        <v>1</v>
      </c>
    </row>
    <row r="58" spans="6:9">
      <c r="F58" s="94" t="s">
        <v>66</v>
      </c>
      <c r="G58" s="52" t="s">
        <v>26</v>
      </c>
      <c r="H58" s="52"/>
      <c r="I58" s="52">
        <v>2</v>
      </c>
    </row>
    <row r="59" spans="6:9" ht="17.100000000000001" customHeight="1">
      <c r="F59" s="96"/>
      <c r="G59" s="52" t="s">
        <v>31</v>
      </c>
      <c r="H59" s="52"/>
      <c r="I59" s="52">
        <v>1</v>
      </c>
    </row>
    <row r="60" spans="6:9">
      <c r="F60" s="64" t="s">
        <v>75</v>
      </c>
      <c r="G60" s="52" t="s">
        <v>26</v>
      </c>
      <c r="H60" s="52"/>
      <c r="I60" s="52">
        <v>1</v>
      </c>
    </row>
    <row r="61" spans="6:9" ht="15.6" customHeight="1">
      <c r="F61" s="63"/>
      <c r="G61" s="54"/>
      <c r="H61" s="54"/>
      <c r="I61" s="54"/>
    </row>
    <row r="62" spans="6:9">
      <c r="F62" s="94" t="s">
        <v>53</v>
      </c>
      <c r="G62" s="52" t="s">
        <v>54</v>
      </c>
      <c r="H62" s="52"/>
      <c r="I62" s="52">
        <v>1</v>
      </c>
    </row>
    <row r="63" spans="6:9">
      <c r="F63" s="95"/>
      <c r="G63" s="52" t="s">
        <v>55</v>
      </c>
      <c r="H63" s="52"/>
      <c r="I63" s="52">
        <v>1</v>
      </c>
    </row>
    <row r="64" spans="6:9">
      <c r="F64" s="95"/>
      <c r="G64" s="52" t="s">
        <v>56</v>
      </c>
      <c r="H64" s="52"/>
      <c r="I64" s="52">
        <v>2</v>
      </c>
    </row>
    <row r="65" spans="6:9">
      <c r="F65" s="95"/>
      <c r="G65" s="62" t="s">
        <v>57</v>
      </c>
      <c r="H65" s="62"/>
      <c r="I65" s="62">
        <v>1</v>
      </c>
    </row>
    <row r="66" spans="6:9">
      <c r="F66" s="96"/>
      <c r="G66" s="62" t="s">
        <v>58</v>
      </c>
      <c r="H66" s="62"/>
      <c r="I66" s="62">
        <v>2</v>
      </c>
    </row>
    <row r="67" spans="6:9">
      <c r="F67" s="53"/>
      <c r="G67" s="54"/>
      <c r="H67" s="54"/>
      <c r="I67" s="54"/>
    </row>
    <row r="68" spans="6:9">
      <c r="F68" s="94" t="s">
        <v>59</v>
      </c>
      <c r="G68" s="52" t="s">
        <v>60</v>
      </c>
      <c r="H68" s="52"/>
      <c r="I68" s="52">
        <v>3</v>
      </c>
    </row>
    <row r="69" spans="6:9">
      <c r="F69" s="96"/>
      <c r="G69" s="52" t="s">
        <v>56</v>
      </c>
      <c r="H69" s="52"/>
      <c r="I69" s="52">
        <v>2</v>
      </c>
    </row>
    <row r="70" spans="6:9">
      <c r="F70" s="94" t="s">
        <v>61</v>
      </c>
      <c r="G70" s="52" t="s">
        <v>62</v>
      </c>
      <c r="H70" s="52"/>
      <c r="I70" s="52">
        <v>1</v>
      </c>
    </row>
    <row r="71" spans="6:9">
      <c r="F71" s="96"/>
      <c r="G71" s="52" t="s">
        <v>56</v>
      </c>
      <c r="H71" s="52"/>
      <c r="I71" s="52">
        <v>2</v>
      </c>
    </row>
    <row r="72" spans="6:9">
      <c r="F72" s="97" t="s">
        <v>63</v>
      </c>
      <c r="G72" s="52" t="s">
        <v>60</v>
      </c>
      <c r="H72" s="52"/>
      <c r="I72" s="52">
        <v>2</v>
      </c>
    </row>
    <row r="73" spans="6:9">
      <c r="F73" s="99"/>
      <c r="G73" s="52" t="s">
        <v>2</v>
      </c>
      <c r="H73" s="52"/>
      <c r="I73" s="52">
        <v>2</v>
      </c>
    </row>
    <row r="74" spans="6:9">
      <c r="F74" s="53"/>
      <c r="G74" s="53"/>
      <c r="H74" s="54"/>
      <c r="I74" s="54"/>
    </row>
    <row r="75" spans="6:9">
      <c r="F75" s="52" t="s">
        <v>64</v>
      </c>
      <c r="G75" s="51"/>
      <c r="H75" s="52">
        <f>SUM(H48:H73)</f>
        <v>0</v>
      </c>
      <c r="I75" s="52">
        <f>SUM(I48:I73)</f>
        <v>42</v>
      </c>
    </row>
  </sheetData>
  <mergeCells count="17">
    <mergeCell ref="F68:F69"/>
    <mergeCell ref="F70:F71"/>
    <mergeCell ref="F72:F73"/>
    <mergeCell ref="J36:S37"/>
    <mergeCell ref="F50:F54"/>
    <mergeCell ref="F56:F57"/>
    <mergeCell ref="F58:F59"/>
    <mergeCell ref="F62:F66"/>
    <mergeCell ref="J39:S40"/>
    <mergeCell ref="F2:T2"/>
    <mergeCell ref="J42:S43"/>
    <mergeCell ref="I26:J26"/>
    <mergeCell ref="F18:G18"/>
    <mergeCell ref="L18:M18"/>
    <mergeCell ref="Q23:R23"/>
    <mergeCell ref="O26:U28"/>
    <mergeCell ref="O31:U33"/>
  </mergeCells>
  <pageMargins left="0.7" right="0.7" top="0.75" bottom="0.75" header="0.3" footer="0.3"/>
  <pageSetup paperSize="11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Partie 1</vt:lpstr>
      <vt:lpstr>Partie 2</vt:lpstr>
      <vt:lpstr>Consommation_d_alcool__ml</vt:lpstr>
      <vt:lpstr>donneeP1</vt:lpstr>
      <vt:lpstr>Temps_de_réaction__s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Beaulieu</dc:creator>
  <cp:lastModifiedBy>Benjamin Joinvil</cp:lastModifiedBy>
  <dcterms:created xsi:type="dcterms:W3CDTF">2019-05-06T12:36:56Z</dcterms:created>
  <dcterms:modified xsi:type="dcterms:W3CDTF">2022-11-29T00:35:48Z</dcterms:modified>
</cp:coreProperties>
</file>