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hool\vieux\OUTILSDEGESTIONETDESOUTIEN\repos\remise-1662413\"/>
    </mc:Choice>
  </mc:AlternateContent>
  <xr:revisionPtr revIDLastSave="0" documentId="13_ncr:1_{6451CD8F-620C-4C1F-A0CD-48A80B8D0B9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nctions mathématiques" sheetId="1" r:id="rId1"/>
    <sheet name="Fonctions trigonométriques" sheetId="2" r:id="rId2"/>
    <sheet name="Objectifs" sheetId="3" r:id="rId3"/>
    <sheet name="étudia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4" l="1"/>
  <c r="O74" i="4"/>
  <c r="O25" i="4"/>
  <c r="X25" i="4" s="1"/>
  <c r="K21" i="1"/>
  <c r="O26" i="4" l="1"/>
  <c r="Z25" i="4"/>
  <c r="R25" i="4"/>
  <c r="V25" i="4"/>
  <c r="AB25" i="4"/>
  <c r="T25" i="4"/>
  <c r="I15" i="2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AB26" i="4" l="1"/>
  <c r="Z26" i="4"/>
  <c r="T26" i="4"/>
  <c r="X26" i="4"/>
  <c r="O27" i="4"/>
  <c r="V26" i="4"/>
  <c r="R26" i="4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O28" i="4" l="1"/>
  <c r="V27" i="4"/>
  <c r="AB27" i="4"/>
  <c r="Z27" i="4"/>
  <c r="T27" i="4"/>
  <c r="X27" i="4"/>
  <c r="R27" i="4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V28" i="4" l="1"/>
  <c r="AB28" i="4"/>
  <c r="Z28" i="4"/>
  <c r="X28" i="4"/>
  <c r="T28" i="4"/>
  <c r="O29" i="4"/>
  <c r="R28" i="4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O30" i="4" l="1"/>
  <c r="V29" i="4"/>
  <c r="AB29" i="4"/>
  <c r="X29" i="4"/>
  <c r="T29" i="4"/>
  <c r="Z29" i="4"/>
  <c r="R29" i="4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O31" i="4" l="1"/>
  <c r="V30" i="4"/>
  <c r="AB30" i="4"/>
  <c r="Z30" i="4"/>
  <c r="X30" i="4"/>
  <c r="T30" i="4"/>
  <c r="R30" i="4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O32" i="4" l="1"/>
  <c r="V31" i="4"/>
  <c r="AB31" i="4"/>
  <c r="Z31" i="4"/>
  <c r="X31" i="4"/>
  <c r="T31" i="4"/>
  <c r="R31" i="4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O33" i="4" l="1"/>
  <c r="X32" i="4"/>
  <c r="V32" i="4"/>
  <c r="AB32" i="4"/>
  <c r="Z32" i="4"/>
  <c r="T32" i="4"/>
  <c r="R32" i="4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O34" i="4" l="1"/>
  <c r="X33" i="4"/>
  <c r="V33" i="4"/>
  <c r="AB33" i="4"/>
  <c r="T33" i="4"/>
  <c r="Z33" i="4"/>
  <c r="R33" i="4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O35" i="4" l="1"/>
  <c r="X34" i="4"/>
  <c r="V34" i="4"/>
  <c r="AB34" i="4"/>
  <c r="T34" i="4"/>
  <c r="Z34" i="4"/>
  <c r="R34" i="4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O36" i="4" l="1"/>
  <c r="X35" i="4"/>
  <c r="V35" i="4"/>
  <c r="AB35" i="4"/>
  <c r="Z35" i="4"/>
  <c r="T35" i="4"/>
  <c r="R35" i="4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O37" i="4" l="1"/>
  <c r="X36" i="4"/>
  <c r="AB36" i="4"/>
  <c r="T36" i="4"/>
  <c r="V36" i="4"/>
  <c r="Z36" i="4"/>
  <c r="R36" i="4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O38" i="4" l="1"/>
  <c r="Z37" i="4"/>
  <c r="T37" i="4"/>
  <c r="X37" i="4"/>
  <c r="V37" i="4"/>
  <c r="AB37" i="4"/>
  <c r="R37" i="4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O39" i="4" l="1"/>
  <c r="Z38" i="4"/>
  <c r="T38" i="4"/>
  <c r="X38" i="4"/>
  <c r="AB38" i="4"/>
  <c r="V38" i="4"/>
  <c r="R38" i="4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O40" i="4" l="1"/>
  <c r="Z39" i="4"/>
  <c r="T39" i="4"/>
  <c r="X39" i="4"/>
  <c r="AB39" i="4"/>
  <c r="V39" i="4"/>
  <c r="R39" i="4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O41" i="4" l="1"/>
  <c r="Z40" i="4"/>
  <c r="T40" i="4"/>
  <c r="X40" i="4"/>
  <c r="AB40" i="4"/>
  <c r="V40" i="4"/>
  <c r="R40" i="4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T41" i="4" l="1"/>
  <c r="Z41" i="4"/>
  <c r="AB41" i="4"/>
  <c r="X41" i="4"/>
  <c r="V41" i="4"/>
  <c r="R41" i="4"/>
  <c r="O42" i="4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AB42" i="4" l="1"/>
  <c r="Z42" i="4"/>
  <c r="T42" i="4"/>
  <c r="X42" i="4"/>
  <c r="V42" i="4"/>
  <c r="O43" i="4"/>
  <c r="R42" i="4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V43" i="4" l="1"/>
  <c r="AB43" i="4"/>
  <c r="Z43" i="4"/>
  <c r="T43" i="4"/>
  <c r="X43" i="4"/>
  <c r="R43" i="4"/>
  <c r="O44" i="4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V44" i="4" l="1"/>
  <c r="AB44" i="4"/>
  <c r="Z44" i="4"/>
  <c r="X44" i="4"/>
  <c r="T44" i="4"/>
  <c r="R44" i="4"/>
  <c r="O45" i="4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V45" i="4" l="1"/>
  <c r="AB45" i="4"/>
  <c r="T45" i="4"/>
  <c r="Z45" i="4"/>
  <c r="X45" i="4"/>
  <c r="O46" i="4"/>
  <c r="R45" i="4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V46" i="4" l="1"/>
  <c r="AB46" i="4"/>
  <c r="T46" i="4"/>
  <c r="Z46" i="4"/>
  <c r="X46" i="4"/>
  <c r="O47" i="4"/>
  <c r="R46" i="4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V47" i="4" l="1"/>
  <c r="AB47" i="4"/>
  <c r="T47" i="4"/>
  <c r="Z47" i="4"/>
  <c r="X47" i="4"/>
  <c r="O48" i="4"/>
  <c r="R47" i="4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X48" i="4" l="1"/>
  <c r="V48" i="4"/>
  <c r="AB48" i="4"/>
  <c r="T48" i="4"/>
  <c r="Z48" i="4"/>
  <c r="O49" i="4"/>
  <c r="R48" i="4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X49" i="4" l="1"/>
  <c r="V49" i="4"/>
  <c r="AB49" i="4"/>
  <c r="Z49" i="4"/>
  <c r="T49" i="4"/>
  <c r="R49" i="4"/>
  <c r="O50" i="4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X50" i="4" l="1"/>
  <c r="V50" i="4"/>
  <c r="AB50" i="4"/>
  <c r="T50" i="4"/>
  <c r="Z50" i="4"/>
  <c r="R50" i="4"/>
  <c r="O51" i="4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X51" i="4" l="1"/>
  <c r="AB51" i="4"/>
  <c r="Z51" i="4"/>
  <c r="V51" i="4"/>
  <c r="T51" i="4"/>
  <c r="R51" i="4"/>
  <c r="O52" i="4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X52" i="4" l="1"/>
  <c r="V52" i="4"/>
  <c r="AB52" i="4"/>
  <c r="T52" i="4"/>
  <c r="Z52" i="4"/>
  <c r="R52" i="4"/>
  <c r="O53" i="4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Z53" i="4" l="1"/>
  <c r="T53" i="4"/>
  <c r="X53" i="4"/>
  <c r="V53" i="4"/>
  <c r="AB53" i="4"/>
  <c r="O54" i="4"/>
  <c r="R53" i="4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Z54" i="4" l="1"/>
  <c r="T54" i="4"/>
  <c r="X54" i="4"/>
  <c r="V54" i="4"/>
  <c r="AB54" i="4"/>
  <c r="R54" i="4"/>
  <c r="O55" i="4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Z55" i="4" l="1"/>
  <c r="T55" i="4"/>
  <c r="X55" i="4"/>
  <c r="V55" i="4"/>
  <c r="AB55" i="4"/>
  <c r="R55" i="4"/>
  <c r="O56" i="4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Z56" i="4" l="1"/>
  <c r="T56" i="4"/>
  <c r="AB56" i="4"/>
  <c r="X56" i="4"/>
  <c r="V56" i="4"/>
  <c r="O57" i="4"/>
  <c r="R56" i="4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Z57" i="4" l="1"/>
  <c r="T57" i="4"/>
  <c r="X57" i="4"/>
  <c r="AB57" i="4"/>
  <c r="V57" i="4"/>
  <c r="R57" i="4"/>
  <c r="O58" i="4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AB58" i="4" l="1"/>
  <c r="Z58" i="4"/>
  <c r="T58" i="4"/>
  <c r="X58" i="4"/>
  <c r="V58" i="4"/>
  <c r="R58" i="4"/>
  <c r="O59" i="4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V59" i="4" l="1"/>
  <c r="AB59" i="4"/>
  <c r="Z59" i="4"/>
  <c r="T59" i="4"/>
  <c r="X59" i="4"/>
  <c r="O60" i="4"/>
  <c r="R59" i="4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V60" i="4" l="1"/>
  <c r="AB60" i="4"/>
  <c r="Z60" i="4"/>
  <c r="X60" i="4"/>
  <c r="T60" i="4"/>
  <c r="O61" i="4"/>
  <c r="R60" i="4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V61" i="4" l="1"/>
  <c r="AB61" i="4"/>
  <c r="Z61" i="4"/>
  <c r="X61" i="4"/>
  <c r="T61" i="4"/>
  <c r="R61" i="4"/>
  <c r="O62" i="4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V62" i="4" l="1"/>
  <c r="AB62" i="4"/>
  <c r="T62" i="4"/>
  <c r="Z62" i="4"/>
  <c r="X62" i="4"/>
  <c r="O63" i="4"/>
  <c r="R62" i="4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V63" i="4" l="1"/>
  <c r="AB63" i="4"/>
  <c r="X63" i="4"/>
  <c r="Z63" i="4"/>
  <c r="T63" i="4"/>
  <c r="O64" i="4"/>
  <c r="R63" i="4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X64" i="4" l="1"/>
  <c r="V64" i="4"/>
  <c r="AB64" i="4"/>
  <c r="Z64" i="4"/>
  <c r="T64" i="4"/>
  <c r="R64" i="4"/>
  <c r="O65" i="4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X65" i="4" l="1"/>
  <c r="V65" i="4"/>
  <c r="AB65" i="4"/>
  <c r="T65" i="4"/>
  <c r="Z65" i="4"/>
  <c r="O66" i="4"/>
  <c r="R65" i="4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V66" i="4" l="1"/>
  <c r="X66" i="4"/>
  <c r="Z66" i="4"/>
  <c r="T66" i="4"/>
  <c r="AB66" i="4"/>
  <c r="R66" i="4"/>
  <c r="O67" i="4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X67" i="4" l="1"/>
  <c r="AB67" i="4"/>
  <c r="T67" i="4"/>
  <c r="Z67" i="4"/>
  <c r="V67" i="4"/>
  <c r="O68" i="4"/>
  <c r="R67" i="4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X68" i="4" l="1"/>
  <c r="V68" i="4"/>
  <c r="AB68" i="4"/>
  <c r="T68" i="4"/>
  <c r="Z68" i="4"/>
  <c r="R68" i="4"/>
  <c r="O69" i="4"/>
  <c r="P109" i="1"/>
  <c r="AB108" i="1"/>
  <c r="R108" i="1"/>
  <c r="T108" i="1"/>
  <c r="V108" i="1"/>
  <c r="X108" i="1"/>
  <c r="Z108" i="1"/>
  <c r="P102" i="2"/>
  <c r="R102" i="2"/>
  <c r="T102" i="2"/>
  <c r="Z69" i="4" l="1"/>
  <c r="T69" i="4"/>
  <c r="X69" i="4"/>
  <c r="AB69" i="4"/>
  <c r="V69" i="4"/>
  <c r="R69" i="4"/>
  <c r="O70" i="4"/>
  <c r="P110" i="1"/>
  <c r="V109" i="1"/>
  <c r="R109" i="1"/>
  <c r="T109" i="1"/>
  <c r="X109" i="1"/>
  <c r="Z109" i="1"/>
  <c r="AB109" i="1"/>
  <c r="P103" i="2"/>
  <c r="R103" i="2"/>
  <c r="T103" i="2"/>
  <c r="Z70" i="4" l="1"/>
  <c r="T70" i="4"/>
  <c r="X70" i="4"/>
  <c r="AB70" i="4"/>
  <c r="V70" i="4"/>
  <c r="R70" i="4"/>
  <c r="O71" i="4"/>
  <c r="P111" i="1"/>
  <c r="T110" i="1"/>
  <c r="V110" i="1"/>
  <c r="X110" i="1"/>
  <c r="Z110" i="1"/>
  <c r="AB110" i="1"/>
  <c r="R110" i="1"/>
  <c r="T104" i="2"/>
  <c r="P104" i="2"/>
  <c r="R104" i="2"/>
  <c r="Z71" i="4" l="1"/>
  <c r="T71" i="4"/>
  <c r="X71" i="4"/>
  <c r="AB71" i="4"/>
  <c r="V71" i="4"/>
  <c r="O72" i="4"/>
  <c r="R71" i="4"/>
  <c r="P112" i="1"/>
  <c r="V111" i="1"/>
  <c r="X111" i="1"/>
  <c r="Z111" i="1"/>
  <c r="AB111" i="1"/>
  <c r="R111" i="1"/>
  <c r="T111" i="1"/>
  <c r="P105" i="2"/>
  <c r="R105" i="2"/>
  <c r="T105" i="2"/>
  <c r="Z72" i="4" l="1"/>
  <c r="T72" i="4"/>
  <c r="AB72" i="4"/>
  <c r="X72" i="4"/>
  <c r="V72" i="4"/>
  <c r="R72" i="4"/>
  <c r="O73" i="4"/>
  <c r="P113" i="1"/>
  <c r="AB112" i="1"/>
  <c r="R112" i="1"/>
  <c r="T112" i="1"/>
  <c r="V112" i="1"/>
  <c r="Z112" i="1"/>
  <c r="X112" i="1"/>
  <c r="R106" i="2"/>
  <c r="T106" i="2"/>
  <c r="P106" i="2"/>
  <c r="Z73" i="4" l="1"/>
  <c r="T73" i="4"/>
  <c r="AB73" i="4"/>
  <c r="V73" i="4"/>
  <c r="X73" i="4"/>
  <c r="R73" i="4"/>
  <c r="P114" i="1"/>
  <c r="R113" i="1"/>
  <c r="V113" i="1"/>
  <c r="T113" i="1"/>
  <c r="X113" i="1"/>
  <c r="Z113" i="1"/>
  <c r="AB113" i="1"/>
  <c r="P107" i="2"/>
  <c r="R107" i="2"/>
  <c r="T107" i="2"/>
  <c r="AB74" i="4" l="1"/>
  <c r="Z74" i="4"/>
  <c r="T74" i="4"/>
  <c r="X74" i="4"/>
  <c r="V74" i="4"/>
  <c r="R74" i="4"/>
  <c r="P115" i="1"/>
  <c r="T114" i="1"/>
  <c r="V114" i="1"/>
  <c r="Z114" i="1"/>
  <c r="X114" i="1"/>
  <c r="AB114" i="1"/>
  <c r="R114" i="1"/>
  <c r="R108" i="2"/>
  <c r="P108" i="2"/>
  <c r="T108" i="2"/>
  <c r="V75" i="4" l="1"/>
  <c r="AB75" i="4"/>
  <c r="Z75" i="4"/>
  <c r="T75" i="4"/>
  <c r="X75" i="4"/>
  <c r="O76" i="4"/>
  <c r="R75" i="4"/>
  <c r="P116" i="1"/>
  <c r="X115" i="1"/>
  <c r="Z115" i="1"/>
  <c r="AB115" i="1"/>
  <c r="R115" i="1"/>
  <c r="V115" i="1"/>
  <c r="T115" i="1"/>
  <c r="P109" i="2"/>
  <c r="R109" i="2"/>
  <c r="T109" i="2"/>
  <c r="V76" i="4" l="1"/>
  <c r="AB76" i="4"/>
  <c r="Z76" i="4"/>
  <c r="T76" i="4"/>
  <c r="X76" i="4"/>
  <c r="R76" i="4"/>
  <c r="O77" i="4"/>
  <c r="P117" i="1"/>
  <c r="AB116" i="1"/>
  <c r="R116" i="1"/>
  <c r="T116" i="1"/>
  <c r="V116" i="1"/>
  <c r="Z116" i="1"/>
  <c r="X116" i="1"/>
  <c r="P110" i="2"/>
  <c r="R110" i="2"/>
  <c r="T110" i="2"/>
  <c r="V77" i="4" l="1"/>
  <c r="AB77" i="4"/>
  <c r="T77" i="4"/>
  <c r="Z77" i="4"/>
  <c r="X77" i="4"/>
  <c r="R77" i="4"/>
  <c r="O78" i="4"/>
  <c r="P118" i="1"/>
  <c r="R117" i="1"/>
  <c r="V117" i="1"/>
  <c r="T117" i="1"/>
  <c r="X117" i="1"/>
  <c r="Z117" i="1"/>
  <c r="AB117" i="1"/>
  <c r="T111" i="2"/>
  <c r="R111" i="2"/>
  <c r="P111" i="2"/>
  <c r="V78" i="4" l="1"/>
  <c r="AB78" i="4"/>
  <c r="Z78" i="4"/>
  <c r="T78" i="4"/>
  <c r="X78" i="4"/>
  <c r="O79" i="4"/>
  <c r="R78" i="4"/>
  <c r="P119" i="1"/>
  <c r="T118" i="1"/>
  <c r="V118" i="1"/>
  <c r="X118" i="1"/>
  <c r="Z118" i="1"/>
  <c r="AB118" i="1"/>
  <c r="R118" i="1"/>
  <c r="P112" i="2"/>
  <c r="R112" i="2"/>
  <c r="T112" i="2"/>
  <c r="V79" i="4" l="1"/>
  <c r="AB79" i="4"/>
  <c r="T79" i="4"/>
  <c r="X79" i="4"/>
  <c r="Z79" i="4"/>
  <c r="R79" i="4"/>
  <c r="O80" i="4"/>
  <c r="P120" i="1"/>
  <c r="X119" i="1"/>
  <c r="Z119" i="1"/>
  <c r="AB119" i="1"/>
  <c r="R119" i="1"/>
  <c r="V119" i="1"/>
  <c r="T119" i="1"/>
  <c r="T113" i="2"/>
  <c r="P113" i="2"/>
  <c r="R113" i="2"/>
  <c r="X80" i="4" l="1"/>
  <c r="V80" i="4"/>
  <c r="AB80" i="4"/>
  <c r="T80" i="4"/>
  <c r="Z80" i="4"/>
  <c r="O81" i="4"/>
  <c r="R80" i="4"/>
  <c r="P121" i="1"/>
  <c r="AB120" i="1"/>
  <c r="R120" i="1"/>
  <c r="T120" i="1"/>
  <c r="V120" i="1"/>
  <c r="X120" i="1"/>
  <c r="Z120" i="1"/>
  <c r="R114" i="2"/>
  <c r="P114" i="2"/>
  <c r="T114" i="2"/>
  <c r="X81" i="4" l="1"/>
  <c r="V81" i="4"/>
  <c r="AB81" i="4"/>
  <c r="Z81" i="4"/>
  <c r="T81" i="4"/>
  <c r="O82" i="4"/>
  <c r="R81" i="4"/>
  <c r="P122" i="1"/>
  <c r="R121" i="1"/>
  <c r="V121" i="1"/>
  <c r="T121" i="1"/>
  <c r="X121" i="1"/>
  <c r="Z121" i="1"/>
  <c r="AB121" i="1"/>
  <c r="P115" i="2"/>
  <c r="R115" i="2"/>
  <c r="T115" i="2"/>
  <c r="X82" i="4" l="1"/>
  <c r="V82" i="4"/>
  <c r="AB82" i="4"/>
  <c r="T82" i="4"/>
  <c r="Z82" i="4"/>
  <c r="O83" i="4"/>
  <c r="R82" i="4"/>
  <c r="P123" i="1"/>
  <c r="T122" i="1"/>
  <c r="V122" i="1"/>
  <c r="X122" i="1"/>
  <c r="Z122" i="1"/>
  <c r="AB122" i="1"/>
  <c r="R122" i="1"/>
  <c r="T116" i="2"/>
  <c r="P116" i="2"/>
  <c r="R116" i="2"/>
  <c r="X83" i="4" l="1"/>
  <c r="T83" i="4"/>
  <c r="Z83" i="4"/>
  <c r="V83" i="4"/>
  <c r="AB83" i="4"/>
  <c r="O84" i="4"/>
  <c r="R83" i="4"/>
  <c r="P124" i="1"/>
  <c r="V123" i="1"/>
  <c r="X123" i="1"/>
  <c r="Z123" i="1"/>
  <c r="AB123" i="1"/>
  <c r="R123" i="1"/>
  <c r="T123" i="1"/>
  <c r="P117" i="2"/>
  <c r="R117" i="2"/>
  <c r="T117" i="2"/>
  <c r="X84" i="4" l="1"/>
  <c r="AB84" i="4"/>
  <c r="Z84" i="4"/>
  <c r="V84" i="4"/>
  <c r="T84" i="4"/>
  <c r="O85" i="4"/>
  <c r="R84" i="4"/>
  <c r="P125" i="1"/>
  <c r="AB124" i="1"/>
  <c r="R124" i="1"/>
  <c r="T124" i="1"/>
  <c r="V124" i="1"/>
  <c r="Z124" i="1"/>
  <c r="X124" i="1"/>
  <c r="P118" i="2"/>
  <c r="R118" i="2"/>
  <c r="T118" i="2"/>
  <c r="Z85" i="4" l="1"/>
  <c r="T85" i="4"/>
  <c r="X85" i="4"/>
  <c r="V85" i="4"/>
  <c r="AB85" i="4"/>
  <c r="O86" i="4"/>
  <c r="R85" i="4"/>
  <c r="R125" i="1"/>
  <c r="T125" i="1"/>
  <c r="V125" i="1"/>
  <c r="X125" i="1"/>
  <c r="Z125" i="1"/>
  <c r="AB125" i="1"/>
  <c r="R119" i="2"/>
  <c r="T119" i="2"/>
  <c r="P119" i="2"/>
  <c r="Z86" i="4" l="1"/>
  <c r="T86" i="4"/>
  <c r="X86" i="4"/>
  <c r="AB86" i="4"/>
  <c r="V86" i="4"/>
  <c r="R86" i="4"/>
  <c r="O87" i="4"/>
  <c r="Z87" i="4" l="1"/>
  <c r="T87" i="4"/>
  <c r="X87" i="4"/>
  <c r="V87" i="4"/>
  <c r="AB87" i="4"/>
  <c r="R87" i="4"/>
  <c r="O88" i="4"/>
  <c r="Z88" i="4" l="1"/>
  <c r="T88" i="4"/>
  <c r="X88" i="4"/>
  <c r="V88" i="4"/>
  <c r="AB88" i="4"/>
  <c r="O89" i="4"/>
  <c r="R88" i="4"/>
  <c r="T89" i="4" l="1"/>
  <c r="Z89" i="4"/>
  <c r="V89" i="4"/>
  <c r="AB89" i="4"/>
  <c r="X89" i="4"/>
  <c r="O90" i="4"/>
  <c r="R89" i="4"/>
  <c r="AB90" i="4" l="1"/>
  <c r="Z90" i="4"/>
  <c r="T90" i="4"/>
  <c r="X90" i="4"/>
  <c r="V90" i="4"/>
  <c r="R90" i="4"/>
  <c r="O91" i="4"/>
  <c r="V91" i="4" l="1"/>
  <c r="AB91" i="4"/>
  <c r="Z91" i="4"/>
  <c r="T91" i="4"/>
  <c r="X91" i="4"/>
  <c r="R91" i="4"/>
  <c r="O92" i="4"/>
  <c r="V92" i="4" l="1"/>
  <c r="AB92" i="4"/>
  <c r="Z92" i="4"/>
  <c r="X92" i="4"/>
  <c r="T92" i="4"/>
  <c r="R92" i="4"/>
  <c r="O93" i="4"/>
  <c r="V93" i="4" l="1"/>
  <c r="AB93" i="4"/>
  <c r="X93" i="4"/>
  <c r="T93" i="4"/>
  <c r="Z93" i="4"/>
  <c r="O94" i="4"/>
  <c r="R93" i="4"/>
  <c r="V94" i="4" l="1"/>
  <c r="AB94" i="4"/>
  <c r="Z94" i="4"/>
  <c r="X94" i="4"/>
  <c r="T94" i="4"/>
  <c r="R94" i="4"/>
  <c r="O95" i="4"/>
  <c r="V95" i="4" l="1"/>
  <c r="AB95" i="4"/>
  <c r="Z95" i="4"/>
  <c r="X95" i="4"/>
  <c r="T95" i="4"/>
  <c r="O96" i="4"/>
  <c r="R95" i="4"/>
  <c r="X96" i="4" l="1"/>
  <c r="V96" i="4"/>
  <c r="AB96" i="4"/>
  <c r="T96" i="4"/>
  <c r="Z96" i="4"/>
  <c r="R96" i="4"/>
  <c r="O97" i="4"/>
  <c r="X97" i="4" l="1"/>
  <c r="V97" i="4"/>
  <c r="AB97" i="4"/>
  <c r="T97" i="4"/>
  <c r="Z97" i="4"/>
  <c r="O98" i="4"/>
  <c r="R97" i="4"/>
  <c r="X98" i="4" l="1"/>
  <c r="T98" i="4"/>
  <c r="V98" i="4"/>
  <c r="Z98" i="4"/>
  <c r="AB98" i="4"/>
  <c r="O99" i="4"/>
  <c r="R98" i="4"/>
  <c r="X99" i="4" l="1"/>
  <c r="AB99" i="4"/>
  <c r="T99" i="4"/>
  <c r="Z99" i="4"/>
  <c r="V99" i="4"/>
  <c r="R99" i="4"/>
  <c r="O100" i="4"/>
  <c r="X100" i="4" l="1"/>
  <c r="Z100" i="4"/>
  <c r="V100" i="4"/>
  <c r="AB100" i="4"/>
  <c r="T100" i="4"/>
  <c r="R100" i="4"/>
  <c r="O101" i="4"/>
  <c r="Z101" i="4" l="1"/>
  <c r="T101" i="4"/>
  <c r="X101" i="4"/>
  <c r="AB101" i="4"/>
  <c r="V101" i="4"/>
  <c r="R101" i="4"/>
  <c r="O102" i="4"/>
  <c r="Z102" i="4" l="1"/>
  <c r="T102" i="4"/>
  <c r="X102" i="4"/>
  <c r="V102" i="4"/>
  <c r="AB102" i="4"/>
  <c r="R102" i="4"/>
  <c r="O103" i="4"/>
  <c r="Z103" i="4" l="1"/>
  <c r="T103" i="4"/>
  <c r="X103" i="4"/>
  <c r="AB103" i="4"/>
  <c r="V103" i="4"/>
  <c r="R103" i="4"/>
  <c r="O104" i="4"/>
  <c r="Z104" i="4" l="1"/>
  <c r="T104" i="4"/>
  <c r="V104" i="4"/>
  <c r="AB104" i="4"/>
  <c r="X104" i="4"/>
  <c r="O105" i="4"/>
  <c r="R104" i="4"/>
  <c r="T105" i="4" l="1"/>
  <c r="Z105" i="4"/>
  <c r="X105" i="4"/>
  <c r="V105" i="4"/>
  <c r="AB105" i="4"/>
  <c r="R105" i="4"/>
  <c r="O106" i="4"/>
  <c r="AB106" i="4" l="1"/>
  <c r="Z106" i="4"/>
  <c r="T106" i="4"/>
  <c r="X106" i="4"/>
  <c r="V106" i="4"/>
  <c r="O107" i="4"/>
  <c r="R106" i="4"/>
  <c r="V107" i="4" l="1"/>
  <c r="AB107" i="4"/>
  <c r="Z107" i="4"/>
  <c r="T107" i="4"/>
  <c r="X107" i="4"/>
  <c r="R107" i="4"/>
  <c r="O108" i="4"/>
  <c r="V108" i="4" l="1"/>
  <c r="AB108" i="4"/>
  <c r="Z108" i="4"/>
  <c r="X108" i="4"/>
  <c r="T108" i="4"/>
  <c r="R108" i="4"/>
  <c r="O109" i="4"/>
  <c r="V109" i="4" l="1"/>
  <c r="AB109" i="4"/>
  <c r="T109" i="4"/>
  <c r="Z109" i="4"/>
  <c r="X109" i="4"/>
  <c r="O110" i="4"/>
  <c r="R109" i="4"/>
  <c r="V110" i="4" l="1"/>
  <c r="AB110" i="4"/>
  <c r="Z110" i="4"/>
  <c r="X110" i="4"/>
  <c r="T110" i="4"/>
  <c r="O111" i="4"/>
  <c r="R110" i="4"/>
  <c r="V111" i="4" l="1"/>
  <c r="AB111" i="4"/>
  <c r="Z111" i="4"/>
  <c r="T111" i="4"/>
  <c r="X111" i="4"/>
  <c r="O112" i="4"/>
  <c r="R111" i="4"/>
  <c r="X112" i="4" l="1"/>
  <c r="V112" i="4"/>
  <c r="AB112" i="4"/>
  <c r="Z112" i="4"/>
  <c r="T112" i="4"/>
  <c r="O113" i="4"/>
  <c r="R112" i="4"/>
  <c r="X113" i="4" l="1"/>
  <c r="V113" i="4"/>
  <c r="AB113" i="4"/>
  <c r="T113" i="4"/>
  <c r="Z113" i="4"/>
  <c r="R113" i="4"/>
  <c r="O114" i="4"/>
  <c r="X114" i="4" l="1"/>
  <c r="V114" i="4"/>
  <c r="AB114" i="4"/>
  <c r="T114" i="4"/>
  <c r="Z114" i="4"/>
  <c r="R114" i="4"/>
  <c r="O115" i="4"/>
  <c r="X115" i="4" l="1"/>
  <c r="V115" i="4"/>
  <c r="AB115" i="4"/>
  <c r="Z115" i="4"/>
  <c r="T115" i="4"/>
  <c r="O116" i="4"/>
  <c r="R115" i="4"/>
  <c r="X116" i="4" l="1"/>
  <c r="V116" i="4"/>
  <c r="AB116" i="4"/>
  <c r="Z116" i="4"/>
  <c r="T116" i="4"/>
  <c r="R116" i="4"/>
  <c r="O117" i="4"/>
  <c r="Z117" i="4" l="1"/>
  <c r="T117" i="4"/>
  <c r="X117" i="4"/>
  <c r="AB117" i="4"/>
  <c r="V117" i="4"/>
  <c r="O118" i="4"/>
  <c r="R117" i="4"/>
  <c r="Z118" i="4" l="1"/>
  <c r="T118" i="4"/>
  <c r="X118" i="4"/>
  <c r="AB118" i="4"/>
  <c r="V118" i="4"/>
  <c r="R118" i="4"/>
  <c r="O119" i="4"/>
  <c r="X119" i="4" l="1"/>
  <c r="Z119" i="4"/>
  <c r="T119" i="4"/>
  <c r="V119" i="4"/>
  <c r="AB119" i="4"/>
  <c r="R119" i="4"/>
  <c r="O120" i="4"/>
  <c r="Z120" i="4" l="1"/>
  <c r="T120" i="4"/>
  <c r="V120" i="4"/>
  <c r="AB120" i="4"/>
  <c r="X120" i="4"/>
  <c r="R120" i="4"/>
  <c r="O121" i="4"/>
  <c r="Z121" i="4" l="1"/>
  <c r="T121" i="4"/>
  <c r="X121" i="4"/>
  <c r="V121" i="4"/>
  <c r="AB121" i="4"/>
  <c r="O122" i="4"/>
  <c r="R121" i="4"/>
  <c r="AB122" i="4" l="1"/>
  <c r="Z122" i="4"/>
  <c r="T122" i="4"/>
  <c r="X122" i="4"/>
  <c r="V122" i="4"/>
  <c r="O123" i="4"/>
  <c r="R122" i="4"/>
  <c r="V123" i="4" l="1"/>
  <c r="AB123" i="4"/>
  <c r="Z123" i="4"/>
  <c r="T123" i="4"/>
  <c r="X123" i="4"/>
  <c r="R123" i="4"/>
  <c r="O124" i="4"/>
  <c r="V124" i="4" l="1"/>
  <c r="AB124" i="4"/>
  <c r="Z124" i="4"/>
  <c r="T124" i="4"/>
  <c r="X124" i="4"/>
  <c r="R124" i="4"/>
  <c r="O125" i="4"/>
  <c r="R125" i="4" l="1"/>
  <c r="V125" i="4"/>
  <c r="AB125" i="4"/>
  <c r="T125" i="4"/>
  <c r="X125" i="4"/>
  <c r="Z125" i="4"/>
</calcChain>
</file>

<file path=xl/sharedStrings.xml><?xml version="1.0" encoding="utf-8"?>
<sst xmlns="http://schemas.openxmlformats.org/spreadsheetml/2006/main" count="98" uniqueCount="74">
  <si>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</si>
  <si>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</si>
  <si>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</si>
  <si>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</si>
  <si>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</si>
  <si>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</si>
  <si>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</si>
  <si>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</si>
  <si>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</si>
  <si>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</si>
  <si>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</si>
  <si>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</si>
  <si>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</si>
  <si>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</si>
  <si>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</si>
  <si>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</si>
  <si>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</si>
  <si>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</si>
  <si>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</si>
  <si>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</si>
  <si>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</si>
  <si>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</si>
  <si>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</si>
  <si>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</si>
  <si>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</si>
  <si>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</si>
  <si>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</si>
  <si>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</si>
  <si>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</si>
  <si>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</si>
  <si>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</si>
  <si>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</si>
  <si>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</si>
  <si>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</si>
  <si>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</si>
  <si>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</si>
  <si>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</si>
  <si>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</si>
  <si>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</si>
  <si>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</si>
  <si>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</si>
  <si>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</si>
  <si>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</si>
  <si>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</si>
  <si>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</si>
  <si>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</si>
  <si>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</si>
  <si>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</si>
  <si>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</si>
  <si>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</si>
  <si>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</si>
  <si>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</si>
  <si>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</si>
  <si>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</si>
  <si>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 xml:space="preserve">fonctions mathematiques </t>
  </si>
  <si>
    <t>polynome de degre 2</t>
  </si>
  <si>
    <t>polynome de degre 3</t>
  </si>
  <si>
    <t>exponetielle</t>
  </si>
  <si>
    <t>logarithmique</t>
  </si>
  <si>
    <t>lineaire y=a*x+b</t>
  </si>
  <si>
    <t>Définition de l'absice</t>
  </si>
  <si>
    <t>valeur de depart</t>
  </si>
  <si>
    <t xml:space="preserve">incrémentation </t>
  </si>
  <si>
    <t xml:space="preserve">valeur finale </t>
  </si>
  <si>
    <t>absolue</t>
  </si>
  <si>
    <t>linéaire</t>
  </si>
  <si>
    <t>pol. Deg. 2</t>
  </si>
  <si>
    <t>polé degé 3</t>
  </si>
  <si>
    <t>Expé</t>
  </si>
  <si>
    <t xml:space="preserve">log </t>
  </si>
  <si>
    <t xml:space="preserve">Fonctions </t>
  </si>
  <si>
    <t>Paramètre</t>
  </si>
  <si>
    <t xml:space="preserve">aboslue </t>
  </si>
  <si>
    <t>y = a*|b*x+c|+d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</si>
</sst>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00"/>
    <numFmt numFmtId="165" formatCode="0.000E+00"/>
  </numFmts>
  <fonts count="4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49998474074526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 style="thin">
        <color theme="0"/>
      </right>
      <top/>
      <bottom/>
      <diagonal/>
    </border>
  </borders>
  <cellStyleXfs count="23">
    <xf numFmtId="0" fontId="0" fillId="0" borderId="0"/>
    <xf numFmtId="44" fontId="42" fillId="0" borderId="0" applyFont="0" applyFill="0" applyBorder="0" applyAlignment="0" applyProtection="0"/>
    <xf numFmtId="0" fontId="43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60" borderId="0" applyNumberFormat="0" applyBorder="0" applyAlignment="0" applyProtection="0"/>
    <xf numFmtId="0" fontId="42" fillId="61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3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6" borderId="0" applyNumberFormat="0" applyBorder="0" applyAlignment="0" applyProtection="0"/>
    <xf numFmtId="0" fontId="42" fillId="67" borderId="0" applyNumberFormat="0" applyBorder="0" applyAlignment="0" applyProtection="0"/>
    <xf numFmtId="0" fontId="43" fillId="68" borderId="0" applyNumberFormat="0" applyBorder="0" applyAlignment="0" applyProtection="0"/>
    <xf numFmtId="0" fontId="42" fillId="69" borderId="0" applyNumberFormat="0" applyBorder="0" applyAlignment="0" applyProtection="0"/>
    <xf numFmtId="0" fontId="42" fillId="70" borderId="0" applyNumberFormat="0" applyBorder="0" applyAlignment="0" applyProtection="0"/>
    <xf numFmtId="0" fontId="43" fillId="71" borderId="0" applyNumberFormat="0" applyBorder="0" applyAlignment="0" applyProtection="0"/>
    <xf numFmtId="0" fontId="42" fillId="72" borderId="0" applyNumberFormat="0" applyBorder="0" applyAlignment="0" applyProtection="0"/>
    <xf numFmtId="0" fontId="42" fillId="73" borderId="0" applyNumberFormat="0" applyBorder="0" applyAlignment="0" applyProtection="0"/>
    <xf numFmtId="0" fontId="43" fillId="74" borderId="0" applyNumberFormat="0" applyBorder="0" applyAlignment="0" applyProtection="0"/>
    <xf numFmtId="0" fontId="42" fillId="75" borderId="0" applyNumberFormat="0" applyBorder="0" applyAlignment="0" applyProtection="0"/>
    <xf numFmtId="0" fontId="42" fillId="76" borderId="0" applyNumberFormat="0" applyBorder="0" applyAlignment="0" applyProtection="0"/>
  </cellStyleXfs>
  <cellXfs count="27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43" fillId="11" borderId="0" xfId="0" applyFont="1" applyFill="1"/>
    <xf numFmtId="0" fontId="43" fillId="77" borderId="71" xfId="0" applyFont="1" applyFill="1" applyBorder="1" applyAlignment="1">
      <alignment horizontal="center" vertical="center"/>
    </xf>
    <xf numFmtId="0" fontId="43" fillId="77" borderId="11" xfId="0" applyFont="1" applyFill="1" applyBorder="1" applyAlignment="1">
      <alignment horizontal="center" vertical="center"/>
    </xf>
    <xf numFmtId="0" fontId="43" fillId="77" borderId="0" xfId="0" applyFont="1" applyFill="1" applyAlignment="1">
      <alignment horizontal="center" vertical="center"/>
    </xf>
    <xf numFmtId="0" fontId="42" fillId="63" borderId="71" xfId="9" applyBorder="1"/>
    <xf numFmtId="0" fontId="42" fillId="62" borderId="11" xfId="8" applyBorder="1"/>
    <xf numFmtId="0" fontId="42" fillId="61" borderId="0" xfId="7"/>
    <xf numFmtId="164" fontId="42" fillId="61" borderId="0" xfId="7" applyNumberFormat="1"/>
    <xf numFmtId="0" fontId="42" fillId="76" borderId="0" xfId="22"/>
    <xf numFmtId="0" fontId="42" fillId="75" borderId="0" xfId="21"/>
    <xf numFmtId="164" fontId="42" fillId="75" borderId="0" xfId="21" applyNumberFormat="1"/>
    <xf numFmtId="0" fontId="42" fillId="67" borderId="0" xfId="13"/>
    <xf numFmtId="0" fontId="42" fillId="66" borderId="0" xfId="12"/>
    <xf numFmtId="0" fontId="42" fillId="65" borderId="0" xfId="11"/>
    <xf numFmtId="164" fontId="42" fillId="65" borderId="0" xfId="11" applyNumberFormat="1"/>
    <xf numFmtId="0" fontId="42" fillId="59" borderId="0" xfId="5"/>
    <xf numFmtId="0" fontId="42" fillId="58" borderId="0" xfId="4"/>
    <xf numFmtId="0" fontId="42" fillId="57" borderId="0" xfId="3"/>
    <xf numFmtId="164" fontId="42" fillId="57" borderId="0" xfId="3" applyNumberFormat="1"/>
    <xf numFmtId="0" fontId="42" fillId="73" borderId="0" xfId="19"/>
    <xf numFmtId="0" fontId="42" fillId="72" borderId="0" xfId="18"/>
    <xf numFmtId="0" fontId="42" fillId="70" borderId="0" xfId="16"/>
    <xf numFmtId="0" fontId="42" fillId="69" borderId="0" xfId="15"/>
    <xf numFmtId="0" fontId="0" fillId="77" borderId="0" xfId="0" applyFill="1"/>
    <xf numFmtId="0" fontId="0" fillId="2" borderId="0" xfId="0" applyFill="1"/>
    <xf numFmtId="2" fontId="0" fillId="2" borderId="0" xfId="1" applyNumberFormat="1" applyFont="1" applyFill="1"/>
    <xf numFmtId="0" fontId="0" fillId="2" borderId="0" xfId="0" applyFill="1" applyAlignment="1">
      <alignment horizontal="center"/>
    </xf>
    <xf numFmtId="0" fontId="42" fillId="61" borderId="0" xfId="7" applyAlignment="1">
      <alignment horizontal="center"/>
    </xf>
    <xf numFmtId="0" fontId="42" fillId="75" borderId="0" xfId="21" applyAlignment="1">
      <alignment horizontal="center"/>
    </xf>
    <xf numFmtId="0" fontId="42" fillId="65" borderId="0" xfId="11" applyAlignment="1">
      <alignment horizontal="center"/>
    </xf>
    <xf numFmtId="0" fontId="42" fillId="57" borderId="0" xfId="3" applyAlignment="1">
      <alignment horizontal="center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4" fillId="11" borderId="0" xfId="0" applyFont="1" applyFill="1" applyAlignment="1">
      <alignment horizontal="left" vertical="center"/>
    </xf>
    <xf numFmtId="0" fontId="43" fillId="11" borderId="0" xfId="0" applyFont="1" applyFill="1" applyAlignment="1">
      <alignment horizontal="center"/>
    </xf>
    <xf numFmtId="0" fontId="43" fillId="60" borderId="0" xfId="6"/>
    <xf numFmtId="0" fontId="42" fillId="63" borderId="0" xfId="9"/>
    <xf numFmtId="0" fontId="43" fillId="11" borderId="0" xfId="0" applyFont="1" applyFill="1"/>
    <xf numFmtId="0" fontId="0" fillId="11" borderId="0" xfId="0" applyFill="1"/>
    <xf numFmtId="0" fontId="43" fillId="74" borderId="0" xfId="20"/>
    <xf numFmtId="0" fontId="43" fillId="64" borderId="0" xfId="10"/>
    <xf numFmtId="0" fontId="43" fillId="56" borderId="0" xfId="2"/>
    <xf numFmtId="0" fontId="43" fillId="71" borderId="0" xfId="17"/>
    <xf numFmtId="0" fontId="43" fillId="68" borderId="0" xfId="14"/>
  </cellXfs>
  <cellStyles count="23">
    <cellStyle name="20 % - Accent1" xfId="3" builtinId="30"/>
    <cellStyle name="20 % - Accent2" xfId="7" builtinId="34"/>
    <cellStyle name="20 % - Accent3" xfId="11" builtinId="38"/>
    <cellStyle name="20 % - Accent6" xfId="21" builtinId="50"/>
    <cellStyle name="40 % - Accent1" xfId="4" builtinId="31"/>
    <cellStyle name="40 % - Accent2" xfId="8" builtinId="35"/>
    <cellStyle name="40 % - Accent3" xfId="12" builtinId="39"/>
    <cellStyle name="40 % - Accent4" xfId="15" builtinId="43"/>
    <cellStyle name="40 % - Accent5" xfId="18" builtinId="47"/>
    <cellStyle name="40 % - Accent6" xfId="22" builtinId="51"/>
    <cellStyle name="60 % - Accent1" xfId="5" builtinId="32"/>
    <cellStyle name="60 % - Accent2" xfId="9" builtinId="36"/>
    <cellStyle name="60 % - Accent3" xfId="13" builtinId="40"/>
    <cellStyle name="60 % - Accent4" xfId="16" builtinId="44"/>
    <cellStyle name="60 % - Accent5" xfId="19" builtinId="48"/>
    <cellStyle name="Accent1" xfId="2" builtinId="29"/>
    <cellStyle name="Accent2" xfId="6" builtinId="33"/>
    <cellStyle name="Accent3" xfId="10" builtinId="37"/>
    <cellStyle name="Accent4" xfId="14" builtinId="41"/>
    <cellStyle name="Accent5" xfId="17" builtinId="45"/>
    <cellStyle name="Accent6" xfId="20" builtinId="49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7-4B75-A6C3-50AFB93AABA5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7-4B75-A6C3-50AFB93AABA5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7-4B75-A6C3-50AFB93AABA5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7-4B75-A6C3-50AFB93AABA5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7-4B75-A6C3-50AFB93AABA5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7-4B75-A6C3-50AFB93A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F-484E-BB99-F34CEE17CF99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F-484E-BB99-F34CEE17CF99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F-484E-BB99-F34CEE17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</a:t>
            </a:r>
            <a:r>
              <a:rPr lang="fr-CA" baseline="0"/>
              <a:t> mathématique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étudiant!$R$24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6-4A14-A04E-45EF2918C24C}"/>
            </c:ext>
          </c:extLst>
        </c:ser>
        <c:ser>
          <c:idx val="4"/>
          <c:order val="4"/>
          <c:tx>
            <c:strRef>
              <c:f>étudiant!$T$24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6-4A14-A04E-45EF2918C24C}"/>
            </c:ext>
          </c:extLst>
        </c:ser>
        <c:ser>
          <c:idx val="6"/>
          <c:order val="6"/>
          <c:tx>
            <c:strRef>
              <c:f>étudiant!$V$24</c:f>
              <c:strCache>
                <c:ptCount val="1"/>
                <c:pt idx="0">
                  <c:v>pol. Deg.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36-4A14-A04E-45EF2918C24C}"/>
            </c:ext>
          </c:extLst>
        </c:ser>
        <c:ser>
          <c:idx val="8"/>
          <c:order val="8"/>
          <c:tx>
            <c:strRef>
              <c:f>étudiant!$X$24</c:f>
              <c:strCache>
                <c:ptCount val="1"/>
                <c:pt idx="0">
                  <c:v>polé degé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36-4A14-A04E-45EF2918C24C}"/>
            </c:ext>
          </c:extLst>
        </c:ser>
        <c:ser>
          <c:idx val="10"/>
          <c:order val="10"/>
          <c:tx>
            <c:strRef>
              <c:f>étudiant!$Z$24</c:f>
              <c:strCache>
                <c:ptCount val="1"/>
                <c:pt idx="0">
                  <c:v>Expé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36-4A14-A04E-45EF2918C24C}"/>
            </c:ext>
          </c:extLst>
        </c:ser>
        <c:ser>
          <c:idx val="12"/>
          <c:order val="12"/>
          <c:tx>
            <c:strRef>
              <c:f>étudiant!$AB$24</c:f>
              <c:strCache>
                <c:ptCount val="1"/>
                <c:pt idx="0">
                  <c:v>log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étudiant!$O$25:$O$125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 formatCode="0.0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cat>
          <c:val>
            <c:numRef>
              <c:f>étudiant!$AB$25:$AB$125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36-4A14-A04E-45EF2918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41936"/>
        <c:axId val="1030842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étudiant!$P$24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étudiant!$P$25:$P$125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36-4A14-A04E-45EF2918C24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étudiant!$Q$24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étudiant!$Q$25:$Q$125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36-4A14-A04E-45EF2918C2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étudiant!$S$24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étudiant!$S$25:$S$125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36-4A14-A04E-45EF2918C2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étudiant!$U$24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étudiant!$U$25:$U$125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36-4A14-A04E-45EF2918C2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étudiant!$W$24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étudiant!$W$25:$W$125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36-4A14-A04E-45EF2918C24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étudiant!$Y$24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étudiant!$Y$25:$Y$125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236-4A14-A04E-45EF2918C24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étudiant!$AA$24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étudiant!$O$25:$O$125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-10</c:v>
                      </c:pt>
                      <c:pt idx="1">
                        <c:v>-9.8000000000000007</c:v>
                      </c:pt>
                      <c:pt idx="2">
                        <c:v>-9.6000000000000014</c:v>
                      </c:pt>
                      <c:pt idx="3">
                        <c:v>-9.4000000000000021</c:v>
                      </c:pt>
                      <c:pt idx="4">
                        <c:v>-9.2000000000000028</c:v>
                      </c:pt>
                      <c:pt idx="5">
                        <c:v>-9.0000000000000036</c:v>
                      </c:pt>
                      <c:pt idx="6">
                        <c:v>-8.8000000000000043</c:v>
                      </c:pt>
                      <c:pt idx="7">
                        <c:v>-8.600000000000005</c:v>
                      </c:pt>
                      <c:pt idx="8">
                        <c:v>-8.4000000000000057</c:v>
                      </c:pt>
                      <c:pt idx="9">
                        <c:v>-8.2000000000000064</c:v>
                      </c:pt>
                      <c:pt idx="10">
                        <c:v>-8.0000000000000071</c:v>
                      </c:pt>
                      <c:pt idx="11">
                        <c:v>-7.8000000000000069</c:v>
                      </c:pt>
                      <c:pt idx="12">
                        <c:v>-7.6000000000000068</c:v>
                      </c:pt>
                      <c:pt idx="13">
                        <c:v>-7.4000000000000066</c:v>
                      </c:pt>
                      <c:pt idx="14">
                        <c:v>-7.2000000000000064</c:v>
                      </c:pt>
                      <c:pt idx="15">
                        <c:v>-7.0000000000000062</c:v>
                      </c:pt>
                      <c:pt idx="16">
                        <c:v>-6.800000000000006</c:v>
                      </c:pt>
                      <c:pt idx="17">
                        <c:v>-6.6000000000000059</c:v>
                      </c:pt>
                      <c:pt idx="18">
                        <c:v>-6.4000000000000057</c:v>
                      </c:pt>
                      <c:pt idx="19">
                        <c:v>-6.2000000000000055</c:v>
                      </c:pt>
                      <c:pt idx="20">
                        <c:v>-6.0000000000000053</c:v>
                      </c:pt>
                      <c:pt idx="21">
                        <c:v>-5.8000000000000052</c:v>
                      </c:pt>
                      <c:pt idx="22">
                        <c:v>-5.600000000000005</c:v>
                      </c:pt>
                      <c:pt idx="23">
                        <c:v>-5.4000000000000048</c:v>
                      </c:pt>
                      <c:pt idx="24">
                        <c:v>-5.2000000000000046</c:v>
                      </c:pt>
                      <c:pt idx="25">
                        <c:v>-5.0000000000000044</c:v>
                      </c:pt>
                      <c:pt idx="26">
                        <c:v>-4.8000000000000043</c:v>
                      </c:pt>
                      <c:pt idx="27">
                        <c:v>-4.6000000000000041</c:v>
                      </c:pt>
                      <c:pt idx="28">
                        <c:v>-4.4000000000000039</c:v>
                      </c:pt>
                      <c:pt idx="29">
                        <c:v>-4.2000000000000037</c:v>
                      </c:pt>
                      <c:pt idx="30">
                        <c:v>-4.0000000000000036</c:v>
                      </c:pt>
                      <c:pt idx="31">
                        <c:v>-3.8000000000000034</c:v>
                      </c:pt>
                      <c:pt idx="32">
                        <c:v>-3.6000000000000032</c:v>
                      </c:pt>
                      <c:pt idx="33">
                        <c:v>-3.400000000000003</c:v>
                      </c:pt>
                      <c:pt idx="34">
                        <c:v>-3.2000000000000028</c:v>
                      </c:pt>
                      <c:pt idx="35">
                        <c:v>-3.0000000000000027</c:v>
                      </c:pt>
                      <c:pt idx="36">
                        <c:v>-2.8000000000000025</c:v>
                      </c:pt>
                      <c:pt idx="37">
                        <c:v>-2.6000000000000023</c:v>
                      </c:pt>
                      <c:pt idx="38">
                        <c:v>-2.4000000000000021</c:v>
                      </c:pt>
                      <c:pt idx="39">
                        <c:v>-2.200000000000002</c:v>
                      </c:pt>
                      <c:pt idx="40">
                        <c:v>-2.0000000000000018</c:v>
                      </c:pt>
                      <c:pt idx="41">
                        <c:v>-1.8000000000000018</c:v>
                      </c:pt>
                      <c:pt idx="42">
                        <c:v>-1.6000000000000019</c:v>
                      </c:pt>
                      <c:pt idx="43">
                        <c:v>-1.4000000000000019</c:v>
                      </c:pt>
                      <c:pt idx="44">
                        <c:v>-1.200000000000002</c:v>
                      </c:pt>
                      <c:pt idx="45">
                        <c:v>-1.000000000000002</c:v>
                      </c:pt>
                      <c:pt idx="46">
                        <c:v>-0.80000000000000204</c:v>
                      </c:pt>
                      <c:pt idx="47">
                        <c:v>-0.60000000000000209</c:v>
                      </c:pt>
                      <c:pt idx="48">
                        <c:v>-0.40000000000000208</c:v>
                      </c:pt>
                      <c:pt idx="49">
                        <c:v>-0.20000000000000207</c:v>
                      </c:pt>
                      <c:pt idx="50" formatCode="0.00">
                        <c:v>-2.0539125955565396E-15</c:v>
                      </c:pt>
                      <c:pt idx="51">
                        <c:v>0.19999999999999796</c:v>
                      </c:pt>
                      <c:pt idx="52">
                        <c:v>0.39999999999999797</c:v>
                      </c:pt>
                      <c:pt idx="53">
                        <c:v>0.59999999999999798</c:v>
                      </c:pt>
                      <c:pt idx="54">
                        <c:v>0.79999999999999805</c:v>
                      </c:pt>
                      <c:pt idx="55">
                        <c:v>0.999999999999998</c:v>
                      </c:pt>
                      <c:pt idx="56">
                        <c:v>1.199999999999998</c:v>
                      </c:pt>
                      <c:pt idx="57">
                        <c:v>1.3999999999999979</c:v>
                      </c:pt>
                      <c:pt idx="58">
                        <c:v>1.5999999999999979</c:v>
                      </c:pt>
                      <c:pt idx="59">
                        <c:v>1.7999999999999978</c:v>
                      </c:pt>
                      <c:pt idx="60">
                        <c:v>1.9999999999999978</c:v>
                      </c:pt>
                      <c:pt idx="61">
                        <c:v>2.199999999999998</c:v>
                      </c:pt>
                      <c:pt idx="62">
                        <c:v>2.3999999999999981</c:v>
                      </c:pt>
                      <c:pt idx="63">
                        <c:v>2.5999999999999983</c:v>
                      </c:pt>
                      <c:pt idx="64">
                        <c:v>2.7999999999999985</c:v>
                      </c:pt>
                      <c:pt idx="65">
                        <c:v>2.9999999999999987</c:v>
                      </c:pt>
                      <c:pt idx="66">
                        <c:v>3.1999999999999988</c:v>
                      </c:pt>
                      <c:pt idx="67">
                        <c:v>3.399999999999999</c:v>
                      </c:pt>
                      <c:pt idx="68">
                        <c:v>3.5999999999999992</c:v>
                      </c:pt>
                      <c:pt idx="69">
                        <c:v>3.7999999999999994</c:v>
                      </c:pt>
                      <c:pt idx="70">
                        <c:v>3.9999999999999996</c:v>
                      </c:pt>
                      <c:pt idx="71">
                        <c:v>4.1999999999999993</c:v>
                      </c:pt>
                      <c:pt idx="72">
                        <c:v>4.3999999999999995</c:v>
                      </c:pt>
                      <c:pt idx="73">
                        <c:v>4.5999999999999996</c:v>
                      </c:pt>
                      <c:pt idx="74">
                        <c:v>4.8</c:v>
                      </c:pt>
                      <c:pt idx="75">
                        <c:v>5</c:v>
                      </c:pt>
                      <c:pt idx="76">
                        <c:v>5.2</c:v>
                      </c:pt>
                      <c:pt idx="77">
                        <c:v>5.4</c:v>
                      </c:pt>
                      <c:pt idx="78">
                        <c:v>5.6000000000000005</c:v>
                      </c:pt>
                      <c:pt idx="79">
                        <c:v>5.8000000000000007</c:v>
                      </c:pt>
                      <c:pt idx="80">
                        <c:v>6.0000000000000009</c:v>
                      </c:pt>
                      <c:pt idx="81">
                        <c:v>6.2000000000000011</c:v>
                      </c:pt>
                      <c:pt idx="82">
                        <c:v>6.4000000000000012</c:v>
                      </c:pt>
                      <c:pt idx="83">
                        <c:v>6.6000000000000014</c:v>
                      </c:pt>
                      <c:pt idx="84">
                        <c:v>6.8000000000000016</c:v>
                      </c:pt>
                      <c:pt idx="85">
                        <c:v>7.0000000000000018</c:v>
                      </c:pt>
                      <c:pt idx="86">
                        <c:v>7.200000000000002</c:v>
                      </c:pt>
                      <c:pt idx="87">
                        <c:v>7.4000000000000021</c:v>
                      </c:pt>
                      <c:pt idx="88">
                        <c:v>7.6000000000000023</c:v>
                      </c:pt>
                      <c:pt idx="89">
                        <c:v>7.8000000000000025</c:v>
                      </c:pt>
                      <c:pt idx="90">
                        <c:v>8.0000000000000018</c:v>
                      </c:pt>
                      <c:pt idx="91">
                        <c:v>8.2000000000000011</c:v>
                      </c:pt>
                      <c:pt idx="92">
                        <c:v>8.4</c:v>
                      </c:pt>
                      <c:pt idx="93">
                        <c:v>8.6</c:v>
                      </c:pt>
                      <c:pt idx="94">
                        <c:v>8.7999999999999989</c:v>
                      </c:pt>
                      <c:pt idx="95">
                        <c:v>8.9999999999999982</c:v>
                      </c:pt>
                      <c:pt idx="96">
                        <c:v>9.1999999999999975</c:v>
                      </c:pt>
                      <c:pt idx="97">
                        <c:v>9.3999999999999968</c:v>
                      </c:pt>
                      <c:pt idx="98">
                        <c:v>9.5999999999999961</c:v>
                      </c:pt>
                      <c:pt idx="99">
                        <c:v>9.7999999999999954</c:v>
                      </c:pt>
                      <c:pt idx="100">
                        <c:v>9.9999999999999947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étudiant!$AA$25:$AA$125</c15:sqref>
                        </c15:formulaRef>
                      </c:ext>
                    </c:extLst>
                    <c:numCache>
                      <c:formatCode>0.000</c:formatCode>
                      <c:ptCount val="10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236-4A14-A04E-45EF2918C24C}"/>
                  </c:ext>
                </c:extLst>
              </c15:ser>
            </c15:filteredLineSeries>
          </c:ext>
        </c:extLst>
      </c:lineChart>
      <c:catAx>
        <c:axId val="10308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842352"/>
        <c:crossesAt val="0"/>
        <c:auto val="1"/>
        <c:lblAlgn val="ctr"/>
        <c:lblOffset val="100"/>
        <c:noMultiLvlLbl val="0"/>
      </c:catAx>
      <c:valAx>
        <c:axId val="10308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841936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15</xdr:row>
      <xdr:rowOff>176212</xdr:rowOff>
    </xdr:from>
    <xdr:to>
      <xdr:col>13</xdr:col>
      <xdr:colOff>0</xdr:colOff>
      <xdr:row>47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FA3DE2-DE7B-4813-8982-47A71971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zoomScale="115" zoomScaleNormal="115" workbookViewId="0">
      <selection activeCell="G21" sqref="G21:H21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35" t="s">
        <v>9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</row>
    <row r="3" spans="2:29" ht="15" customHeight="1" thickBot="1" x14ac:dyDescent="0.25"/>
    <row r="4" spans="2:29" ht="10.15" customHeight="1" x14ac:dyDescent="0.2">
      <c r="C4" s="29"/>
      <c r="D4" s="27"/>
      <c r="E4" s="236" t="s">
        <v>22</v>
      </c>
      <c r="F4" s="236"/>
      <c r="G4" s="238" t="s">
        <v>23</v>
      </c>
      <c r="H4" s="239"/>
      <c r="I4" s="239"/>
      <c r="J4" s="239"/>
      <c r="K4" s="239"/>
      <c r="L4" s="239"/>
      <c r="M4" s="21"/>
      <c r="P4" s="15"/>
      <c r="Q4" s="15"/>
    </row>
    <row r="5" spans="2:29" ht="10.15" customHeight="1" thickBot="1" x14ac:dyDescent="0.25">
      <c r="C5" s="30"/>
      <c r="D5" s="28"/>
      <c r="E5" s="237"/>
      <c r="F5" s="237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47" t="s">
        <v>15</v>
      </c>
      <c r="E7" s="247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45"/>
      <c r="N7" s="245"/>
      <c r="O7" s="245"/>
      <c r="P7" s="245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48" t="s">
        <v>10</v>
      </c>
      <c r="E9" s="248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46"/>
      <c r="N9" s="246"/>
      <c r="O9" s="246"/>
      <c r="P9" s="246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49" t="s">
        <v>11</v>
      </c>
      <c r="E11" s="249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52"/>
      <c r="N11" s="252"/>
      <c r="O11" s="252"/>
      <c r="P11" s="252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50" t="s">
        <v>12</v>
      </c>
      <c r="E13" s="250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51"/>
      <c r="N13" s="251"/>
      <c r="O13" s="251"/>
      <c r="P13" s="251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54" t="s">
        <v>13</v>
      </c>
      <c r="E15" s="254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53"/>
      <c r="N15" s="253"/>
      <c r="O15" s="253"/>
      <c r="P15" s="253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56" t="s">
        <v>14</v>
      </c>
      <c r="E17" s="256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55"/>
      <c r="N17" s="255"/>
      <c r="O17" s="255"/>
      <c r="P17" s="255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36" t="s">
        <v>26</v>
      </c>
      <c r="F20" s="240"/>
      <c r="G20" s="243" t="s">
        <v>24</v>
      </c>
      <c r="H20" s="232"/>
      <c r="I20" s="232" t="s">
        <v>25</v>
      </c>
      <c r="J20" s="232"/>
      <c r="K20" s="232" t="s">
        <v>36</v>
      </c>
      <c r="L20" s="233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41"/>
      <c r="F21" s="242"/>
      <c r="G21" s="244">
        <v>-10</v>
      </c>
      <c r="H21" s="244"/>
      <c r="I21" s="244">
        <v>0.2</v>
      </c>
      <c r="J21" s="244"/>
      <c r="K21" s="234">
        <f>G21+100*I21</f>
        <v>10</v>
      </c>
      <c r="L21" s="234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35" t="s">
        <v>30</v>
      </c>
      <c r="C2" s="235"/>
      <c r="D2" s="235"/>
      <c r="E2" s="235"/>
      <c r="F2" s="235"/>
      <c r="G2" s="235"/>
      <c r="H2" s="235"/>
      <c r="I2" s="235"/>
      <c r="J2" s="235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36" t="s">
        <v>22</v>
      </c>
      <c r="F4" s="236"/>
      <c r="G4" s="238" t="s">
        <v>23</v>
      </c>
      <c r="H4" s="239"/>
      <c r="I4" s="239"/>
      <c r="J4" s="239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37"/>
      <c r="F5" s="237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57" t="s">
        <v>27</v>
      </c>
      <c r="E7" s="257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58" t="s">
        <v>28</v>
      </c>
      <c r="E9" s="258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59" t="s">
        <v>29</v>
      </c>
      <c r="E11" s="259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36" t="s">
        <v>26</v>
      </c>
      <c r="F14" s="240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41"/>
      <c r="F15" s="242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60" t="s">
        <v>0</v>
      </c>
      <c r="C2" s="260"/>
      <c r="D2" s="260"/>
    </row>
    <row r="3" spans="2:4" ht="3" customHeight="1" x14ac:dyDescent="0.25"/>
    <row r="4" spans="2:4" ht="10.15" customHeight="1" x14ac:dyDescent="0.25">
      <c r="C4" s="261" t="s">
        <v>1</v>
      </c>
      <c r="D4" s="75" t="s">
        <v>2</v>
      </c>
    </row>
    <row r="5" spans="2:4" ht="10.15" customHeight="1" x14ac:dyDescent="0.25">
      <c r="C5" s="261"/>
      <c r="D5" s="76" t="s">
        <v>3</v>
      </c>
    </row>
    <row r="6" spans="2:4" ht="10.15" customHeight="1" x14ac:dyDescent="0.25">
      <c r="C6" s="261"/>
      <c r="D6" s="77" t="s">
        <v>4</v>
      </c>
    </row>
    <row r="7" spans="2:4" ht="10.15" customHeight="1" x14ac:dyDescent="0.25">
      <c r="C7" s="261"/>
      <c r="D7" s="76" t="s">
        <v>5</v>
      </c>
    </row>
    <row r="8" spans="2:4" ht="10.15" customHeight="1" x14ac:dyDescent="0.25">
      <c r="C8" s="261"/>
      <c r="D8" s="77" t="s">
        <v>6</v>
      </c>
    </row>
    <row r="9" spans="2:4" ht="10.15" customHeight="1" x14ac:dyDescent="0.25">
      <c r="C9" s="261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61" t="s">
        <v>39</v>
      </c>
      <c r="D11" s="79" t="s">
        <v>40</v>
      </c>
    </row>
    <row r="12" spans="2:4" ht="10.15" customHeight="1" x14ac:dyDescent="0.25">
      <c r="C12" s="261"/>
      <c r="D12" s="76" t="s">
        <v>31</v>
      </c>
    </row>
    <row r="13" spans="2:4" ht="12" customHeight="1" x14ac:dyDescent="0.25">
      <c r="C13" s="261"/>
      <c r="D13" s="82" t="s">
        <v>38</v>
      </c>
    </row>
    <row r="14" spans="2:4" ht="3" customHeight="1" x14ac:dyDescent="0.25"/>
    <row r="15" spans="2:4" x14ac:dyDescent="0.25">
      <c r="C15" s="261" t="s">
        <v>7</v>
      </c>
      <c r="D15" s="75" t="s">
        <v>8</v>
      </c>
    </row>
    <row r="16" spans="2:4" x14ac:dyDescent="0.25">
      <c r="C16" s="261"/>
      <c r="D16" s="76" t="s">
        <v>34</v>
      </c>
    </row>
    <row r="17" spans="3:4" x14ac:dyDescent="0.25">
      <c r="C17" s="261"/>
      <c r="D17" s="81" t="s">
        <v>32</v>
      </c>
    </row>
    <row r="18" spans="3:4" x14ac:dyDescent="0.25">
      <c r="C18" s="261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F1A2-ED87-4312-8EA5-D27A5B93F914}">
  <dimension ref="A1:AB125"/>
  <sheetViews>
    <sheetView tabSelected="1" topLeftCell="A12" workbookViewId="0">
      <selection activeCell="G16" sqref="G16"/>
    </sheetView>
  </sheetViews>
  <sheetFormatPr baseColWidth="10" defaultRowHeight="15" x14ac:dyDescent="0.25"/>
  <cols>
    <col min="1" max="1" width="24.42578125" bestFit="1" customWidth="1"/>
    <col min="7" max="7" width="15.5703125" bestFit="1" customWidth="1"/>
    <col min="8" max="8" width="15.140625" bestFit="1" customWidth="1"/>
    <col min="9" max="9" width="12.5703125" bestFit="1" customWidth="1"/>
    <col min="16" max="16" width="2.140625" customWidth="1"/>
    <col min="17" max="17" width="1" customWidth="1"/>
    <col min="19" max="19" width="3.7109375" customWidth="1"/>
    <col min="21" max="21" width="1.7109375" customWidth="1"/>
    <col min="23" max="23" width="3.140625" customWidth="1"/>
  </cols>
  <sheetData>
    <row r="1" spans="1:24" x14ac:dyDescent="0.25">
      <c r="A1" t="s">
        <v>54</v>
      </c>
    </row>
    <row r="4" spans="1:24" x14ac:dyDescent="0.25">
      <c r="A4" s="262" t="s">
        <v>70</v>
      </c>
      <c r="B4" s="262"/>
      <c r="C4" s="262"/>
      <c r="D4" s="262"/>
      <c r="E4" s="262"/>
      <c r="F4" s="262"/>
      <c r="G4" s="263" t="s">
        <v>71</v>
      </c>
      <c r="H4" s="263"/>
      <c r="I4" s="263"/>
      <c r="J4" s="263"/>
      <c r="K4" s="263"/>
      <c r="L4" s="263"/>
    </row>
    <row r="5" spans="1:24" x14ac:dyDescent="0.25">
      <c r="A5" s="262"/>
      <c r="B5" s="262"/>
      <c r="C5" s="262"/>
      <c r="D5" s="262"/>
      <c r="E5" s="262"/>
      <c r="F5" s="262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4" t="s">
        <v>35</v>
      </c>
    </row>
    <row r="6" spans="1:24" x14ac:dyDescent="0.25">
      <c r="A6" s="264" t="s">
        <v>72</v>
      </c>
      <c r="B6" s="264"/>
      <c r="C6" s="264"/>
      <c r="D6" s="265" t="s">
        <v>73</v>
      </c>
      <c r="E6" s="265"/>
      <c r="F6" s="265"/>
      <c r="G6" s="205">
        <v>-1</v>
      </c>
      <c r="H6" s="206">
        <v>5</v>
      </c>
      <c r="I6" s="206">
        <v>-25</v>
      </c>
      <c r="J6" s="206">
        <v>50</v>
      </c>
      <c r="K6" s="207"/>
      <c r="L6" s="207"/>
      <c r="M6" s="207"/>
      <c r="N6" s="207"/>
      <c r="O6" s="207"/>
      <c r="P6" s="207"/>
      <c r="Q6" s="207"/>
      <c r="R6" s="207"/>
    </row>
    <row r="7" spans="1:24" x14ac:dyDescent="0.25">
      <c r="A7" s="268" t="s">
        <v>59</v>
      </c>
      <c r="B7" s="268"/>
      <c r="C7" s="268"/>
      <c r="D7" s="268"/>
      <c r="E7" s="268"/>
      <c r="F7" s="268"/>
      <c r="G7" s="209">
        <v>-4</v>
      </c>
      <c r="H7" s="209">
        <v>10</v>
      </c>
      <c r="I7" s="209"/>
      <c r="J7" s="209"/>
      <c r="K7" s="209"/>
      <c r="L7" s="209"/>
      <c r="M7" s="209"/>
      <c r="N7" s="209"/>
      <c r="O7" s="210"/>
      <c r="P7" s="210"/>
      <c r="Q7" s="210"/>
      <c r="R7" s="207"/>
      <c r="S7" s="210"/>
      <c r="T7" s="210"/>
      <c r="U7" s="198"/>
      <c r="V7" s="198"/>
    </row>
    <row r="8" spans="1:24" x14ac:dyDescent="0.25">
      <c r="A8" s="269" t="s">
        <v>55</v>
      </c>
      <c r="B8" s="269"/>
      <c r="C8" s="269"/>
      <c r="D8" s="269"/>
      <c r="E8" s="269"/>
      <c r="F8" s="269"/>
      <c r="G8" s="212">
        <v>0.5</v>
      </c>
      <c r="H8" s="212">
        <v>3</v>
      </c>
      <c r="I8" s="212">
        <v>-25</v>
      </c>
      <c r="J8" s="212"/>
      <c r="K8" s="212"/>
      <c r="L8" s="212"/>
      <c r="M8" s="212"/>
      <c r="N8" s="212"/>
      <c r="O8" s="213"/>
      <c r="P8" s="213"/>
      <c r="Q8" s="213"/>
      <c r="R8" s="207"/>
      <c r="S8" s="213"/>
      <c r="T8" s="210"/>
      <c r="U8" s="213"/>
      <c r="V8" s="214"/>
    </row>
    <row r="9" spans="1:24" x14ac:dyDescent="0.25">
      <c r="A9" s="270" t="s">
        <v>56</v>
      </c>
      <c r="B9" s="270"/>
      <c r="C9" s="270"/>
      <c r="D9" s="270"/>
      <c r="E9" s="270"/>
      <c r="F9" s="270"/>
      <c r="G9" s="216">
        <v>7.4999999999999997E-2</v>
      </c>
      <c r="H9" s="216">
        <v>0.25</v>
      </c>
      <c r="I9" s="216">
        <v>-3</v>
      </c>
      <c r="J9" s="216">
        <v>0</v>
      </c>
      <c r="K9" s="216"/>
      <c r="L9" s="216"/>
      <c r="M9" s="216"/>
      <c r="N9" s="216"/>
      <c r="P9" s="217"/>
      <c r="Q9" s="217"/>
      <c r="R9" s="207"/>
      <c r="S9" s="217"/>
      <c r="T9" s="210"/>
      <c r="U9" s="217"/>
      <c r="V9" s="214"/>
    </row>
    <row r="10" spans="1:24" x14ac:dyDescent="0.25">
      <c r="A10" s="271" t="s">
        <v>57</v>
      </c>
      <c r="B10" s="271"/>
      <c r="C10" s="271"/>
      <c r="D10" s="271"/>
      <c r="E10" s="271"/>
      <c r="F10" s="271"/>
      <c r="G10" s="220">
        <v>1</v>
      </c>
      <c r="H10" s="220">
        <v>2</v>
      </c>
      <c r="I10" s="220">
        <v>0.5</v>
      </c>
      <c r="J10" s="220">
        <v>0</v>
      </c>
      <c r="K10" s="220">
        <v>-20</v>
      </c>
      <c r="L10" s="220"/>
      <c r="M10" s="220"/>
      <c r="N10" s="220"/>
      <c r="P10" s="221"/>
      <c r="Q10" s="221"/>
      <c r="R10" s="207"/>
      <c r="S10" s="221"/>
      <c r="T10" s="210"/>
      <c r="U10" s="221"/>
      <c r="V10" s="214"/>
      <c r="W10" s="221"/>
      <c r="X10" s="221"/>
    </row>
    <row r="11" spans="1:24" x14ac:dyDescent="0.25">
      <c r="A11" s="272" t="s">
        <v>58</v>
      </c>
      <c r="B11" s="272"/>
      <c r="C11" s="272"/>
      <c r="D11" s="272"/>
      <c r="E11" s="272"/>
      <c r="F11" s="272"/>
      <c r="G11" s="222">
        <v>-10</v>
      </c>
      <c r="H11" s="222">
        <v>1</v>
      </c>
      <c r="I11" s="222">
        <v>11</v>
      </c>
      <c r="J11" s="222">
        <v>50</v>
      </c>
      <c r="K11" s="222"/>
      <c r="L11" s="222"/>
      <c r="M11" s="222"/>
      <c r="N11" s="222"/>
      <c r="O11" s="198"/>
      <c r="P11" s="223"/>
      <c r="Q11" s="223"/>
      <c r="R11" s="207"/>
      <c r="S11" s="217"/>
      <c r="T11" s="210"/>
      <c r="U11" s="217"/>
      <c r="V11" s="214"/>
      <c r="W11" s="217"/>
      <c r="X11" s="218"/>
    </row>
    <row r="12" spans="1:24" x14ac:dyDescent="0.25">
      <c r="O12" s="198"/>
      <c r="R12" s="207"/>
      <c r="T12" s="210"/>
      <c r="V12" s="214"/>
      <c r="X12" s="218"/>
    </row>
    <row r="13" spans="1:24" x14ac:dyDescent="0.25">
      <c r="A13" s="266" t="s">
        <v>60</v>
      </c>
      <c r="B13" s="267"/>
      <c r="C13" s="267"/>
      <c r="D13" s="267"/>
      <c r="E13" s="267"/>
      <c r="F13" s="267"/>
      <c r="G13" s="201" t="s">
        <v>61</v>
      </c>
      <c r="H13" s="201" t="s">
        <v>62</v>
      </c>
      <c r="I13" s="201" t="s">
        <v>63</v>
      </c>
      <c r="J13" s="224"/>
      <c r="K13" s="224"/>
      <c r="L13" s="224"/>
      <c r="M13" s="224"/>
      <c r="N13" s="224"/>
      <c r="O13" s="225"/>
      <c r="R13" s="207"/>
      <c r="T13" s="210"/>
      <c r="V13" s="214"/>
      <c r="X13" s="218"/>
    </row>
    <row r="14" spans="1:24" x14ac:dyDescent="0.25">
      <c r="A14" s="267"/>
      <c r="B14" s="267"/>
      <c r="C14" s="267"/>
      <c r="D14" s="267"/>
      <c r="E14" s="267"/>
      <c r="F14" s="267"/>
      <c r="G14" s="224">
        <v>-10</v>
      </c>
      <c r="H14" s="224">
        <v>0.2</v>
      </c>
      <c r="I14" s="224">
        <v>10</v>
      </c>
      <c r="J14" s="224"/>
      <c r="K14" s="224"/>
      <c r="L14" s="224"/>
      <c r="M14" s="224"/>
      <c r="N14" s="224"/>
      <c r="O14" s="225"/>
      <c r="R14" s="207"/>
      <c r="T14" s="210"/>
      <c r="V14" s="214"/>
      <c r="X14" s="218"/>
    </row>
    <row r="15" spans="1:24" x14ac:dyDescent="0.25">
      <c r="O15" s="225"/>
      <c r="R15" s="207"/>
      <c r="T15" s="210"/>
      <c r="V15" s="214"/>
      <c r="X15" s="218"/>
    </row>
    <row r="16" spans="1:24" x14ac:dyDescent="0.25">
      <c r="O16" s="225"/>
      <c r="R16" s="207"/>
      <c r="T16" s="210"/>
      <c r="V16" s="214"/>
      <c r="X16" s="218"/>
    </row>
    <row r="17" spans="14:28" x14ac:dyDescent="0.25">
      <c r="O17" s="225"/>
      <c r="R17" s="207"/>
      <c r="T17" s="210"/>
      <c r="V17" s="214"/>
      <c r="X17" s="218"/>
    </row>
    <row r="18" spans="14:28" x14ac:dyDescent="0.25">
      <c r="O18" s="225"/>
      <c r="R18" s="207"/>
      <c r="T18" s="210"/>
      <c r="V18" s="214"/>
      <c r="X18" s="218"/>
    </row>
    <row r="19" spans="14:28" x14ac:dyDescent="0.25">
      <c r="O19" s="225"/>
      <c r="R19" s="207"/>
      <c r="T19" s="210"/>
      <c r="V19" s="214"/>
      <c r="X19" s="218"/>
    </row>
    <row r="20" spans="14:28" x14ac:dyDescent="0.25">
      <c r="O20" s="225"/>
      <c r="R20" s="207"/>
      <c r="T20" s="210"/>
      <c r="V20" s="214"/>
      <c r="X20" s="218"/>
    </row>
    <row r="21" spans="14:28" x14ac:dyDescent="0.25">
      <c r="O21" s="225"/>
      <c r="R21" s="207"/>
      <c r="T21" s="210"/>
      <c r="V21" s="214"/>
      <c r="X21" s="218"/>
    </row>
    <row r="22" spans="14:28" x14ac:dyDescent="0.25">
      <c r="O22" s="225"/>
      <c r="R22" s="207"/>
      <c r="T22" s="210"/>
      <c r="V22" s="214"/>
      <c r="X22" s="218"/>
    </row>
    <row r="23" spans="14:28" x14ac:dyDescent="0.25">
      <c r="O23" s="225"/>
      <c r="R23" s="207"/>
      <c r="T23" s="210"/>
      <c r="V23" s="214"/>
      <c r="X23" s="218"/>
    </row>
    <row r="24" spans="14:28" x14ac:dyDescent="0.25">
      <c r="O24" s="227" t="s">
        <v>21</v>
      </c>
      <c r="P24" s="200"/>
      <c r="Q24" s="200"/>
      <c r="R24" s="228" t="s">
        <v>64</v>
      </c>
      <c r="S24" s="200"/>
      <c r="T24" s="229" t="s">
        <v>65</v>
      </c>
      <c r="U24" s="200"/>
      <c r="V24" s="230" t="s">
        <v>66</v>
      </c>
      <c r="W24" s="200"/>
      <c r="X24" s="231" t="s">
        <v>67</v>
      </c>
      <c r="Z24" t="s">
        <v>68</v>
      </c>
      <c r="AB24" t="s">
        <v>69</v>
      </c>
    </row>
    <row r="25" spans="14:28" x14ac:dyDescent="0.25">
      <c r="N25">
        <v>1</v>
      </c>
      <c r="O25" s="225">
        <f>-10</f>
        <v>-10</v>
      </c>
      <c r="P25" s="199"/>
      <c r="Q25" s="199"/>
      <c r="R25" s="208">
        <f t="shared" ref="R25:R56" si="0">$G$6*ABS($H$6*O25+$I$6)+$J$6</f>
        <v>-25</v>
      </c>
      <c r="S25" s="199"/>
      <c r="T25" s="211">
        <f>G$7*O25+H$7</f>
        <v>50</v>
      </c>
      <c r="U25" s="199"/>
      <c r="V25" s="215">
        <f>G$8*POWER(O25,2)+H$8*O25+I$8</f>
        <v>-5</v>
      </c>
      <c r="W25" s="199"/>
      <c r="X25" s="219">
        <f>G$9*POWER(O25,3)+H$9*POWER(O25,2)+I$9*O25+J$9</f>
        <v>-20</v>
      </c>
      <c r="Y25" s="199"/>
      <c r="Z25" s="199">
        <f>G$10*H$10^(I$10*O25+J$10)+K$10</f>
        <v>-19.96875</v>
      </c>
      <c r="AA25" s="199"/>
      <c r="AB25" s="199">
        <f>G$11*LN(H$11*O25+I$11)+J$11</f>
        <v>50</v>
      </c>
    </row>
    <row r="26" spans="14:28" x14ac:dyDescent="0.25">
      <c r="N26" s="198">
        <v>2</v>
      </c>
      <c r="O26" s="225">
        <f>O25+0.2</f>
        <v>-9.8000000000000007</v>
      </c>
      <c r="P26" s="199"/>
      <c r="Q26" s="199"/>
      <c r="R26" s="208">
        <f t="shared" si="0"/>
        <v>-24</v>
      </c>
      <c r="S26" s="199"/>
      <c r="T26" s="211">
        <f t="shared" ref="T26:T89" si="1">G$7*O26+H$7</f>
        <v>49.2</v>
      </c>
      <c r="U26" s="199"/>
      <c r="V26" s="215">
        <f t="shared" ref="V26:V89" si="2">G$8*POWER(O26,2)+H$8*O26+I$8</f>
        <v>-6.3799999999999919</v>
      </c>
      <c r="W26" s="199"/>
      <c r="X26" s="219">
        <f t="shared" ref="X26:X89" si="3">G$9*POWER(O26,3)+H$9*POWER(O26,2)+I$9*O26+J$9</f>
        <v>-17.179400000000005</v>
      </c>
      <c r="Y26" s="199"/>
      <c r="Z26" s="199">
        <f t="shared" ref="Z26:Z89" si="4">G$10*H$10^(I$10*O26+J$10)+K$10</f>
        <v>-19.966507079295742</v>
      </c>
      <c r="AA26" s="199"/>
      <c r="AB26" s="199">
        <f t="shared" ref="AB26:AB89" si="5">G$11*LN(H$11*O26+I$11)+J$11</f>
        <v>48.176784432060458</v>
      </c>
    </row>
    <row r="27" spans="14:28" x14ac:dyDescent="0.25">
      <c r="N27" s="198">
        <v>3</v>
      </c>
      <c r="O27" s="225">
        <f t="shared" ref="O27:O90" si="6">O26+0.2</f>
        <v>-9.6000000000000014</v>
      </c>
      <c r="P27" s="199"/>
      <c r="Q27" s="199"/>
      <c r="R27" s="208">
        <f t="shared" si="0"/>
        <v>-23</v>
      </c>
      <c r="S27" s="199"/>
      <c r="T27" s="211">
        <f t="shared" si="1"/>
        <v>48.400000000000006</v>
      </c>
      <c r="U27" s="199"/>
      <c r="V27" s="215">
        <f t="shared" si="2"/>
        <v>-7.7199999999999918</v>
      </c>
      <c r="W27" s="199"/>
      <c r="X27" s="219">
        <f t="shared" si="3"/>
        <v>-14.515200000000014</v>
      </c>
      <c r="Y27" s="199"/>
      <c r="Z27" s="199">
        <f t="shared" si="4"/>
        <v>-19.964103176406343</v>
      </c>
      <c r="AA27" s="199"/>
      <c r="AB27" s="199">
        <f t="shared" si="5"/>
        <v>46.635277633787879</v>
      </c>
    </row>
    <row r="28" spans="14:28" x14ac:dyDescent="0.25">
      <c r="N28" s="198">
        <v>4</v>
      </c>
      <c r="O28" s="225">
        <f t="shared" si="6"/>
        <v>-9.4000000000000021</v>
      </c>
      <c r="P28" s="199"/>
      <c r="Q28" s="199"/>
      <c r="R28" s="208">
        <f t="shared" si="0"/>
        <v>-22.000000000000014</v>
      </c>
      <c r="S28" s="199"/>
      <c r="T28" s="211">
        <f t="shared" si="1"/>
        <v>47.600000000000009</v>
      </c>
      <c r="U28" s="199"/>
      <c r="V28" s="215">
        <f t="shared" si="2"/>
        <v>-9.0199999999999854</v>
      </c>
      <c r="W28" s="199"/>
      <c r="X28" s="219">
        <f t="shared" si="3"/>
        <v>-12.00380000000003</v>
      </c>
      <c r="Y28" s="199"/>
      <c r="Z28" s="199">
        <f t="shared" si="4"/>
        <v>-19.96152673708297</v>
      </c>
      <c r="AA28" s="199"/>
      <c r="AB28" s="199">
        <f t="shared" si="5"/>
        <v>45.299963707542659</v>
      </c>
    </row>
    <row r="29" spans="14:28" x14ac:dyDescent="0.25">
      <c r="N29" s="198">
        <v>5</v>
      </c>
      <c r="O29" s="225">
        <f t="shared" si="6"/>
        <v>-9.2000000000000028</v>
      </c>
      <c r="P29" s="199"/>
      <c r="Q29" s="199"/>
      <c r="R29" s="208">
        <f t="shared" si="0"/>
        <v>-21.000000000000014</v>
      </c>
      <c r="S29" s="199"/>
      <c r="T29" s="211">
        <f t="shared" si="1"/>
        <v>46.800000000000011</v>
      </c>
      <c r="U29" s="199"/>
      <c r="V29" s="215">
        <f t="shared" si="2"/>
        <v>-10.27999999999998</v>
      </c>
      <c r="W29" s="199"/>
      <c r="X29" s="219">
        <f t="shared" si="3"/>
        <v>-9.6416000000000395</v>
      </c>
      <c r="Y29" s="199"/>
      <c r="Z29" s="199">
        <f t="shared" si="4"/>
        <v>-19.958765377788346</v>
      </c>
      <c r="AA29" s="199"/>
      <c r="AB29" s="199">
        <f t="shared" si="5"/>
        <v>44.122133350978828</v>
      </c>
    </row>
    <row r="30" spans="14:28" x14ac:dyDescent="0.25">
      <c r="N30" s="198">
        <v>6</v>
      </c>
      <c r="O30" s="225">
        <f t="shared" si="6"/>
        <v>-9.0000000000000036</v>
      </c>
      <c r="P30" s="199"/>
      <c r="Q30" s="199"/>
      <c r="R30" s="208">
        <f t="shared" si="0"/>
        <v>-20.000000000000014</v>
      </c>
      <c r="S30" s="199"/>
      <c r="T30" s="211">
        <f t="shared" si="1"/>
        <v>46.000000000000014</v>
      </c>
      <c r="U30" s="199"/>
      <c r="V30" s="215">
        <f t="shared" si="2"/>
        <v>-11.499999999999982</v>
      </c>
      <c r="W30" s="199"/>
      <c r="X30" s="219">
        <f t="shared" si="3"/>
        <v>-7.4250000000000362</v>
      </c>
      <c r="Y30" s="199"/>
      <c r="Z30" s="199">
        <f t="shared" si="4"/>
        <v>-19.95580582617584</v>
      </c>
      <c r="AA30" s="199"/>
      <c r="AB30" s="199">
        <f t="shared" si="5"/>
        <v>43.068528194400564</v>
      </c>
    </row>
    <row r="31" spans="14:28" x14ac:dyDescent="0.25">
      <c r="N31" s="198">
        <v>7</v>
      </c>
      <c r="O31" s="225">
        <f t="shared" si="6"/>
        <v>-8.8000000000000043</v>
      </c>
      <c r="P31" s="199"/>
      <c r="Q31" s="199"/>
      <c r="R31" s="208">
        <f t="shared" si="0"/>
        <v>-19.000000000000028</v>
      </c>
      <c r="S31" s="199"/>
      <c r="T31" s="211">
        <f t="shared" si="1"/>
        <v>45.200000000000017</v>
      </c>
      <c r="U31" s="199"/>
      <c r="V31" s="215">
        <f t="shared" si="2"/>
        <v>-12.679999999999978</v>
      </c>
      <c r="W31" s="199"/>
      <c r="X31" s="219">
        <f t="shared" si="3"/>
        <v>-5.3504000000000325</v>
      </c>
      <c r="Y31" s="199"/>
      <c r="Z31" s="199">
        <f t="shared" si="4"/>
        <v>-19.952633857296551</v>
      </c>
      <c r="AA31" s="199"/>
      <c r="AB31" s="199">
        <f t="shared" si="5"/>
        <v>42.115426396357314</v>
      </c>
    </row>
    <row r="32" spans="14:28" x14ac:dyDescent="0.25">
      <c r="N32" s="198">
        <v>8</v>
      </c>
      <c r="O32" s="225">
        <f t="shared" si="6"/>
        <v>-8.600000000000005</v>
      </c>
      <c r="P32" s="199"/>
      <c r="Q32" s="199"/>
      <c r="R32" s="208">
        <f t="shared" si="0"/>
        <v>-18.000000000000028</v>
      </c>
      <c r="S32" s="199"/>
      <c r="T32" s="211">
        <f t="shared" si="1"/>
        <v>44.40000000000002</v>
      </c>
      <c r="U32" s="199"/>
      <c r="V32" s="215">
        <f t="shared" si="2"/>
        <v>-13.819999999999975</v>
      </c>
      <c r="W32" s="199"/>
      <c r="X32" s="219">
        <f t="shared" si="3"/>
        <v>-3.4142000000000436</v>
      </c>
      <c r="Y32" s="199"/>
      <c r="Z32" s="199">
        <f t="shared" si="4"/>
        <v>-19.949234225227734</v>
      </c>
      <c r="AA32" s="199"/>
      <c r="AB32" s="199">
        <f t="shared" si="5"/>
        <v>41.245312626461022</v>
      </c>
    </row>
    <row r="33" spans="14:28" x14ac:dyDescent="0.25">
      <c r="N33" s="198">
        <v>9</v>
      </c>
      <c r="O33" s="225">
        <f t="shared" si="6"/>
        <v>-8.4000000000000057</v>
      </c>
      <c r="P33" s="199"/>
      <c r="Q33" s="199"/>
      <c r="R33" s="208">
        <f t="shared" si="0"/>
        <v>-17.000000000000028</v>
      </c>
      <c r="S33" s="199"/>
      <c r="T33" s="211">
        <f t="shared" si="1"/>
        <v>43.600000000000023</v>
      </c>
      <c r="U33" s="199"/>
      <c r="V33" s="215">
        <f t="shared" si="2"/>
        <v>-14.919999999999966</v>
      </c>
      <c r="W33" s="199"/>
      <c r="X33" s="219">
        <f t="shared" si="3"/>
        <v>-1.6128000000000462</v>
      </c>
      <c r="Y33" s="199"/>
      <c r="Z33" s="199">
        <f t="shared" si="4"/>
        <v>-19.945590589793991</v>
      </c>
      <c r="AA33" s="199"/>
      <c r="AB33" s="199">
        <f t="shared" si="5"/>
        <v>40.444885549725655</v>
      </c>
    </row>
    <row r="34" spans="14:28" x14ac:dyDescent="0.25">
      <c r="N34" s="198">
        <v>10</v>
      </c>
      <c r="O34" s="225">
        <f t="shared" si="6"/>
        <v>-8.2000000000000064</v>
      </c>
      <c r="P34" s="199"/>
      <c r="Q34" s="199"/>
      <c r="R34" s="208">
        <f t="shared" si="0"/>
        <v>-16.000000000000028</v>
      </c>
      <c r="S34" s="199"/>
      <c r="T34" s="211">
        <f t="shared" si="1"/>
        <v>42.800000000000026</v>
      </c>
      <c r="U34" s="199"/>
      <c r="V34" s="215">
        <f t="shared" si="2"/>
        <v>-15.979999999999965</v>
      </c>
      <c r="W34" s="199"/>
      <c r="X34" s="219">
        <f t="shared" si="3"/>
        <v>5.739999999995149E-2</v>
      </c>
      <c r="Y34" s="199"/>
      <c r="Z34" s="199">
        <f t="shared" si="4"/>
        <v>-19.941685438028948</v>
      </c>
      <c r="AA34" s="199"/>
      <c r="AB34" s="199">
        <f t="shared" si="5"/>
        <v>39.703805828188443</v>
      </c>
    </row>
    <row r="35" spans="14:28" x14ac:dyDescent="0.25">
      <c r="N35" s="198">
        <v>11</v>
      </c>
      <c r="O35" s="225">
        <f t="shared" si="6"/>
        <v>-8.0000000000000071</v>
      </c>
      <c r="P35" s="199"/>
      <c r="Q35" s="199"/>
      <c r="R35" s="208">
        <f t="shared" si="0"/>
        <v>-15.000000000000028</v>
      </c>
      <c r="S35" s="199"/>
      <c r="T35" s="211">
        <f t="shared" si="1"/>
        <v>42.000000000000028</v>
      </c>
      <c r="U35" s="199"/>
      <c r="V35" s="215">
        <f t="shared" si="2"/>
        <v>-16.999999999999964</v>
      </c>
      <c r="W35" s="199"/>
      <c r="X35" s="219">
        <f t="shared" si="3"/>
        <v>1.5999999999999517</v>
      </c>
      <c r="Y35" s="199"/>
      <c r="Z35" s="199">
        <f t="shared" si="4"/>
        <v>-19.9375</v>
      </c>
      <c r="AA35" s="199"/>
      <c r="AB35" s="199">
        <f t="shared" si="5"/>
        <v>39.013877113318927</v>
      </c>
    </row>
    <row r="36" spans="14:28" x14ac:dyDescent="0.25">
      <c r="N36" s="198">
        <v>12</v>
      </c>
      <c r="O36" s="225">
        <f t="shared" si="6"/>
        <v>-7.8000000000000069</v>
      </c>
      <c r="P36" s="199"/>
      <c r="Q36" s="199"/>
      <c r="R36" s="208">
        <f t="shared" si="0"/>
        <v>-14.000000000000028</v>
      </c>
      <c r="S36" s="199"/>
      <c r="T36" s="211">
        <f t="shared" si="1"/>
        <v>41.200000000000031</v>
      </c>
      <c r="U36" s="199"/>
      <c r="V36" s="215">
        <f t="shared" si="2"/>
        <v>-17.979999999999965</v>
      </c>
      <c r="W36" s="199"/>
      <c r="X36" s="219">
        <f t="shared" si="3"/>
        <v>3.0185999999999567</v>
      </c>
      <c r="Y36" s="199"/>
      <c r="Z36" s="199">
        <f t="shared" si="4"/>
        <v>-19.933014158591483</v>
      </c>
      <c r="AA36" s="199"/>
      <c r="AB36" s="199">
        <f t="shared" si="5"/>
        <v>38.368491901943216</v>
      </c>
    </row>
    <row r="37" spans="14:28" x14ac:dyDescent="0.25">
      <c r="N37" s="198">
        <v>13</v>
      </c>
      <c r="O37" s="225">
        <f t="shared" si="6"/>
        <v>-7.6000000000000068</v>
      </c>
      <c r="P37" s="199"/>
      <c r="Q37" s="199"/>
      <c r="R37" s="208">
        <f t="shared" si="0"/>
        <v>-13.000000000000036</v>
      </c>
      <c r="S37" s="199"/>
      <c r="T37" s="211">
        <f t="shared" si="1"/>
        <v>40.400000000000027</v>
      </c>
      <c r="U37" s="199"/>
      <c r="V37" s="215">
        <f t="shared" si="2"/>
        <v>-18.919999999999966</v>
      </c>
      <c r="W37" s="199"/>
      <c r="X37" s="219">
        <f t="shared" si="3"/>
        <v>4.316799999999958</v>
      </c>
      <c r="Y37" s="199"/>
      <c r="Z37" s="199">
        <f t="shared" si="4"/>
        <v>-19.928206352812687</v>
      </c>
      <c r="AA37" s="199"/>
      <c r="AB37" s="199">
        <f t="shared" si="5"/>
        <v>37.762245683778865</v>
      </c>
    </row>
    <row r="38" spans="14:28" x14ac:dyDescent="0.25">
      <c r="N38" s="198">
        <v>14</v>
      </c>
      <c r="O38" s="225">
        <f t="shared" si="6"/>
        <v>-7.4000000000000066</v>
      </c>
      <c r="P38" s="199"/>
      <c r="Q38" s="199"/>
      <c r="R38" s="208">
        <f t="shared" si="0"/>
        <v>-12.000000000000036</v>
      </c>
      <c r="S38" s="199"/>
      <c r="T38" s="211">
        <f t="shared" si="1"/>
        <v>39.600000000000023</v>
      </c>
      <c r="U38" s="199"/>
      <c r="V38" s="215">
        <f t="shared" si="2"/>
        <v>-19.819999999999972</v>
      </c>
      <c r="W38" s="199"/>
      <c r="X38" s="219">
        <f t="shared" si="3"/>
        <v>5.4981999999999651</v>
      </c>
      <c r="Y38" s="199"/>
      <c r="Z38" s="199">
        <f t="shared" si="4"/>
        <v>-19.923053474165943</v>
      </c>
      <c r="AA38" s="199"/>
      <c r="AB38" s="199">
        <f t="shared" si="5"/>
        <v>37.190661545379378</v>
      </c>
    </row>
    <row r="39" spans="14:28" x14ac:dyDescent="0.25">
      <c r="N39" s="198">
        <v>15</v>
      </c>
      <c r="O39" s="225">
        <f t="shared" si="6"/>
        <v>-7.2000000000000064</v>
      </c>
      <c r="P39" s="199"/>
      <c r="Q39" s="199"/>
      <c r="R39" s="208">
        <f t="shared" si="0"/>
        <v>-11.000000000000028</v>
      </c>
      <c r="S39" s="199"/>
      <c r="T39" s="211">
        <f t="shared" si="1"/>
        <v>38.800000000000026</v>
      </c>
      <c r="U39" s="199"/>
      <c r="V39" s="215">
        <f t="shared" si="2"/>
        <v>-20.679999999999975</v>
      </c>
      <c r="W39" s="199"/>
      <c r="X39" s="219">
        <f t="shared" si="3"/>
        <v>6.5663999999999696</v>
      </c>
      <c r="Y39" s="199"/>
      <c r="Z39" s="199">
        <f t="shared" si="4"/>
        <v>-19.917530755576696</v>
      </c>
      <c r="AA39" s="199"/>
      <c r="AB39" s="199">
        <f t="shared" si="5"/>
        <v>36.649989332676611</v>
      </c>
    </row>
    <row r="40" spans="14:28" x14ac:dyDescent="0.25">
      <c r="N40" s="198">
        <v>16</v>
      </c>
      <c r="O40" s="225">
        <f t="shared" si="6"/>
        <v>-7.0000000000000062</v>
      </c>
      <c r="P40" s="199"/>
      <c r="Q40" s="199"/>
      <c r="R40" s="208">
        <f t="shared" si="0"/>
        <v>-10.000000000000028</v>
      </c>
      <c r="S40" s="199"/>
      <c r="T40" s="211">
        <f t="shared" si="1"/>
        <v>38.000000000000028</v>
      </c>
      <c r="U40" s="199"/>
      <c r="V40" s="215">
        <f t="shared" si="2"/>
        <v>-21.499999999999975</v>
      </c>
      <c r="W40" s="199"/>
      <c r="X40" s="219">
        <f t="shared" si="3"/>
        <v>7.5249999999999702</v>
      </c>
      <c r="Y40" s="199"/>
      <c r="Z40" s="199">
        <f t="shared" si="4"/>
        <v>-19.911611652351681</v>
      </c>
      <c r="AA40" s="199"/>
      <c r="AB40" s="199">
        <f t="shared" si="5"/>
        <v>36.137056388801113</v>
      </c>
    </row>
    <row r="41" spans="14:28" x14ac:dyDescent="0.25">
      <c r="N41" s="198">
        <v>17</v>
      </c>
      <c r="O41" s="225">
        <f t="shared" si="6"/>
        <v>-6.800000000000006</v>
      </c>
      <c r="P41" s="199"/>
      <c r="Q41" s="199"/>
      <c r="R41" s="208">
        <f t="shared" si="0"/>
        <v>-9.0000000000000284</v>
      </c>
      <c r="S41" s="199"/>
      <c r="T41" s="211">
        <f t="shared" si="1"/>
        <v>37.200000000000024</v>
      </c>
      <c r="U41" s="199"/>
      <c r="V41" s="215">
        <f t="shared" si="2"/>
        <v>-22.27999999999998</v>
      </c>
      <c r="W41" s="199"/>
      <c r="X41" s="219">
        <f t="shared" si="3"/>
        <v>8.3775999999999797</v>
      </c>
      <c r="Y41" s="199"/>
      <c r="Z41" s="199">
        <f t="shared" si="4"/>
        <v>-19.905267714593101</v>
      </c>
      <c r="AA41" s="199"/>
      <c r="AB41" s="199">
        <f t="shared" si="5"/>
        <v>35.649154747106792</v>
      </c>
    </row>
    <row r="42" spans="14:28" x14ac:dyDescent="0.25">
      <c r="N42" s="198">
        <v>18</v>
      </c>
      <c r="O42" s="225">
        <f t="shared" si="6"/>
        <v>-6.6000000000000059</v>
      </c>
      <c r="P42" s="199"/>
      <c r="Q42" s="199"/>
      <c r="R42" s="208">
        <f t="shared" si="0"/>
        <v>-8.0000000000000284</v>
      </c>
      <c r="S42" s="199"/>
      <c r="T42" s="211">
        <f t="shared" si="1"/>
        <v>36.40000000000002</v>
      </c>
      <c r="U42" s="199"/>
      <c r="V42" s="215">
        <f t="shared" si="2"/>
        <v>-23.019999999999978</v>
      </c>
      <c r="W42" s="199"/>
      <c r="X42" s="219">
        <f t="shared" si="3"/>
        <v>9.127799999999981</v>
      </c>
      <c r="Y42" s="199"/>
      <c r="Z42" s="199">
        <f t="shared" si="4"/>
        <v>-19.898468450455471</v>
      </c>
      <c r="AA42" s="199"/>
      <c r="AB42" s="199">
        <f t="shared" si="5"/>
        <v>35.183954590757857</v>
      </c>
    </row>
    <row r="43" spans="14:28" x14ac:dyDescent="0.25">
      <c r="N43" s="198">
        <v>19</v>
      </c>
      <c r="O43" s="225">
        <f t="shared" si="6"/>
        <v>-6.4000000000000057</v>
      </c>
      <c r="P43" s="199"/>
      <c r="Q43" s="199"/>
      <c r="R43" s="208">
        <f t="shared" si="0"/>
        <v>-7.0000000000000284</v>
      </c>
      <c r="S43" s="199"/>
      <c r="T43" s="211">
        <f t="shared" si="1"/>
        <v>35.600000000000023</v>
      </c>
      <c r="U43" s="199"/>
      <c r="V43" s="215">
        <f t="shared" si="2"/>
        <v>-23.719999999999981</v>
      </c>
      <c r="W43" s="199"/>
      <c r="X43" s="219">
        <f t="shared" si="3"/>
        <v>9.7791999999999835</v>
      </c>
      <c r="Y43" s="199"/>
      <c r="Z43" s="199">
        <f t="shared" si="4"/>
        <v>-19.891181179587985</v>
      </c>
      <c r="AA43" s="199"/>
      <c r="AB43" s="199">
        <f t="shared" si="5"/>
        <v>34.739436965049521</v>
      </c>
    </row>
    <row r="44" spans="14:28" x14ac:dyDescent="0.25">
      <c r="N44" s="198">
        <v>20</v>
      </c>
      <c r="O44" s="225">
        <f t="shared" si="6"/>
        <v>-6.2000000000000055</v>
      </c>
      <c r="P44" s="199"/>
      <c r="Q44" s="199"/>
      <c r="R44" s="208">
        <f t="shared" si="0"/>
        <v>-6.0000000000000284</v>
      </c>
      <c r="S44" s="199"/>
      <c r="T44" s="211">
        <f t="shared" si="1"/>
        <v>34.800000000000026</v>
      </c>
      <c r="U44" s="199"/>
      <c r="V44" s="215">
        <f t="shared" si="2"/>
        <v>-24.379999999999981</v>
      </c>
      <c r="W44" s="199"/>
      <c r="X44" s="219">
        <f t="shared" si="3"/>
        <v>10.335399999999986</v>
      </c>
      <c r="Y44" s="199"/>
      <c r="Z44" s="199">
        <f t="shared" si="4"/>
        <v>-19.883370876057899</v>
      </c>
      <c r="AA44" s="199"/>
      <c r="AB44" s="199">
        <f t="shared" si="5"/>
        <v>34.313840820861557</v>
      </c>
    </row>
    <row r="45" spans="14:28" x14ac:dyDescent="0.25">
      <c r="N45" s="198">
        <v>21</v>
      </c>
      <c r="O45" s="225">
        <f t="shared" si="6"/>
        <v>-6.0000000000000053</v>
      </c>
      <c r="P45" s="199"/>
      <c r="Q45" s="199"/>
      <c r="R45" s="208">
        <f t="shared" si="0"/>
        <v>-5.0000000000000284</v>
      </c>
      <c r="S45" s="199"/>
      <c r="T45" s="211">
        <f t="shared" si="1"/>
        <v>34.000000000000021</v>
      </c>
      <c r="U45" s="199"/>
      <c r="V45" s="215">
        <f t="shared" si="2"/>
        <v>-24.999999999999982</v>
      </c>
      <c r="W45" s="199"/>
      <c r="X45" s="219">
        <f t="shared" si="3"/>
        <v>10.799999999999988</v>
      </c>
      <c r="Y45" s="199"/>
      <c r="Z45" s="199">
        <f t="shared" si="4"/>
        <v>-19.875</v>
      </c>
      <c r="AA45" s="199"/>
      <c r="AB45" s="199">
        <f t="shared" si="5"/>
        <v>33.905620875659011</v>
      </c>
    </row>
    <row r="46" spans="14:28" x14ac:dyDescent="0.25">
      <c r="N46" s="198">
        <v>22</v>
      </c>
      <c r="O46" s="225">
        <f t="shared" si="6"/>
        <v>-5.8000000000000052</v>
      </c>
      <c r="P46" s="199"/>
      <c r="Q46" s="199"/>
      <c r="R46" s="208">
        <f t="shared" si="0"/>
        <v>-4.0000000000000284</v>
      </c>
      <c r="S46" s="199"/>
      <c r="T46" s="211">
        <f t="shared" si="1"/>
        <v>33.200000000000017</v>
      </c>
      <c r="U46" s="199"/>
      <c r="V46" s="215">
        <f t="shared" si="2"/>
        <v>-25.579999999999988</v>
      </c>
      <c r="W46" s="199"/>
      <c r="X46" s="219">
        <f t="shared" si="3"/>
        <v>11.176599999999993</v>
      </c>
      <c r="Y46" s="199"/>
      <c r="Z46" s="199">
        <f t="shared" si="4"/>
        <v>-19.866028317182963</v>
      </c>
      <c r="AA46" s="199"/>
      <c r="AB46" s="199">
        <f t="shared" si="5"/>
        <v>33.513413744126197</v>
      </c>
    </row>
    <row r="47" spans="14:28" x14ac:dyDescent="0.25">
      <c r="N47" s="198">
        <v>23</v>
      </c>
      <c r="O47" s="225">
        <f t="shared" si="6"/>
        <v>-5.600000000000005</v>
      </c>
      <c r="P47" s="199"/>
      <c r="Q47" s="199"/>
      <c r="R47" s="208">
        <f t="shared" si="0"/>
        <v>-3.0000000000000284</v>
      </c>
      <c r="S47" s="199"/>
      <c r="T47" s="211">
        <f t="shared" si="1"/>
        <v>32.40000000000002</v>
      </c>
      <c r="U47" s="199"/>
      <c r="V47" s="215">
        <f t="shared" si="2"/>
        <v>-26.119999999999987</v>
      </c>
      <c r="W47" s="199"/>
      <c r="X47" s="219">
        <f t="shared" si="3"/>
        <v>11.468799999999995</v>
      </c>
      <c r="Y47" s="199"/>
      <c r="Z47" s="199">
        <f t="shared" si="4"/>
        <v>-19.85641270562537</v>
      </c>
      <c r="AA47" s="199"/>
      <c r="AB47" s="199">
        <f t="shared" si="5"/>
        <v>33.136010464297726</v>
      </c>
    </row>
    <row r="48" spans="14:28" x14ac:dyDescent="0.25">
      <c r="N48" s="198">
        <v>24</v>
      </c>
      <c r="O48" s="225">
        <f t="shared" si="6"/>
        <v>-5.4000000000000048</v>
      </c>
      <c r="P48" s="199"/>
      <c r="Q48" s="199"/>
      <c r="R48" s="208">
        <f t="shared" si="0"/>
        <v>-2.0000000000000284</v>
      </c>
      <c r="S48" s="199"/>
      <c r="T48" s="211">
        <f t="shared" si="1"/>
        <v>31.600000000000019</v>
      </c>
      <c r="U48" s="199"/>
      <c r="V48" s="215">
        <f t="shared" si="2"/>
        <v>-26.619999999999987</v>
      </c>
      <c r="W48" s="199"/>
      <c r="X48" s="219">
        <f t="shared" si="3"/>
        <v>11.680199999999996</v>
      </c>
      <c r="Y48" s="199"/>
      <c r="Z48" s="199">
        <f t="shared" si="4"/>
        <v>-19.846106948331887</v>
      </c>
      <c r="AA48" s="199"/>
      <c r="AB48" s="199">
        <f t="shared" si="5"/>
        <v>32.772334022588979</v>
      </c>
    </row>
    <row r="49" spans="14:28" x14ac:dyDescent="0.25">
      <c r="N49" s="198">
        <v>25</v>
      </c>
      <c r="O49" s="225">
        <f t="shared" si="6"/>
        <v>-5.2000000000000046</v>
      </c>
      <c r="P49" s="199"/>
      <c r="Q49" s="199"/>
      <c r="R49" s="208">
        <f t="shared" si="0"/>
        <v>-1.0000000000000213</v>
      </c>
      <c r="S49" s="199"/>
      <c r="T49" s="211">
        <f t="shared" si="1"/>
        <v>30.800000000000018</v>
      </c>
      <c r="U49" s="199"/>
      <c r="V49" s="215">
        <f t="shared" si="2"/>
        <v>-27.079999999999991</v>
      </c>
      <c r="W49" s="199"/>
      <c r="X49" s="219">
        <f t="shared" si="3"/>
        <v>11.814399999999999</v>
      </c>
      <c r="Y49" s="199"/>
      <c r="Z49" s="199">
        <f t="shared" si="4"/>
        <v>-19.835061511153388</v>
      </c>
      <c r="AA49" s="199"/>
      <c r="AB49" s="199">
        <f t="shared" si="5"/>
        <v>32.421420824476272</v>
      </c>
    </row>
    <row r="50" spans="14:28" x14ac:dyDescent="0.25">
      <c r="N50" s="198">
        <v>26</v>
      </c>
      <c r="O50" s="225">
        <f t="shared" si="6"/>
        <v>-5.0000000000000044</v>
      </c>
      <c r="P50" s="199"/>
      <c r="Q50" s="199"/>
      <c r="R50" s="208">
        <f t="shared" si="0"/>
        <v>0</v>
      </c>
      <c r="S50" s="199"/>
      <c r="T50" s="211">
        <f t="shared" si="1"/>
        <v>30.000000000000018</v>
      </c>
      <c r="U50" s="199"/>
      <c r="V50" s="215">
        <f t="shared" si="2"/>
        <v>-27.499999999999993</v>
      </c>
      <c r="W50" s="199"/>
      <c r="X50" s="219">
        <f t="shared" si="3"/>
        <v>11.875</v>
      </c>
      <c r="Y50" s="199"/>
      <c r="Z50" s="199">
        <f t="shared" si="4"/>
        <v>-19.823223304703362</v>
      </c>
      <c r="AA50" s="199"/>
      <c r="AB50" s="199">
        <f t="shared" si="5"/>
        <v>32.082405307719455</v>
      </c>
    </row>
    <row r="51" spans="14:28" x14ac:dyDescent="0.25">
      <c r="N51" s="198">
        <v>27</v>
      </c>
      <c r="O51" s="225">
        <f t="shared" si="6"/>
        <v>-4.8000000000000043</v>
      </c>
      <c r="P51" s="199"/>
      <c r="Q51" s="199"/>
      <c r="R51" s="208">
        <f t="shared" si="0"/>
        <v>0.99999999999997868</v>
      </c>
      <c r="S51" s="199"/>
      <c r="T51" s="211">
        <f t="shared" si="1"/>
        <v>29.200000000000017</v>
      </c>
      <c r="U51" s="199"/>
      <c r="V51" s="215">
        <f t="shared" si="2"/>
        <v>-27.879999999999992</v>
      </c>
      <c r="W51" s="199"/>
      <c r="X51" s="219">
        <f t="shared" si="3"/>
        <v>11.865600000000001</v>
      </c>
      <c r="Y51" s="199"/>
      <c r="Z51" s="199">
        <f t="shared" si="4"/>
        <v>-19.810535429186199</v>
      </c>
      <c r="AA51" s="199"/>
      <c r="AB51" s="199">
        <f t="shared" si="5"/>
        <v>31.754507079489549</v>
      </c>
    </row>
    <row r="52" spans="14:28" x14ac:dyDescent="0.25">
      <c r="N52" s="198">
        <v>28</v>
      </c>
      <c r="O52" s="225">
        <f t="shared" si="6"/>
        <v>-4.6000000000000041</v>
      </c>
      <c r="P52" s="199"/>
      <c r="Q52" s="199"/>
      <c r="R52" s="208">
        <f t="shared" si="0"/>
        <v>1.9999999999999787</v>
      </c>
      <c r="S52" s="199"/>
      <c r="T52" s="211">
        <f t="shared" si="1"/>
        <v>28.400000000000016</v>
      </c>
      <c r="U52" s="199"/>
      <c r="V52" s="215">
        <f t="shared" si="2"/>
        <v>-28.219999999999992</v>
      </c>
      <c r="W52" s="199"/>
      <c r="X52" s="219">
        <f t="shared" si="3"/>
        <v>11.789800000000001</v>
      </c>
      <c r="Y52" s="199"/>
      <c r="Z52" s="199">
        <f t="shared" si="4"/>
        <v>-19.796936900910943</v>
      </c>
      <c r="AA52" s="199"/>
      <c r="AB52" s="199">
        <f t="shared" si="5"/>
        <v>31.437020096343744</v>
      </c>
    </row>
    <row r="53" spans="14:28" x14ac:dyDescent="0.25">
      <c r="N53" s="198">
        <v>29</v>
      </c>
      <c r="O53" s="225">
        <f t="shared" si="6"/>
        <v>-4.4000000000000039</v>
      </c>
      <c r="P53" s="199"/>
      <c r="Q53" s="199"/>
      <c r="R53" s="208">
        <f t="shared" si="0"/>
        <v>2.9999999999999787</v>
      </c>
      <c r="S53" s="199"/>
      <c r="T53" s="211">
        <f t="shared" si="1"/>
        <v>27.600000000000016</v>
      </c>
      <c r="U53" s="199"/>
      <c r="V53" s="215">
        <f t="shared" si="2"/>
        <v>-28.519999999999996</v>
      </c>
      <c r="W53" s="199"/>
      <c r="X53" s="219">
        <f t="shared" si="3"/>
        <v>11.651200000000003</v>
      </c>
      <c r="Y53" s="199"/>
      <c r="Z53" s="199">
        <f t="shared" si="4"/>
        <v>-19.78236235917597</v>
      </c>
      <c r="AA53" s="199"/>
      <c r="AB53" s="199">
        <f t="shared" si="5"/>
        <v>31.129303509676205</v>
      </c>
    </row>
    <row r="54" spans="14:28" x14ac:dyDescent="0.25">
      <c r="N54" s="198">
        <v>30</v>
      </c>
      <c r="O54" s="225">
        <f t="shared" si="6"/>
        <v>-4.2000000000000037</v>
      </c>
      <c r="P54" s="199"/>
      <c r="Q54" s="199"/>
      <c r="R54" s="208">
        <f t="shared" si="0"/>
        <v>3.9999999999999858</v>
      </c>
      <c r="S54" s="199"/>
      <c r="T54" s="211">
        <f t="shared" si="1"/>
        <v>26.800000000000015</v>
      </c>
      <c r="U54" s="199"/>
      <c r="V54" s="215">
        <f t="shared" si="2"/>
        <v>-28.779999999999994</v>
      </c>
      <c r="W54" s="199"/>
      <c r="X54" s="219">
        <f t="shared" si="3"/>
        <v>11.453400000000006</v>
      </c>
      <c r="Y54" s="199"/>
      <c r="Z54" s="199">
        <f t="shared" si="4"/>
        <v>-19.766741752115799</v>
      </c>
      <c r="AA54" s="199"/>
      <c r="AB54" s="199">
        <f t="shared" si="5"/>
        <v>30.830773878179397</v>
      </c>
    </row>
    <row r="55" spans="14:28" x14ac:dyDescent="0.25">
      <c r="N55" s="198">
        <v>31</v>
      </c>
      <c r="O55" s="225">
        <f t="shared" si="6"/>
        <v>-4.0000000000000036</v>
      </c>
      <c r="P55" s="199"/>
      <c r="Q55" s="199"/>
      <c r="R55" s="208">
        <f t="shared" si="0"/>
        <v>4.9999999999999858</v>
      </c>
      <c r="S55" s="199"/>
      <c r="T55" s="211">
        <f t="shared" si="1"/>
        <v>26.000000000000014</v>
      </c>
      <c r="U55" s="199"/>
      <c r="V55" s="215">
        <f t="shared" si="2"/>
        <v>-28.999999999999996</v>
      </c>
      <c r="W55" s="199"/>
      <c r="X55" s="219">
        <f t="shared" si="3"/>
        <v>11.200000000000006</v>
      </c>
      <c r="Y55" s="199"/>
      <c r="Z55" s="199">
        <f t="shared" si="4"/>
        <v>-19.75</v>
      </c>
      <c r="AA55" s="199"/>
      <c r="AB55" s="199">
        <f t="shared" si="5"/>
        <v>30.540898509446873</v>
      </c>
    </row>
    <row r="56" spans="14:28" x14ac:dyDescent="0.25">
      <c r="N56" s="198">
        <v>32</v>
      </c>
      <c r="O56" s="225">
        <f t="shared" si="6"/>
        <v>-3.8000000000000034</v>
      </c>
      <c r="P56" s="199"/>
      <c r="Q56" s="199"/>
      <c r="R56" s="208">
        <f t="shared" si="0"/>
        <v>5.9999999999999858</v>
      </c>
      <c r="S56" s="199"/>
      <c r="T56" s="211">
        <f t="shared" si="1"/>
        <v>25.200000000000014</v>
      </c>
      <c r="U56" s="199"/>
      <c r="V56" s="215">
        <f t="shared" si="2"/>
        <v>-29.179999999999996</v>
      </c>
      <c r="W56" s="199"/>
      <c r="X56" s="219">
        <f t="shared" si="3"/>
        <v>10.894600000000004</v>
      </c>
      <c r="Y56" s="199"/>
      <c r="Z56" s="199">
        <f t="shared" si="4"/>
        <v>-19.732056634365929</v>
      </c>
      <c r="AA56" s="199"/>
      <c r="AB56" s="199">
        <f t="shared" si="5"/>
        <v>30.259189739779909</v>
      </c>
    </row>
    <row r="57" spans="14:28" x14ac:dyDescent="0.25">
      <c r="N57" s="198">
        <v>33</v>
      </c>
      <c r="O57" s="225">
        <f t="shared" si="6"/>
        <v>-3.6000000000000032</v>
      </c>
      <c r="P57" s="199"/>
      <c r="Q57" s="199"/>
      <c r="R57" s="208">
        <f t="shared" ref="R57:R88" si="7">$G$6*ABS($H$6*O57+$I$6)+$J$6</f>
        <v>6.9999999999999858</v>
      </c>
      <c r="S57" s="199"/>
      <c r="T57" s="211">
        <f t="shared" si="1"/>
        <v>24.400000000000013</v>
      </c>
      <c r="U57" s="199"/>
      <c r="V57" s="215">
        <f t="shared" si="2"/>
        <v>-29.32</v>
      </c>
      <c r="W57" s="199"/>
      <c r="X57" s="219">
        <f t="shared" si="3"/>
        <v>10.540800000000006</v>
      </c>
      <c r="Y57" s="199"/>
      <c r="Z57" s="199">
        <f t="shared" si="4"/>
        <v>-19.712825411250741</v>
      </c>
      <c r="AA57" s="199"/>
      <c r="AB57" s="199">
        <f t="shared" si="5"/>
        <v>29.985199997898761</v>
      </c>
    </row>
    <row r="58" spans="14:28" x14ac:dyDescent="0.25">
      <c r="N58" s="198">
        <v>34</v>
      </c>
      <c r="O58" s="225">
        <f t="shared" si="6"/>
        <v>-3.400000000000003</v>
      </c>
      <c r="P58" s="199"/>
      <c r="Q58" s="199"/>
      <c r="R58" s="208">
        <f t="shared" si="7"/>
        <v>7.9999999999999858</v>
      </c>
      <c r="S58" s="199"/>
      <c r="T58" s="211">
        <f t="shared" si="1"/>
        <v>23.600000000000012</v>
      </c>
      <c r="U58" s="199"/>
      <c r="V58" s="215">
        <f t="shared" si="2"/>
        <v>-29.42</v>
      </c>
      <c r="W58" s="199"/>
      <c r="X58" s="219">
        <f t="shared" si="3"/>
        <v>10.142200000000008</v>
      </c>
      <c r="Y58" s="199"/>
      <c r="Z58" s="199">
        <f t="shared" si="4"/>
        <v>-19.69221389666377</v>
      </c>
      <c r="AA58" s="199"/>
      <c r="AB58" s="199">
        <f t="shared" si="5"/>
        <v>29.718517527077147</v>
      </c>
    </row>
    <row r="59" spans="14:28" x14ac:dyDescent="0.25">
      <c r="N59" s="198">
        <v>35</v>
      </c>
      <c r="O59" s="225">
        <f t="shared" si="6"/>
        <v>-3.2000000000000028</v>
      </c>
      <c r="P59" s="199"/>
      <c r="Q59" s="199"/>
      <c r="R59" s="208">
        <f t="shared" si="7"/>
        <v>8.9999999999999858</v>
      </c>
      <c r="S59" s="199"/>
      <c r="T59" s="211">
        <f t="shared" si="1"/>
        <v>22.800000000000011</v>
      </c>
      <c r="U59" s="199"/>
      <c r="V59" s="215">
        <f t="shared" si="2"/>
        <v>-29.48</v>
      </c>
      <c r="W59" s="199"/>
      <c r="X59" s="219">
        <f t="shared" si="3"/>
        <v>9.7024000000000061</v>
      </c>
      <c r="Y59" s="199"/>
      <c r="Z59" s="199">
        <f t="shared" si="4"/>
        <v>-19.670123022306775</v>
      </c>
      <c r="AA59" s="199"/>
      <c r="AB59" s="199">
        <f t="shared" si="5"/>
        <v>29.458762663044542</v>
      </c>
    </row>
    <row r="60" spans="14:28" x14ac:dyDescent="0.25">
      <c r="N60" s="198">
        <v>36</v>
      </c>
      <c r="O60" s="225">
        <f t="shared" si="6"/>
        <v>-3.0000000000000027</v>
      </c>
      <c r="P60" s="199"/>
      <c r="Q60" s="199"/>
      <c r="R60" s="208">
        <f t="shared" si="7"/>
        <v>9.9999999999999858</v>
      </c>
      <c r="S60" s="199"/>
      <c r="T60" s="211">
        <f t="shared" si="1"/>
        <v>22.000000000000011</v>
      </c>
      <c r="U60" s="199"/>
      <c r="V60" s="215">
        <f t="shared" si="2"/>
        <v>-29.5</v>
      </c>
      <c r="W60" s="199"/>
      <c r="X60" s="219">
        <f t="shared" si="3"/>
        <v>9.225000000000005</v>
      </c>
      <c r="Y60" s="199"/>
      <c r="Z60" s="199">
        <f t="shared" si="4"/>
        <v>-19.646446609406727</v>
      </c>
      <c r="AA60" s="199"/>
      <c r="AB60" s="199">
        <f t="shared" si="5"/>
        <v>29.205584583201642</v>
      </c>
    </row>
    <row r="61" spans="14:28" x14ac:dyDescent="0.25">
      <c r="N61" s="198">
        <v>37</v>
      </c>
      <c r="O61" s="225">
        <f t="shared" si="6"/>
        <v>-2.8000000000000025</v>
      </c>
      <c r="P61" s="199"/>
      <c r="Q61" s="199"/>
      <c r="R61" s="208">
        <f t="shared" si="7"/>
        <v>10.999999999999986</v>
      </c>
      <c r="S61" s="199"/>
      <c r="T61" s="211">
        <f t="shared" si="1"/>
        <v>21.20000000000001</v>
      </c>
      <c r="U61" s="199"/>
      <c r="V61" s="215">
        <f t="shared" si="2"/>
        <v>-29.48</v>
      </c>
      <c r="W61" s="199"/>
      <c r="X61" s="219">
        <f t="shared" si="3"/>
        <v>8.7136000000000067</v>
      </c>
      <c r="Y61" s="199"/>
      <c r="Z61" s="199">
        <f t="shared" si="4"/>
        <v>-19.621070858372402</v>
      </c>
      <c r="AA61" s="199"/>
      <c r="AB61" s="199">
        <f t="shared" si="5"/>
        <v>28.958658457297929</v>
      </c>
    </row>
    <row r="62" spans="14:28" x14ac:dyDescent="0.25">
      <c r="N62" s="198">
        <v>38</v>
      </c>
      <c r="O62" s="225">
        <f t="shared" si="6"/>
        <v>-2.6000000000000023</v>
      </c>
      <c r="P62" s="199"/>
      <c r="Q62" s="199"/>
      <c r="R62" s="208">
        <f t="shared" si="7"/>
        <v>11.999999999999986</v>
      </c>
      <c r="S62" s="199"/>
      <c r="T62" s="211">
        <f t="shared" si="1"/>
        <v>20.400000000000009</v>
      </c>
      <c r="U62" s="199"/>
      <c r="V62" s="215">
        <f t="shared" si="2"/>
        <v>-29.42</v>
      </c>
      <c r="W62" s="199"/>
      <c r="X62" s="219">
        <f t="shared" si="3"/>
        <v>8.1718000000000064</v>
      </c>
      <c r="Y62" s="199"/>
      <c r="Z62" s="199">
        <f t="shared" si="4"/>
        <v>-19.593873801821882</v>
      </c>
      <c r="AA62" s="199"/>
      <c r="AB62" s="199">
        <f t="shared" si="5"/>
        <v>28.71768294150732</v>
      </c>
    </row>
    <row r="63" spans="14:28" x14ac:dyDescent="0.25">
      <c r="N63" s="198">
        <v>39</v>
      </c>
      <c r="O63" s="225">
        <f t="shared" si="6"/>
        <v>-2.4000000000000021</v>
      </c>
      <c r="P63" s="199"/>
      <c r="Q63" s="199"/>
      <c r="R63" s="208">
        <f t="shared" si="7"/>
        <v>12.999999999999986</v>
      </c>
      <c r="S63" s="199"/>
      <c r="T63" s="211">
        <f t="shared" si="1"/>
        <v>19.600000000000009</v>
      </c>
      <c r="U63" s="199"/>
      <c r="V63" s="215">
        <f t="shared" si="2"/>
        <v>-29.32</v>
      </c>
      <c r="W63" s="199"/>
      <c r="X63" s="219">
        <f t="shared" si="3"/>
        <v>7.6032000000000064</v>
      </c>
      <c r="Y63" s="199"/>
      <c r="Z63" s="199">
        <f t="shared" si="4"/>
        <v>-19.56472471835194</v>
      </c>
      <c r="AA63" s="199"/>
      <c r="AB63" s="199">
        <f t="shared" si="5"/>
        <v>28.48237796740538</v>
      </c>
    </row>
    <row r="64" spans="14:28" x14ac:dyDescent="0.25">
      <c r="N64" s="198">
        <v>40</v>
      </c>
      <c r="O64" s="225">
        <f t="shared" si="6"/>
        <v>-2.200000000000002</v>
      </c>
      <c r="P64" s="199"/>
      <c r="Q64" s="199"/>
      <c r="R64" s="208">
        <f t="shared" si="7"/>
        <v>13.999999999999986</v>
      </c>
      <c r="S64" s="199"/>
      <c r="T64" s="211">
        <f t="shared" si="1"/>
        <v>18.800000000000008</v>
      </c>
      <c r="U64" s="199"/>
      <c r="V64" s="215">
        <f t="shared" si="2"/>
        <v>-29.18</v>
      </c>
      <c r="W64" s="199"/>
      <c r="X64" s="219">
        <f t="shared" si="3"/>
        <v>7.0114000000000063</v>
      </c>
      <c r="Y64" s="199"/>
      <c r="Z64" s="199">
        <f t="shared" si="4"/>
        <v>-19.533483504231597</v>
      </c>
      <c r="AA64" s="199"/>
      <c r="AB64" s="199">
        <f t="shared" si="5"/>
        <v>28.252482785158396</v>
      </c>
    </row>
    <row r="65" spans="14:28" x14ac:dyDescent="0.25">
      <c r="N65" s="198">
        <v>41</v>
      </c>
      <c r="O65" s="225">
        <f t="shared" si="6"/>
        <v>-2.0000000000000018</v>
      </c>
      <c r="P65" s="199"/>
      <c r="Q65" s="199"/>
      <c r="R65" s="208">
        <f t="shared" si="7"/>
        <v>14.999999999999993</v>
      </c>
      <c r="S65" s="199"/>
      <c r="T65" s="211">
        <f t="shared" si="1"/>
        <v>18.000000000000007</v>
      </c>
      <c r="U65" s="199"/>
      <c r="V65" s="215">
        <f t="shared" si="2"/>
        <v>-29</v>
      </c>
      <c r="W65" s="199"/>
      <c r="X65" s="219">
        <f t="shared" si="3"/>
        <v>6.4000000000000057</v>
      </c>
      <c r="Y65" s="199"/>
      <c r="Z65" s="199">
        <f t="shared" si="4"/>
        <v>-19.5</v>
      </c>
      <c r="AA65" s="199"/>
      <c r="AB65" s="199">
        <f t="shared" si="5"/>
        <v>28.027754226637811</v>
      </c>
    </row>
    <row r="66" spans="14:28" x14ac:dyDescent="0.25">
      <c r="N66" s="198">
        <v>42</v>
      </c>
      <c r="O66" s="225">
        <f t="shared" si="6"/>
        <v>-1.8000000000000018</v>
      </c>
      <c r="P66" s="199"/>
      <c r="Q66" s="199"/>
      <c r="R66" s="208">
        <f t="shared" si="7"/>
        <v>15.999999999999993</v>
      </c>
      <c r="S66" s="199"/>
      <c r="T66" s="211">
        <f t="shared" si="1"/>
        <v>17.200000000000006</v>
      </c>
      <c r="U66" s="199"/>
      <c r="V66" s="215">
        <f t="shared" si="2"/>
        <v>-28.78</v>
      </c>
      <c r="W66" s="199"/>
      <c r="X66" s="219">
        <f t="shared" si="3"/>
        <v>5.7726000000000059</v>
      </c>
      <c r="Y66" s="199"/>
      <c r="Z66" s="199">
        <f t="shared" si="4"/>
        <v>-19.464113268731854</v>
      </c>
      <c r="AA66" s="199"/>
      <c r="AB66" s="199">
        <f t="shared" si="5"/>
        <v>27.807965159450056</v>
      </c>
    </row>
    <row r="67" spans="14:28" x14ac:dyDescent="0.25">
      <c r="N67" s="198">
        <v>43</v>
      </c>
      <c r="O67" s="225">
        <f t="shared" si="6"/>
        <v>-1.6000000000000019</v>
      </c>
      <c r="P67" s="199"/>
      <c r="Q67" s="199"/>
      <c r="R67" s="208">
        <f t="shared" si="7"/>
        <v>16.999999999999993</v>
      </c>
      <c r="S67" s="199"/>
      <c r="T67" s="211">
        <f t="shared" si="1"/>
        <v>16.400000000000006</v>
      </c>
      <c r="U67" s="199"/>
      <c r="V67" s="215">
        <f t="shared" si="2"/>
        <v>-28.520000000000003</v>
      </c>
      <c r="W67" s="199"/>
      <c r="X67" s="219">
        <f t="shared" si="3"/>
        <v>5.1328000000000067</v>
      </c>
      <c r="Y67" s="199"/>
      <c r="Z67" s="199">
        <f t="shared" si="4"/>
        <v>-19.425650822501481</v>
      </c>
      <c r="AA67" s="199"/>
      <c r="AB67" s="199">
        <f t="shared" si="5"/>
        <v>27.592903107240421</v>
      </c>
    </row>
    <row r="68" spans="14:28" x14ac:dyDescent="0.25">
      <c r="N68" s="198">
        <v>44</v>
      </c>
      <c r="O68" s="225">
        <f t="shared" si="6"/>
        <v>-1.4000000000000019</v>
      </c>
      <c r="P68" s="199"/>
      <c r="Q68" s="199"/>
      <c r="R68" s="208">
        <f t="shared" si="7"/>
        <v>17.999999999999993</v>
      </c>
      <c r="S68" s="199"/>
      <c r="T68" s="211">
        <f t="shared" si="1"/>
        <v>15.600000000000009</v>
      </c>
      <c r="U68" s="199"/>
      <c r="V68" s="215">
        <f t="shared" si="2"/>
        <v>-28.220000000000002</v>
      </c>
      <c r="W68" s="199"/>
      <c r="X68" s="219">
        <f t="shared" si="3"/>
        <v>4.4842000000000057</v>
      </c>
      <c r="Y68" s="199"/>
      <c r="Z68" s="199">
        <f t="shared" si="4"/>
        <v>-19.384427793327543</v>
      </c>
      <c r="AA68" s="199"/>
      <c r="AB68" s="199">
        <f t="shared" si="5"/>
        <v>27.3823690152621</v>
      </c>
    </row>
    <row r="69" spans="14:28" x14ac:dyDescent="0.25">
      <c r="N69" s="198">
        <v>45</v>
      </c>
      <c r="O69" s="225">
        <f t="shared" si="6"/>
        <v>-1.200000000000002</v>
      </c>
      <c r="P69" s="199"/>
      <c r="Q69" s="199"/>
      <c r="R69" s="208">
        <f t="shared" si="7"/>
        <v>18.999999999999989</v>
      </c>
      <c r="S69" s="199"/>
      <c r="T69" s="211">
        <f t="shared" si="1"/>
        <v>14.800000000000008</v>
      </c>
      <c r="U69" s="199"/>
      <c r="V69" s="215">
        <f t="shared" si="2"/>
        <v>-27.880000000000003</v>
      </c>
      <c r="W69" s="199"/>
      <c r="X69" s="219">
        <f t="shared" si="3"/>
        <v>3.8304000000000062</v>
      </c>
      <c r="Y69" s="199"/>
      <c r="Z69" s="199">
        <f t="shared" si="4"/>
        <v>-19.340246044613554</v>
      </c>
      <c r="AA69" s="199"/>
      <c r="AB69" s="199">
        <f t="shared" si="5"/>
        <v>27.176176143234741</v>
      </c>
    </row>
    <row r="70" spans="14:28" x14ac:dyDescent="0.25">
      <c r="N70" s="198">
        <v>46</v>
      </c>
      <c r="O70" s="225">
        <f t="shared" si="6"/>
        <v>-1.000000000000002</v>
      </c>
      <c r="P70" s="199"/>
      <c r="Q70" s="199"/>
      <c r="R70" s="208">
        <f t="shared" si="7"/>
        <v>19.999999999999989</v>
      </c>
      <c r="S70" s="199"/>
      <c r="T70" s="211">
        <f t="shared" si="1"/>
        <v>14.000000000000007</v>
      </c>
      <c r="U70" s="199"/>
      <c r="V70" s="215">
        <f t="shared" si="2"/>
        <v>-27.500000000000004</v>
      </c>
      <c r="W70" s="199"/>
      <c r="X70" s="219">
        <f t="shared" si="3"/>
        <v>3.1750000000000069</v>
      </c>
      <c r="Y70" s="199"/>
      <c r="Z70" s="199">
        <f t="shared" si="4"/>
        <v>-19.292893218813454</v>
      </c>
      <c r="AA70" s="199"/>
      <c r="AB70" s="199">
        <f t="shared" si="5"/>
        <v>26.974149070059546</v>
      </c>
    </row>
    <row r="71" spans="14:28" x14ac:dyDescent="0.25">
      <c r="N71" s="198">
        <v>47</v>
      </c>
      <c r="O71" s="225">
        <f t="shared" si="6"/>
        <v>-0.80000000000000204</v>
      </c>
      <c r="P71" s="199"/>
      <c r="Q71" s="199"/>
      <c r="R71" s="208">
        <f t="shared" si="7"/>
        <v>20.999999999999989</v>
      </c>
      <c r="S71" s="199"/>
      <c r="T71" s="211">
        <f t="shared" si="1"/>
        <v>13.200000000000008</v>
      </c>
      <c r="U71" s="199"/>
      <c r="V71" s="215">
        <f t="shared" si="2"/>
        <v>-27.080000000000005</v>
      </c>
      <c r="W71" s="199"/>
      <c r="X71" s="219">
        <f t="shared" si="3"/>
        <v>2.5216000000000065</v>
      </c>
      <c r="Y71" s="199"/>
      <c r="Z71" s="199">
        <f t="shared" si="4"/>
        <v>-19.242141716744801</v>
      </c>
      <c r="AA71" s="199"/>
      <c r="AB71" s="199">
        <f t="shared" si="5"/>
        <v>26.776122797097749</v>
      </c>
    </row>
    <row r="72" spans="14:28" x14ac:dyDescent="0.25">
      <c r="N72" s="198">
        <v>48</v>
      </c>
      <c r="O72" s="225">
        <f t="shared" si="6"/>
        <v>-0.60000000000000209</v>
      </c>
      <c r="P72" s="199"/>
      <c r="Q72" s="199"/>
      <c r="R72" s="208">
        <f t="shared" si="7"/>
        <v>21.999999999999989</v>
      </c>
      <c r="S72" s="199"/>
      <c r="T72" s="211">
        <f t="shared" si="1"/>
        <v>12.400000000000009</v>
      </c>
      <c r="U72" s="199"/>
      <c r="V72" s="215">
        <f t="shared" si="2"/>
        <v>-26.620000000000005</v>
      </c>
      <c r="W72" s="199"/>
      <c r="X72" s="219">
        <f t="shared" si="3"/>
        <v>1.8738000000000068</v>
      </c>
      <c r="Y72" s="199"/>
      <c r="Z72" s="199">
        <f t="shared" si="4"/>
        <v>-19.187747603643764</v>
      </c>
      <c r="AA72" s="199"/>
      <c r="AB72" s="199">
        <f t="shared" si="5"/>
        <v>26.581941938526729</v>
      </c>
    </row>
    <row r="73" spans="14:28" x14ac:dyDescent="0.25">
      <c r="N73" s="198">
        <v>49</v>
      </c>
      <c r="O73" s="225">
        <f t="shared" si="6"/>
        <v>-0.40000000000000208</v>
      </c>
      <c r="P73" s="199"/>
      <c r="Q73" s="199"/>
      <c r="R73" s="208">
        <f t="shared" si="7"/>
        <v>22.999999999999989</v>
      </c>
      <c r="S73" s="199"/>
      <c r="T73" s="211">
        <f t="shared" si="1"/>
        <v>11.600000000000009</v>
      </c>
      <c r="U73" s="199"/>
      <c r="V73" s="215">
        <f t="shared" si="2"/>
        <v>-26.120000000000005</v>
      </c>
      <c r="W73" s="199"/>
      <c r="X73" s="219">
        <f t="shared" si="3"/>
        <v>1.2352000000000065</v>
      </c>
      <c r="Y73" s="199"/>
      <c r="Z73" s="199">
        <f t="shared" si="4"/>
        <v>-19.129449436703876</v>
      </c>
      <c r="AA73" s="199"/>
      <c r="AB73" s="199">
        <f t="shared" si="5"/>
        <v>26.391459988819786</v>
      </c>
    </row>
    <row r="74" spans="14:28" x14ac:dyDescent="0.25">
      <c r="N74" s="198">
        <v>50</v>
      </c>
      <c r="O74" s="225">
        <f>O73+0.2</f>
        <v>-0.20000000000000207</v>
      </c>
      <c r="P74" s="199"/>
      <c r="Q74" s="199"/>
      <c r="R74" s="208">
        <f t="shared" si="7"/>
        <v>23.999999999999989</v>
      </c>
      <c r="S74" s="199"/>
      <c r="T74" s="211">
        <f t="shared" si="1"/>
        <v>10.800000000000008</v>
      </c>
      <c r="U74" s="199"/>
      <c r="V74" s="215">
        <f t="shared" si="2"/>
        <v>-25.580000000000005</v>
      </c>
      <c r="W74" s="199"/>
      <c r="X74" s="219">
        <f t="shared" si="3"/>
        <v>0.60940000000000638</v>
      </c>
      <c r="Y74" s="199"/>
      <c r="Z74" s="199">
        <f t="shared" si="4"/>
        <v>-19.066967008463195</v>
      </c>
      <c r="AA74" s="199"/>
      <c r="AB74" s="199">
        <f t="shared" si="5"/>
        <v>26.204538658698265</v>
      </c>
    </row>
    <row r="75" spans="14:28" x14ac:dyDescent="0.25">
      <c r="N75" s="198">
        <v>51</v>
      </c>
      <c r="O75" s="226">
        <f>O74+0.2</f>
        <v>-2.0539125955565396E-15</v>
      </c>
      <c r="P75" s="199"/>
      <c r="Q75" s="199"/>
      <c r="R75" s="208">
        <f t="shared" si="7"/>
        <v>24.999999999999989</v>
      </c>
      <c r="S75" s="199"/>
      <c r="T75" s="211">
        <f t="shared" si="1"/>
        <v>10.000000000000009</v>
      </c>
      <c r="U75" s="199"/>
      <c r="V75" s="215">
        <f t="shared" si="2"/>
        <v>-25.000000000000007</v>
      </c>
      <c r="W75" s="199"/>
      <c r="X75" s="219">
        <f t="shared" si="3"/>
        <v>6.1617377866696196E-15</v>
      </c>
      <c r="Y75" s="199"/>
      <c r="Z75" s="199">
        <f t="shared" si="4"/>
        <v>-19</v>
      </c>
      <c r="AA75" s="199"/>
      <c r="AB75" s="199">
        <f t="shared" si="5"/>
        <v>26.021047272016297</v>
      </c>
    </row>
    <row r="76" spans="14:28" x14ac:dyDescent="0.25">
      <c r="N76" s="198">
        <v>52</v>
      </c>
      <c r="O76" s="225">
        <f t="shared" si="6"/>
        <v>0.19999999999999796</v>
      </c>
      <c r="P76" s="199"/>
      <c r="Q76" s="199"/>
      <c r="R76" s="208">
        <f t="shared" si="7"/>
        <v>25.999999999999989</v>
      </c>
      <c r="S76" s="199"/>
      <c r="T76" s="211">
        <f t="shared" si="1"/>
        <v>9.2000000000000082</v>
      </c>
      <c r="U76" s="199"/>
      <c r="V76" s="215">
        <f t="shared" si="2"/>
        <v>-24.380000000000006</v>
      </c>
      <c r="W76" s="199"/>
      <c r="X76" s="219">
        <f t="shared" si="3"/>
        <v>-0.58939999999999415</v>
      </c>
      <c r="Y76" s="199"/>
      <c r="Z76" s="199">
        <f t="shared" si="4"/>
        <v>-18.928226537463708</v>
      </c>
      <c r="AA76" s="199"/>
      <c r="AB76" s="199">
        <f t="shared" si="5"/>
        <v>25.840862216989514</v>
      </c>
    </row>
    <row r="77" spans="14:28" x14ac:dyDescent="0.25">
      <c r="N77" s="198">
        <v>53</v>
      </c>
      <c r="O77" s="225">
        <f t="shared" si="6"/>
        <v>0.39999999999999797</v>
      </c>
      <c r="P77" s="199"/>
      <c r="Q77" s="199"/>
      <c r="R77" s="208">
        <f t="shared" si="7"/>
        <v>26.999999999999989</v>
      </c>
      <c r="S77" s="199"/>
      <c r="T77" s="211">
        <f t="shared" si="1"/>
        <v>8.4000000000000075</v>
      </c>
      <c r="U77" s="199"/>
      <c r="V77" s="215">
        <f t="shared" si="2"/>
        <v>-23.720000000000006</v>
      </c>
      <c r="W77" s="199"/>
      <c r="X77" s="219">
        <f t="shared" si="3"/>
        <v>-1.1551999999999945</v>
      </c>
      <c r="Y77" s="199"/>
      <c r="Z77" s="199">
        <f t="shared" si="4"/>
        <v>-18.851301645002966</v>
      </c>
      <c r="AA77" s="199"/>
      <c r="AB77" s="199">
        <f t="shared" si="5"/>
        <v>25.663866445995502</v>
      </c>
    </row>
    <row r="78" spans="14:28" x14ac:dyDescent="0.25">
      <c r="N78" s="198">
        <v>54</v>
      </c>
      <c r="O78" s="225">
        <f t="shared" si="6"/>
        <v>0.59999999999999798</v>
      </c>
      <c r="P78" s="199"/>
      <c r="Q78" s="199"/>
      <c r="R78" s="208">
        <f t="shared" si="7"/>
        <v>27.999999999999989</v>
      </c>
      <c r="S78" s="199"/>
      <c r="T78" s="211">
        <f t="shared" si="1"/>
        <v>7.6000000000000085</v>
      </c>
      <c r="U78" s="199"/>
      <c r="V78" s="215">
        <f t="shared" si="2"/>
        <v>-23.020000000000007</v>
      </c>
      <c r="W78" s="199"/>
      <c r="X78" s="219">
        <f t="shared" si="3"/>
        <v>-1.6937999999999949</v>
      </c>
      <c r="Y78" s="199"/>
      <c r="Z78" s="199">
        <f t="shared" si="4"/>
        <v>-18.768855586655086</v>
      </c>
      <c r="AA78" s="199"/>
      <c r="AB78" s="199">
        <f t="shared" si="5"/>
        <v>25.489949018876814</v>
      </c>
    </row>
    <row r="79" spans="14:28" x14ac:dyDescent="0.25">
      <c r="N79" s="198">
        <v>55</v>
      </c>
      <c r="O79" s="225">
        <f t="shared" si="6"/>
        <v>0.79999999999999805</v>
      </c>
      <c r="P79" s="199"/>
      <c r="Q79" s="199"/>
      <c r="R79" s="208">
        <f t="shared" si="7"/>
        <v>28.999999999999989</v>
      </c>
      <c r="S79" s="199"/>
      <c r="T79" s="211">
        <f t="shared" si="1"/>
        <v>6.8000000000000078</v>
      </c>
      <c r="U79" s="199"/>
      <c r="V79" s="215">
        <f t="shared" si="2"/>
        <v>-22.280000000000008</v>
      </c>
      <c r="W79" s="199"/>
      <c r="X79" s="219">
        <f t="shared" si="3"/>
        <v>-2.2015999999999951</v>
      </c>
      <c r="Y79" s="199"/>
      <c r="Z79" s="199">
        <f t="shared" si="4"/>
        <v>-18.680492089227108</v>
      </c>
      <c r="AA79" s="199"/>
      <c r="AB79" s="199">
        <f t="shared" si="5"/>
        <v>25.319004685283812</v>
      </c>
    </row>
    <row r="80" spans="14:28" x14ac:dyDescent="0.25">
      <c r="N80" s="198">
        <v>56</v>
      </c>
      <c r="O80" s="225">
        <f t="shared" si="6"/>
        <v>0.999999999999998</v>
      </c>
      <c r="P80" s="199"/>
      <c r="Q80" s="199"/>
      <c r="R80" s="208">
        <f t="shared" si="7"/>
        <v>29.999999999999989</v>
      </c>
      <c r="S80" s="199"/>
      <c r="T80" s="211">
        <f t="shared" si="1"/>
        <v>6.000000000000008</v>
      </c>
      <c r="U80" s="199"/>
      <c r="V80" s="215">
        <f t="shared" si="2"/>
        <v>-21.500000000000007</v>
      </c>
      <c r="W80" s="199"/>
      <c r="X80" s="219">
        <f t="shared" si="3"/>
        <v>-2.6749999999999954</v>
      </c>
      <c r="Y80" s="199"/>
      <c r="Z80" s="199">
        <f t="shared" si="4"/>
        <v>-18.585786437626908</v>
      </c>
      <c r="AA80" s="199"/>
      <c r="AB80" s="199">
        <f t="shared" si="5"/>
        <v>25.150933502119997</v>
      </c>
    </row>
    <row r="81" spans="14:28" x14ac:dyDescent="0.25">
      <c r="N81" s="198">
        <v>57</v>
      </c>
      <c r="O81" s="225">
        <f t="shared" si="6"/>
        <v>1.199999999999998</v>
      </c>
      <c r="P81" s="199"/>
      <c r="Q81" s="199"/>
      <c r="R81" s="208">
        <f t="shared" si="7"/>
        <v>30.999999999999989</v>
      </c>
      <c r="S81" s="199"/>
      <c r="T81" s="211">
        <f t="shared" si="1"/>
        <v>5.2000000000000082</v>
      </c>
      <c r="U81" s="199"/>
      <c r="V81" s="215">
        <f t="shared" si="2"/>
        <v>-20.680000000000007</v>
      </c>
      <c r="W81" s="199"/>
      <c r="X81" s="219">
        <f t="shared" si="3"/>
        <v>-3.1103999999999958</v>
      </c>
      <c r="Y81" s="199"/>
      <c r="Z81" s="199">
        <f t="shared" si="4"/>
        <v>-18.484283433489605</v>
      </c>
      <c r="AA81" s="199"/>
      <c r="AB81" s="199">
        <f t="shared" si="5"/>
        <v>24.985640482607891</v>
      </c>
    </row>
    <row r="82" spans="14:28" x14ac:dyDescent="0.25">
      <c r="N82" s="198">
        <v>58</v>
      </c>
      <c r="O82" s="225">
        <f t="shared" si="6"/>
        <v>1.3999999999999979</v>
      </c>
      <c r="P82" s="199"/>
      <c r="Q82" s="199"/>
      <c r="R82" s="208">
        <f t="shared" si="7"/>
        <v>31.999999999999989</v>
      </c>
      <c r="S82" s="199"/>
      <c r="T82" s="211">
        <f t="shared" si="1"/>
        <v>4.4000000000000083</v>
      </c>
      <c r="U82" s="199"/>
      <c r="V82" s="215">
        <f t="shared" si="2"/>
        <v>-19.820000000000007</v>
      </c>
      <c r="W82" s="199"/>
      <c r="X82" s="219">
        <f t="shared" si="3"/>
        <v>-3.5041999999999964</v>
      </c>
      <c r="Y82" s="199"/>
      <c r="Z82" s="199">
        <f t="shared" si="4"/>
        <v>-18.375495207287528</v>
      </c>
      <c r="AA82" s="199"/>
      <c r="AB82" s="199">
        <f t="shared" si="5"/>
        <v>24.823035273890088</v>
      </c>
    </row>
    <row r="83" spans="14:28" x14ac:dyDescent="0.25">
      <c r="N83" s="198">
        <v>59</v>
      </c>
      <c r="O83" s="225">
        <f t="shared" si="6"/>
        <v>1.5999999999999979</v>
      </c>
      <c r="P83" s="199"/>
      <c r="Q83" s="199"/>
      <c r="R83" s="208">
        <f t="shared" si="7"/>
        <v>32.999999999999986</v>
      </c>
      <c r="S83" s="199"/>
      <c r="T83" s="211">
        <f t="shared" si="1"/>
        <v>3.6000000000000085</v>
      </c>
      <c r="U83" s="199"/>
      <c r="V83" s="215">
        <f t="shared" si="2"/>
        <v>-18.920000000000009</v>
      </c>
      <c r="W83" s="199"/>
      <c r="X83" s="219">
        <f t="shared" si="3"/>
        <v>-3.8527999999999967</v>
      </c>
      <c r="Y83" s="199"/>
      <c r="Z83" s="199">
        <f t="shared" si="4"/>
        <v>-18.258898873407752</v>
      </c>
      <c r="AA83" s="199"/>
      <c r="AB83" s="199">
        <f t="shared" si="5"/>
        <v>24.663031860425679</v>
      </c>
    </row>
    <row r="84" spans="14:28" x14ac:dyDescent="0.25">
      <c r="N84" s="198">
        <v>60</v>
      </c>
      <c r="O84" s="225">
        <f t="shared" si="6"/>
        <v>1.7999999999999978</v>
      </c>
      <c r="P84" s="199"/>
      <c r="Q84" s="199"/>
      <c r="R84" s="208">
        <f t="shared" si="7"/>
        <v>33.999999999999986</v>
      </c>
      <c r="S84" s="199"/>
      <c r="T84" s="211">
        <f t="shared" si="1"/>
        <v>2.8000000000000087</v>
      </c>
      <c r="U84" s="199"/>
      <c r="V84" s="215">
        <f t="shared" si="2"/>
        <v>-17.980000000000011</v>
      </c>
      <c r="W84" s="199"/>
      <c r="X84" s="219">
        <f t="shared" si="3"/>
        <v>-4.152599999999997</v>
      </c>
      <c r="Y84" s="199"/>
      <c r="Z84" s="199">
        <f t="shared" si="4"/>
        <v>-18.133934016926386</v>
      </c>
      <c r="AA84" s="199"/>
      <c r="AB84" s="199">
        <f t="shared" si="5"/>
        <v>24.505548290744287</v>
      </c>
    </row>
    <row r="85" spans="14:28" x14ac:dyDescent="0.25">
      <c r="N85" s="198">
        <v>61</v>
      </c>
      <c r="O85" s="225">
        <f t="shared" si="6"/>
        <v>1.9999999999999978</v>
      </c>
      <c r="P85" s="199"/>
      <c r="Q85" s="199"/>
      <c r="R85" s="208">
        <f t="shared" si="7"/>
        <v>34.999999999999986</v>
      </c>
      <c r="S85" s="199"/>
      <c r="T85" s="211">
        <f t="shared" si="1"/>
        <v>2.0000000000000089</v>
      </c>
      <c r="U85" s="199"/>
      <c r="V85" s="215">
        <f t="shared" si="2"/>
        <v>-17.000000000000011</v>
      </c>
      <c r="W85" s="199"/>
      <c r="X85" s="219">
        <f t="shared" si="3"/>
        <v>-4.3999999999999968</v>
      </c>
      <c r="Y85" s="199"/>
      <c r="Z85" s="199">
        <f t="shared" si="4"/>
        <v>-18</v>
      </c>
      <c r="AA85" s="199"/>
      <c r="AB85" s="199">
        <f t="shared" si="5"/>
        <v>24.350506425384634</v>
      </c>
    </row>
    <row r="86" spans="14:28" x14ac:dyDescent="0.25">
      <c r="N86" s="198">
        <v>62</v>
      </c>
      <c r="O86" s="225">
        <f t="shared" si="6"/>
        <v>2.199999999999998</v>
      </c>
      <c r="P86" s="199"/>
      <c r="Q86" s="199"/>
      <c r="R86" s="208">
        <f t="shared" si="7"/>
        <v>35.999999999999986</v>
      </c>
      <c r="S86" s="199"/>
      <c r="T86" s="211">
        <f t="shared" si="1"/>
        <v>1.2000000000000082</v>
      </c>
      <c r="U86" s="199"/>
      <c r="V86" s="215">
        <f t="shared" si="2"/>
        <v>-15.980000000000011</v>
      </c>
      <c r="W86" s="199"/>
      <c r="X86" s="219">
        <f t="shared" si="3"/>
        <v>-4.5913999999999984</v>
      </c>
      <c r="Y86" s="199"/>
      <c r="Z86" s="199">
        <f t="shared" si="4"/>
        <v>-17.856453074927416</v>
      </c>
      <c r="AA86" s="199"/>
      <c r="AB86" s="199">
        <f t="shared" si="5"/>
        <v>24.197831704076748</v>
      </c>
    </row>
    <row r="87" spans="14:28" x14ac:dyDescent="0.25">
      <c r="N87" s="198">
        <v>63</v>
      </c>
      <c r="O87" s="225">
        <f t="shared" si="6"/>
        <v>2.3999999999999981</v>
      </c>
      <c r="P87" s="199"/>
      <c r="Q87" s="199"/>
      <c r="R87" s="208">
        <f t="shared" si="7"/>
        <v>36.999999999999993</v>
      </c>
      <c r="S87" s="199"/>
      <c r="T87" s="211">
        <f t="shared" si="1"/>
        <v>0.40000000000000746</v>
      </c>
      <c r="U87" s="199"/>
      <c r="V87" s="215">
        <f t="shared" si="2"/>
        <v>-14.920000000000011</v>
      </c>
      <c r="W87" s="199"/>
      <c r="X87" s="219">
        <f t="shared" si="3"/>
        <v>-4.7231999999999985</v>
      </c>
      <c r="Y87" s="199"/>
      <c r="Z87" s="199">
        <f t="shared" si="4"/>
        <v>-17.702603290005932</v>
      </c>
      <c r="AA87" s="199"/>
      <c r="AB87" s="199">
        <f t="shared" si="5"/>
        <v>24.047452930431344</v>
      </c>
    </row>
    <row r="88" spans="14:28" x14ac:dyDescent="0.25">
      <c r="N88" s="198">
        <v>64</v>
      </c>
      <c r="O88" s="225">
        <f t="shared" si="6"/>
        <v>2.5999999999999983</v>
      </c>
      <c r="P88" s="199"/>
      <c r="Q88" s="199"/>
      <c r="R88" s="208">
        <f t="shared" si="7"/>
        <v>37.999999999999993</v>
      </c>
      <c r="S88" s="199"/>
      <c r="T88" s="211">
        <f t="shared" si="1"/>
        <v>-0.39999999999999325</v>
      </c>
      <c r="U88" s="199"/>
      <c r="V88" s="215">
        <f t="shared" si="2"/>
        <v>-13.820000000000009</v>
      </c>
      <c r="W88" s="199"/>
      <c r="X88" s="219">
        <f t="shared" si="3"/>
        <v>-4.7918000000000003</v>
      </c>
      <c r="Y88" s="199"/>
      <c r="Z88" s="199">
        <f t="shared" si="4"/>
        <v>-17.537711173310168</v>
      </c>
      <c r="AA88" s="199"/>
      <c r="AB88" s="199">
        <f t="shared" si="5"/>
        <v>23.899302072579939</v>
      </c>
    </row>
    <row r="89" spans="14:28" x14ac:dyDescent="0.25">
      <c r="N89" s="198">
        <v>65</v>
      </c>
      <c r="O89" s="225">
        <f t="shared" si="6"/>
        <v>2.7999999999999985</v>
      </c>
      <c r="P89" s="199"/>
      <c r="Q89" s="199"/>
      <c r="R89" s="208">
        <f t="shared" ref="R89:R125" si="8">$G$6*ABS($H$6*O89+$I$6)+$J$6</f>
        <v>38.999999999999993</v>
      </c>
      <c r="S89" s="199"/>
      <c r="T89" s="211">
        <f t="shared" si="1"/>
        <v>-1.199999999999994</v>
      </c>
      <c r="U89" s="199"/>
      <c r="V89" s="215">
        <f t="shared" si="2"/>
        <v>-12.680000000000009</v>
      </c>
      <c r="W89" s="199"/>
      <c r="X89" s="219">
        <f t="shared" si="3"/>
        <v>-4.7935999999999996</v>
      </c>
      <c r="Y89" s="199"/>
      <c r="Z89" s="199">
        <f t="shared" si="4"/>
        <v>-17.360984178454213</v>
      </c>
      <c r="AA89" s="199"/>
      <c r="AB89" s="199">
        <f t="shared" si="5"/>
        <v>23.753314078368412</v>
      </c>
    </row>
    <row r="90" spans="14:28" x14ac:dyDescent="0.25">
      <c r="N90" s="198">
        <v>66</v>
      </c>
      <c r="O90" s="225">
        <f t="shared" si="6"/>
        <v>2.9999999999999987</v>
      </c>
      <c r="P90" s="199"/>
      <c r="Q90" s="199"/>
      <c r="R90" s="208">
        <f t="shared" si="8"/>
        <v>39.999999999999993</v>
      </c>
      <c r="S90" s="199"/>
      <c r="T90" s="211">
        <f t="shared" ref="T90:T124" si="9">G$7*O90+H$7</f>
        <v>-1.9999999999999947</v>
      </c>
      <c r="U90" s="199"/>
      <c r="V90" s="215">
        <f t="shared" ref="V90:V125" si="10">G$8*POWER(O90,2)+H$8*O90+I$8</f>
        <v>-11.500000000000007</v>
      </c>
      <c r="W90" s="199"/>
      <c r="X90" s="219">
        <f t="shared" ref="X90:X125" si="11">G$9*POWER(O90,3)+H$9*POWER(O90,2)+I$9*O90+J$9</f>
        <v>-4.7250000000000005</v>
      </c>
      <c r="Y90" s="199"/>
      <c r="Z90" s="199">
        <f t="shared" ref="Z90:Z125" si="12">G$10*H$10^(I$10*O90+J$10)+K$10</f>
        <v>-17.171572875253812</v>
      </c>
      <c r="AA90" s="199"/>
      <c r="AB90" s="199">
        <f t="shared" ref="AB90:AB125" si="13">G$11*LN(H$11*O90+I$11)+J$11</f>
        <v>23.609426703847415</v>
      </c>
    </row>
    <row r="91" spans="14:28" x14ac:dyDescent="0.25">
      <c r="N91" s="198">
        <v>67</v>
      </c>
      <c r="O91" s="225">
        <f t="shared" ref="O91:O125" si="14">O90+0.2</f>
        <v>3.1999999999999988</v>
      </c>
      <c r="P91" s="199"/>
      <c r="Q91" s="199"/>
      <c r="R91" s="208">
        <f t="shared" si="8"/>
        <v>40.999999999999993</v>
      </c>
      <c r="S91" s="199"/>
      <c r="T91" s="211">
        <f t="shared" si="9"/>
        <v>-2.7999999999999954</v>
      </c>
      <c r="U91" s="199"/>
      <c r="V91" s="215">
        <f t="shared" si="10"/>
        <v>-10.280000000000008</v>
      </c>
      <c r="W91" s="199"/>
      <c r="X91" s="219">
        <f t="shared" si="11"/>
        <v>-4.5824000000000007</v>
      </c>
      <c r="Y91" s="199"/>
      <c r="Z91" s="199">
        <f t="shared" si="12"/>
        <v>-16.968566866979206</v>
      </c>
      <c r="AA91" s="199"/>
      <c r="AB91" s="199">
        <f t="shared" si="13"/>
        <v>23.46758035392785</v>
      </c>
    </row>
    <row r="92" spans="14:28" x14ac:dyDescent="0.25">
      <c r="N92" s="198">
        <v>68</v>
      </c>
      <c r="O92" s="225">
        <f t="shared" si="14"/>
        <v>3.399999999999999</v>
      </c>
      <c r="P92" s="199"/>
      <c r="Q92" s="199"/>
      <c r="R92" s="208">
        <f t="shared" si="8"/>
        <v>42</v>
      </c>
      <c r="S92" s="199"/>
      <c r="T92" s="211">
        <f t="shared" si="9"/>
        <v>-3.5999999999999961</v>
      </c>
      <c r="U92" s="199"/>
      <c r="V92" s="215">
        <f t="shared" si="10"/>
        <v>-9.0200000000000067</v>
      </c>
      <c r="W92" s="199"/>
      <c r="X92" s="219">
        <f t="shared" si="11"/>
        <v>-4.3622000000000014</v>
      </c>
      <c r="Y92" s="199"/>
      <c r="Z92" s="199">
        <f t="shared" si="12"/>
        <v>-16.75099041457506</v>
      </c>
      <c r="AA92" s="199"/>
      <c r="AB92" s="199">
        <f t="shared" si="13"/>
        <v>23.327717934180452</v>
      </c>
    </row>
    <row r="93" spans="14:28" x14ac:dyDescent="0.25">
      <c r="N93" s="198">
        <v>69</v>
      </c>
      <c r="O93" s="225">
        <f t="shared" si="14"/>
        <v>3.5999999999999992</v>
      </c>
      <c r="P93" s="199"/>
      <c r="Q93" s="199"/>
      <c r="R93" s="208">
        <f t="shared" si="8"/>
        <v>43</v>
      </c>
      <c r="S93" s="199"/>
      <c r="T93" s="211">
        <f t="shared" si="9"/>
        <v>-4.3999999999999968</v>
      </c>
      <c r="U93" s="199"/>
      <c r="V93" s="215">
        <f t="shared" si="10"/>
        <v>-7.720000000000006</v>
      </c>
      <c r="W93" s="199"/>
      <c r="X93" s="219">
        <f t="shared" si="11"/>
        <v>-4.0608000000000004</v>
      </c>
      <c r="Y93" s="199"/>
      <c r="Z93" s="199">
        <f t="shared" si="12"/>
        <v>-16.517797746815504</v>
      </c>
      <c r="AA93" s="199"/>
      <c r="AB93" s="199">
        <f t="shared" si="13"/>
        <v>23.18978471285709</v>
      </c>
    </row>
    <row r="94" spans="14:28" x14ac:dyDescent="0.25">
      <c r="N94" s="198">
        <v>70</v>
      </c>
      <c r="O94" s="225">
        <f t="shared" si="14"/>
        <v>3.7999999999999994</v>
      </c>
      <c r="P94" s="199"/>
      <c r="Q94" s="199"/>
      <c r="R94" s="208">
        <f t="shared" si="8"/>
        <v>44</v>
      </c>
      <c r="S94" s="199"/>
      <c r="T94" s="211">
        <f t="shared" si="9"/>
        <v>-5.1999999999999975</v>
      </c>
      <c r="U94" s="199"/>
      <c r="V94" s="215">
        <f t="shared" si="10"/>
        <v>-6.3800000000000026</v>
      </c>
      <c r="W94" s="199"/>
      <c r="X94" s="219">
        <f t="shared" si="11"/>
        <v>-3.6746000000000016</v>
      </c>
      <c r="Y94" s="199"/>
      <c r="Z94" s="199">
        <f t="shared" si="12"/>
        <v>-16.267868033852771</v>
      </c>
      <c r="AA94" s="199"/>
      <c r="AB94" s="199">
        <f t="shared" si="13"/>
        <v>23.053728192299307</v>
      </c>
    </row>
    <row r="95" spans="14:28" x14ac:dyDescent="0.25">
      <c r="N95" s="198">
        <v>71</v>
      </c>
      <c r="O95" s="225">
        <f t="shared" si="14"/>
        <v>3.9999999999999996</v>
      </c>
      <c r="P95" s="199"/>
      <c r="Q95" s="199"/>
      <c r="R95" s="208">
        <f t="shared" si="8"/>
        <v>45</v>
      </c>
      <c r="S95" s="199"/>
      <c r="T95" s="211">
        <f t="shared" si="9"/>
        <v>-5.9999999999999982</v>
      </c>
      <c r="U95" s="199"/>
      <c r="V95" s="215">
        <f t="shared" si="10"/>
        <v>-5.0000000000000036</v>
      </c>
      <c r="W95" s="199"/>
      <c r="X95" s="219">
        <f t="shared" si="11"/>
        <v>-3.2000000000000011</v>
      </c>
      <c r="Y95" s="199"/>
      <c r="Z95" s="199">
        <f t="shared" si="12"/>
        <v>-16</v>
      </c>
      <c r="AA95" s="199"/>
      <c r="AB95" s="199">
        <f t="shared" si="13"/>
        <v>22.919497988977898</v>
      </c>
    </row>
    <row r="96" spans="14:28" x14ac:dyDescent="0.25">
      <c r="N96" s="198">
        <v>72</v>
      </c>
      <c r="O96" s="225">
        <f t="shared" si="14"/>
        <v>4.1999999999999993</v>
      </c>
      <c r="P96" s="199"/>
      <c r="Q96" s="199"/>
      <c r="R96" s="208">
        <f t="shared" si="8"/>
        <v>46</v>
      </c>
      <c r="S96" s="199"/>
      <c r="T96" s="211">
        <f t="shared" si="9"/>
        <v>-6.7999999999999972</v>
      </c>
      <c r="U96" s="199"/>
      <c r="V96" s="215">
        <f t="shared" si="10"/>
        <v>-3.5800000000000054</v>
      </c>
      <c r="W96" s="199"/>
      <c r="X96" s="219">
        <f t="shared" si="11"/>
        <v>-2.6334000000000017</v>
      </c>
      <c r="Y96" s="199"/>
      <c r="Z96" s="199">
        <f t="shared" si="12"/>
        <v>-15.712906149854827</v>
      </c>
      <c r="AA96" s="199"/>
      <c r="AB96" s="199">
        <f t="shared" si="13"/>
        <v>22.787045721477696</v>
      </c>
    </row>
    <row r="97" spans="14:28" x14ac:dyDescent="0.25">
      <c r="N97" s="198">
        <v>73</v>
      </c>
      <c r="O97" s="225">
        <f t="shared" si="14"/>
        <v>4.3999999999999995</v>
      </c>
      <c r="P97" s="199"/>
      <c r="Q97" s="199"/>
      <c r="R97" s="208">
        <f t="shared" si="8"/>
        <v>47</v>
      </c>
      <c r="S97" s="199"/>
      <c r="T97" s="211">
        <f t="shared" si="9"/>
        <v>-7.5999999999999979</v>
      </c>
      <c r="U97" s="199"/>
      <c r="V97" s="215">
        <f t="shared" si="10"/>
        <v>-2.1200000000000045</v>
      </c>
      <c r="W97" s="199"/>
      <c r="X97" s="219">
        <f t="shared" si="11"/>
        <v>-1.9712000000000032</v>
      </c>
      <c r="Y97" s="199"/>
      <c r="Z97" s="199">
        <f t="shared" si="12"/>
        <v>-15.40520658001186</v>
      </c>
      <c r="AA97" s="199"/>
      <c r="AB97" s="199">
        <f t="shared" si="13"/>
        <v>22.656324905804169</v>
      </c>
    </row>
    <row r="98" spans="14:28" x14ac:dyDescent="0.25">
      <c r="N98" s="198">
        <v>74</v>
      </c>
      <c r="O98" s="225">
        <f t="shared" si="14"/>
        <v>4.5999999999999996</v>
      </c>
      <c r="P98" s="199"/>
      <c r="Q98" s="199"/>
      <c r="R98" s="208">
        <f t="shared" si="8"/>
        <v>48</v>
      </c>
      <c r="S98" s="199"/>
      <c r="T98" s="211">
        <f t="shared" si="9"/>
        <v>-8.3999999999999986</v>
      </c>
      <c r="U98" s="199"/>
      <c r="V98" s="215">
        <f t="shared" si="10"/>
        <v>-0.62000000000000455</v>
      </c>
      <c r="W98" s="199"/>
      <c r="X98" s="219">
        <f t="shared" si="11"/>
        <v>-1.2098000000000031</v>
      </c>
      <c r="Y98" s="199"/>
      <c r="Z98" s="199">
        <f t="shared" si="12"/>
        <v>-15.075422346620336</v>
      </c>
      <c r="AA98" s="199"/>
      <c r="AB98" s="199">
        <f t="shared" si="13"/>
        <v>22.527290857445088</v>
      </c>
    </row>
    <row r="99" spans="14:28" x14ac:dyDescent="0.25">
      <c r="N99" s="198">
        <v>75</v>
      </c>
      <c r="O99" s="225">
        <f t="shared" si="14"/>
        <v>4.8</v>
      </c>
      <c r="P99" s="199"/>
      <c r="Q99" s="199"/>
      <c r="R99" s="208">
        <f t="shared" si="8"/>
        <v>49</v>
      </c>
      <c r="S99" s="199"/>
      <c r="T99" s="211">
        <f t="shared" si="9"/>
        <v>-9.1999999999999993</v>
      </c>
      <c r="U99" s="199"/>
      <c r="V99" s="215">
        <f t="shared" si="10"/>
        <v>0.91999999999999815</v>
      </c>
      <c r="W99" s="199"/>
      <c r="X99" s="219">
        <f t="shared" si="11"/>
        <v>-0.34559999999999924</v>
      </c>
      <c r="Y99" s="199"/>
      <c r="Z99" s="199">
        <f t="shared" si="12"/>
        <v>-14.721968356908423</v>
      </c>
      <c r="AA99" s="199"/>
      <c r="AB99" s="199">
        <f t="shared" si="13"/>
        <v>22.39990059967079</v>
      </c>
    </row>
    <row r="100" spans="14:28" x14ac:dyDescent="0.25">
      <c r="N100" s="198">
        <v>76</v>
      </c>
      <c r="O100" s="225">
        <f t="shared" si="14"/>
        <v>5</v>
      </c>
      <c r="P100" s="199"/>
      <c r="Q100" s="199"/>
      <c r="R100" s="208">
        <f t="shared" si="8"/>
        <v>50</v>
      </c>
      <c r="S100" s="199"/>
      <c r="T100" s="211">
        <f t="shared" si="9"/>
        <v>-10</v>
      </c>
      <c r="U100" s="199"/>
      <c r="V100" s="215">
        <f t="shared" si="10"/>
        <v>2.5</v>
      </c>
      <c r="W100" s="199"/>
      <c r="X100" s="219">
        <f t="shared" si="11"/>
        <v>0.625</v>
      </c>
      <c r="Y100" s="199"/>
      <c r="Z100" s="199">
        <f t="shared" si="12"/>
        <v>-14.34314575050762</v>
      </c>
      <c r="AA100" s="199"/>
      <c r="AB100" s="199">
        <f t="shared" si="13"/>
        <v>22.274112777602188</v>
      </c>
    </row>
    <row r="101" spans="14:28" x14ac:dyDescent="0.25">
      <c r="N101" s="198">
        <v>77</v>
      </c>
      <c r="O101" s="225">
        <f t="shared" si="14"/>
        <v>5.2</v>
      </c>
      <c r="P101" s="199"/>
      <c r="Q101" s="199"/>
      <c r="R101" s="208">
        <f t="shared" si="8"/>
        <v>49</v>
      </c>
      <c r="S101" s="199"/>
      <c r="T101" s="211">
        <f t="shared" si="9"/>
        <v>-10.8</v>
      </c>
      <c r="U101" s="199"/>
      <c r="V101" s="215">
        <f t="shared" si="10"/>
        <v>4.1200000000000045</v>
      </c>
      <c r="W101" s="199"/>
      <c r="X101" s="219">
        <f t="shared" si="11"/>
        <v>1.7056000000000004</v>
      </c>
      <c r="Y101" s="199"/>
      <c r="Z101" s="199">
        <f t="shared" si="12"/>
        <v>-13.937133733958408</v>
      </c>
      <c r="AA101" s="199"/>
      <c r="AB101" s="199">
        <f t="shared" si="13"/>
        <v>22.149887577616617</v>
      </c>
    </row>
    <row r="102" spans="14:28" x14ac:dyDescent="0.25">
      <c r="N102" s="198">
        <v>78</v>
      </c>
      <c r="O102" s="225">
        <f t="shared" si="14"/>
        <v>5.4</v>
      </c>
      <c r="P102" s="199"/>
      <c r="Q102" s="199"/>
      <c r="R102" s="208">
        <f t="shared" si="8"/>
        <v>48</v>
      </c>
      <c r="S102" s="199"/>
      <c r="T102" s="211">
        <f t="shared" si="9"/>
        <v>-11.600000000000001</v>
      </c>
      <c r="U102" s="199"/>
      <c r="V102" s="215">
        <f t="shared" si="10"/>
        <v>5.7800000000000047</v>
      </c>
      <c r="W102" s="199"/>
      <c r="X102" s="219">
        <f t="shared" si="11"/>
        <v>2.899799999999999</v>
      </c>
      <c r="Y102" s="199"/>
      <c r="Z102" s="199">
        <f t="shared" si="12"/>
        <v>-13.501980829150115</v>
      </c>
      <c r="AA102" s="199"/>
      <c r="AB102" s="199">
        <f t="shared" si="13"/>
        <v>22.027186651698472</v>
      </c>
    </row>
    <row r="103" spans="14:28" x14ac:dyDescent="0.25">
      <c r="N103" s="198">
        <v>79</v>
      </c>
      <c r="O103" s="225">
        <f t="shared" si="14"/>
        <v>5.6000000000000005</v>
      </c>
      <c r="P103" s="199"/>
      <c r="Q103" s="199"/>
      <c r="R103" s="208">
        <f t="shared" si="8"/>
        <v>47</v>
      </c>
      <c r="S103" s="199"/>
      <c r="T103" s="211">
        <f t="shared" si="9"/>
        <v>-12.400000000000002</v>
      </c>
      <c r="U103" s="199"/>
      <c r="V103" s="215">
        <f t="shared" si="10"/>
        <v>7.480000000000004</v>
      </c>
      <c r="W103" s="199"/>
      <c r="X103" s="219">
        <f t="shared" si="11"/>
        <v>4.2112000000000016</v>
      </c>
      <c r="Y103" s="199"/>
      <c r="Z103" s="199">
        <f t="shared" si="12"/>
        <v>-13.035595493631007</v>
      </c>
      <c r="AA103" s="199"/>
      <c r="AB103" s="199">
        <f t="shared" si="13"/>
        <v>21.905973046375024</v>
      </c>
    </row>
    <row r="104" spans="14:28" x14ac:dyDescent="0.25">
      <c r="N104" s="198">
        <v>80</v>
      </c>
      <c r="O104" s="225">
        <f t="shared" si="14"/>
        <v>5.8000000000000007</v>
      </c>
      <c r="P104" s="199"/>
      <c r="Q104" s="199"/>
      <c r="R104" s="208">
        <f t="shared" si="8"/>
        <v>46</v>
      </c>
      <c r="S104" s="199"/>
      <c r="T104" s="211">
        <f t="shared" si="9"/>
        <v>-13.200000000000003</v>
      </c>
      <c r="U104" s="199"/>
      <c r="V104" s="215">
        <f t="shared" si="10"/>
        <v>9.220000000000006</v>
      </c>
      <c r="W104" s="199"/>
      <c r="X104" s="219">
        <f t="shared" si="11"/>
        <v>5.6434000000000033</v>
      </c>
      <c r="Y104" s="199"/>
      <c r="Z104" s="199">
        <f t="shared" si="12"/>
        <v>-12.535736067705539</v>
      </c>
      <c r="AA104" s="199"/>
      <c r="AB104" s="199">
        <f t="shared" si="13"/>
        <v>21.786211135907866</v>
      </c>
    </row>
    <row r="105" spans="14:28" x14ac:dyDescent="0.25">
      <c r="N105" s="198">
        <v>81</v>
      </c>
      <c r="O105" s="225">
        <f t="shared" si="14"/>
        <v>6.0000000000000009</v>
      </c>
      <c r="P105" s="199"/>
      <c r="Q105" s="199"/>
      <c r="R105" s="208">
        <f t="shared" si="8"/>
        <v>45</v>
      </c>
      <c r="S105" s="199"/>
      <c r="T105" s="211">
        <f t="shared" si="9"/>
        <v>-14.000000000000004</v>
      </c>
      <c r="U105" s="199"/>
      <c r="V105" s="215">
        <f t="shared" si="10"/>
        <v>11.000000000000014</v>
      </c>
      <c r="W105" s="199"/>
      <c r="X105" s="219">
        <f t="shared" si="11"/>
        <v>7.2000000000000064</v>
      </c>
      <c r="Y105" s="199"/>
      <c r="Z105" s="199">
        <f t="shared" si="12"/>
        <v>-11.999999999999998</v>
      </c>
      <c r="AA105" s="199"/>
      <c r="AB105" s="199">
        <f t="shared" si="13"/>
        <v>21.66786655943784</v>
      </c>
    </row>
    <row r="106" spans="14:28" x14ac:dyDescent="0.25">
      <c r="N106" s="198">
        <v>82</v>
      </c>
      <c r="O106" s="225">
        <f t="shared" si="14"/>
        <v>6.2000000000000011</v>
      </c>
      <c r="P106" s="199"/>
      <c r="Q106" s="199"/>
      <c r="R106" s="208">
        <f t="shared" si="8"/>
        <v>43.999999999999993</v>
      </c>
      <c r="S106" s="199"/>
      <c r="T106" s="211">
        <f t="shared" si="9"/>
        <v>-14.800000000000004</v>
      </c>
      <c r="U106" s="199"/>
      <c r="V106" s="215">
        <f t="shared" si="10"/>
        <v>12.820000000000007</v>
      </c>
      <c r="W106" s="199"/>
      <c r="X106" s="219">
        <f t="shared" si="11"/>
        <v>8.8846000000000096</v>
      </c>
      <c r="Y106" s="199"/>
      <c r="Z106" s="199">
        <f t="shared" si="12"/>
        <v>-11.425812299709653</v>
      </c>
      <c r="AA106" s="199"/>
      <c r="AB106" s="199">
        <f t="shared" si="13"/>
        <v>21.550906161805923</v>
      </c>
    </row>
    <row r="107" spans="14:28" x14ac:dyDescent="0.25">
      <c r="N107" s="198">
        <v>83</v>
      </c>
      <c r="O107" s="225">
        <f t="shared" si="14"/>
        <v>6.4000000000000012</v>
      </c>
      <c r="P107" s="199"/>
      <c r="Q107" s="199"/>
      <c r="R107" s="208">
        <f t="shared" si="8"/>
        <v>42.999999999999993</v>
      </c>
      <c r="S107" s="199"/>
      <c r="T107" s="211">
        <f t="shared" si="9"/>
        <v>-15.600000000000005</v>
      </c>
      <c r="U107" s="199"/>
      <c r="V107" s="215">
        <f t="shared" si="10"/>
        <v>14.680000000000007</v>
      </c>
      <c r="W107" s="199"/>
      <c r="X107" s="219">
        <f t="shared" si="11"/>
        <v>10.700800000000008</v>
      </c>
      <c r="Y107" s="199"/>
      <c r="Z107" s="199">
        <f t="shared" si="12"/>
        <v>-10.810413160023717</v>
      </c>
      <c r="AA107" s="199"/>
      <c r="AB107" s="199">
        <f t="shared" si="13"/>
        <v>21.435297937795163</v>
      </c>
    </row>
    <row r="108" spans="14:28" x14ac:dyDescent="0.25">
      <c r="N108" s="198">
        <v>84</v>
      </c>
      <c r="O108" s="225">
        <f t="shared" si="14"/>
        <v>6.6000000000000014</v>
      </c>
      <c r="P108" s="199"/>
      <c r="Q108" s="199"/>
      <c r="R108" s="208">
        <f t="shared" si="8"/>
        <v>41.999999999999993</v>
      </c>
      <c r="S108" s="199"/>
      <c r="T108" s="211">
        <f t="shared" si="9"/>
        <v>-16.400000000000006</v>
      </c>
      <c r="U108" s="199"/>
      <c r="V108" s="215">
        <f t="shared" si="10"/>
        <v>16.580000000000013</v>
      </c>
      <c r="W108" s="199"/>
      <c r="X108" s="219">
        <f t="shared" si="11"/>
        <v>12.652200000000015</v>
      </c>
      <c r="Y108" s="199"/>
      <c r="Z108" s="199">
        <f t="shared" si="12"/>
        <v>-10.150844693240668</v>
      </c>
      <c r="AA108" s="199"/>
      <c r="AB108" s="199">
        <f t="shared" si="13"/>
        <v>21.321010979558935</v>
      </c>
    </row>
    <row r="109" spans="14:28" x14ac:dyDescent="0.25">
      <c r="N109" s="198">
        <v>85</v>
      </c>
      <c r="O109" s="225">
        <f t="shared" si="14"/>
        <v>6.8000000000000016</v>
      </c>
      <c r="P109" s="199"/>
      <c r="Q109" s="199"/>
      <c r="R109" s="208">
        <f t="shared" si="8"/>
        <v>40.999999999999993</v>
      </c>
      <c r="S109" s="199"/>
      <c r="T109" s="211">
        <f t="shared" si="9"/>
        <v>-17.200000000000006</v>
      </c>
      <c r="U109" s="199"/>
      <c r="V109" s="215">
        <f t="shared" si="10"/>
        <v>18.520000000000017</v>
      </c>
      <c r="W109" s="199"/>
      <c r="X109" s="219">
        <f t="shared" si="11"/>
        <v>14.742400000000018</v>
      </c>
      <c r="Y109" s="199"/>
      <c r="Z109" s="199">
        <f t="shared" si="12"/>
        <v>-9.4439367138168429</v>
      </c>
      <c r="AA109" s="199"/>
      <c r="AB109" s="199">
        <f t="shared" si="13"/>
        <v>21.208015427019603</v>
      </c>
    </row>
    <row r="110" spans="14:28" x14ac:dyDescent="0.25">
      <c r="N110" s="198">
        <v>86</v>
      </c>
      <c r="O110" s="225">
        <f t="shared" si="14"/>
        <v>7.0000000000000018</v>
      </c>
      <c r="P110" s="199"/>
      <c r="Q110" s="199"/>
      <c r="R110" s="208">
        <f t="shared" si="8"/>
        <v>39.999999999999993</v>
      </c>
      <c r="S110" s="199"/>
      <c r="T110" s="211">
        <f t="shared" si="9"/>
        <v>-18.000000000000007</v>
      </c>
      <c r="U110" s="199"/>
      <c r="V110" s="215">
        <f t="shared" si="10"/>
        <v>20.500000000000021</v>
      </c>
      <c r="W110" s="199"/>
      <c r="X110" s="219">
        <f t="shared" si="11"/>
        <v>16.975000000000016</v>
      </c>
      <c r="Y110" s="199"/>
      <c r="Z110" s="199">
        <f t="shared" si="12"/>
        <v>-8.6862915010152317</v>
      </c>
      <c r="AA110" s="199"/>
      <c r="AB110" s="199">
        <f t="shared" si="13"/>
        <v>21.096282421038353</v>
      </c>
    </row>
    <row r="111" spans="14:28" x14ac:dyDescent="0.25">
      <c r="N111" s="198">
        <v>87</v>
      </c>
      <c r="O111" s="225">
        <f t="shared" si="14"/>
        <v>7.200000000000002</v>
      </c>
      <c r="P111" s="199"/>
      <c r="Q111" s="199"/>
      <c r="R111" s="208">
        <f t="shared" si="8"/>
        <v>38.999999999999993</v>
      </c>
      <c r="S111" s="199"/>
      <c r="T111" s="211">
        <f t="shared" si="9"/>
        <v>-18.800000000000008</v>
      </c>
      <c r="U111" s="199"/>
      <c r="V111" s="215">
        <f t="shared" si="10"/>
        <v>22.520000000000017</v>
      </c>
      <c r="W111" s="199"/>
      <c r="X111" s="219">
        <f t="shared" si="11"/>
        <v>19.353600000000018</v>
      </c>
      <c r="Y111" s="199"/>
      <c r="Z111" s="199">
        <f t="shared" si="12"/>
        <v>-7.8742674679168054</v>
      </c>
      <c r="AA111" s="199"/>
      <c r="AB111" s="199">
        <f t="shared" si="13"/>
        <v>20.985784059172502</v>
      </c>
    </row>
    <row r="112" spans="14:28" x14ac:dyDescent="0.25">
      <c r="N112" s="198">
        <v>88</v>
      </c>
      <c r="O112" s="225">
        <f t="shared" si="14"/>
        <v>7.4000000000000021</v>
      </c>
      <c r="P112" s="199"/>
      <c r="Q112" s="199"/>
      <c r="R112" s="208">
        <f t="shared" si="8"/>
        <v>37.999999999999986</v>
      </c>
      <c r="S112" s="199"/>
      <c r="T112" s="211">
        <f t="shared" si="9"/>
        <v>-19.600000000000009</v>
      </c>
      <c r="U112" s="199"/>
      <c r="V112" s="215">
        <f t="shared" si="10"/>
        <v>24.580000000000027</v>
      </c>
      <c r="W112" s="199"/>
      <c r="X112" s="219">
        <f t="shared" si="11"/>
        <v>21.88180000000003</v>
      </c>
      <c r="Y112" s="199"/>
      <c r="Z112" s="199">
        <f t="shared" si="12"/>
        <v>-7.0039616583002218</v>
      </c>
      <c r="AA112" s="199"/>
      <c r="AB112" s="199">
        <f t="shared" si="13"/>
        <v>20.876493353850599</v>
      </c>
    </row>
    <row r="113" spans="14:28" x14ac:dyDescent="0.25">
      <c r="N113" s="198">
        <v>89</v>
      </c>
      <c r="O113" s="225">
        <f t="shared" si="14"/>
        <v>7.6000000000000023</v>
      </c>
      <c r="P113" s="199"/>
      <c r="Q113" s="199"/>
      <c r="R113" s="208">
        <f t="shared" si="8"/>
        <v>36.999999999999986</v>
      </c>
      <c r="S113" s="199"/>
      <c r="T113" s="211">
        <f t="shared" si="9"/>
        <v>-20.400000000000009</v>
      </c>
      <c r="U113" s="199"/>
      <c r="V113" s="215">
        <f t="shared" si="10"/>
        <v>26.680000000000021</v>
      </c>
      <c r="W113" s="199"/>
      <c r="X113" s="219">
        <f t="shared" si="11"/>
        <v>24.563200000000027</v>
      </c>
      <c r="Y113" s="199"/>
      <c r="Z113" s="199">
        <f t="shared" si="12"/>
        <v>-6.0711909872620033</v>
      </c>
      <c r="AA113" s="199"/>
      <c r="AB113" s="199">
        <f t="shared" si="13"/>
        <v>20.768384192808441</v>
      </c>
    </row>
    <row r="114" spans="14:28" x14ac:dyDescent="0.25">
      <c r="N114" s="198">
        <v>90</v>
      </c>
      <c r="O114" s="225">
        <f t="shared" si="14"/>
        <v>7.8000000000000025</v>
      </c>
      <c r="P114" s="199"/>
      <c r="Q114" s="199"/>
      <c r="R114" s="208">
        <f t="shared" si="8"/>
        <v>35.999999999999986</v>
      </c>
      <c r="S114" s="199"/>
      <c r="T114" s="211">
        <f t="shared" si="9"/>
        <v>-21.20000000000001</v>
      </c>
      <c r="U114" s="199"/>
      <c r="V114" s="215">
        <f t="shared" si="10"/>
        <v>28.820000000000022</v>
      </c>
      <c r="W114" s="199"/>
      <c r="X114" s="219">
        <f t="shared" si="11"/>
        <v>27.401400000000038</v>
      </c>
      <c r="Y114" s="199"/>
      <c r="Z114" s="199">
        <f t="shared" si="12"/>
        <v>-5.071472135411069</v>
      </c>
      <c r="AA114" s="199"/>
      <c r="AB114" s="199">
        <f t="shared" si="13"/>
        <v>20.661431301640963</v>
      </c>
    </row>
    <row r="115" spans="14:28" x14ac:dyDescent="0.25">
      <c r="N115" s="198">
        <v>91</v>
      </c>
      <c r="O115" s="225">
        <f t="shared" si="14"/>
        <v>8.0000000000000018</v>
      </c>
      <c r="P115" s="199"/>
      <c r="Q115" s="199"/>
      <c r="R115" s="208">
        <f t="shared" si="8"/>
        <v>34.999999999999993</v>
      </c>
      <c r="S115" s="199"/>
      <c r="T115" s="211">
        <f t="shared" si="9"/>
        <v>-22.000000000000007</v>
      </c>
      <c r="U115" s="199"/>
      <c r="V115" s="215">
        <f t="shared" si="10"/>
        <v>31.000000000000021</v>
      </c>
      <c r="W115" s="199"/>
      <c r="X115" s="219">
        <f t="shared" si="11"/>
        <v>30.400000000000027</v>
      </c>
      <c r="Y115" s="199"/>
      <c r="Z115" s="199">
        <f t="shared" si="12"/>
        <v>-3.9999999999999929</v>
      </c>
      <c r="AA115" s="199"/>
      <c r="AB115" s="199">
        <f t="shared" si="13"/>
        <v>20.555610208335597</v>
      </c>
    </row>
    <row r="116" spans="14:28" x14ac:dyDescent="0.25">
      <c r="N116" s="198">
        <v>92</v>
      </c>
      <c r="O116" s="225">
        <f t="shared" si="14"/>
        <v>8.2000000000000011</v>
      </c>
      <c r="P116" s="199"/>
      <c r="Q116" s="199"/>
      <c r="R116" s="208">
        <f t="shared" si="8"/>
        <v>33.999999999999993</v>
      </c>
      <c r="S116" s="199"/>
      <c r="T116" s="211">
        <f t="shared" si="9"/>
        <v>-22.800000000000004</v>
      </c>
      <c r="U116" s="199"/>
      <c r="V116" s="215">
        <f t="shared" si="10"/>
        <v>33.220000000000013</v>
      </c>
      <c r="W116" s="199"/>
      <c r="X116" s="219">
        <f t="shared" si="11"/>
        <v>33.562600000000025</v>
      </c>
      <c r="Y116" s="199"/>
      <c r="Z116" s="199">
        <f t="shared" si="12"/>
        <v>-2.8516245994193028</v>
      </c>
      <c r="AA116" s="199"/>
      <c r="AB116" s="199">
        <f t="shared" si="13"/>
        <v>20.450897209662639</v>
      </c>
    </row>
    <row r="117" spans="14:28" x14ac:dyDescent="0.25">
      <c r="N117" s="198">
        <v>93</v>
      </c>
      <c r="O117" s="225">
        <f t="shared" si="14"/>
        <v>8.4</v>
      </c>
      <c r="P117" s="199"/>
      <c r="Q117" s="199"/>
      <c r="R117" s="208">
        <f t="shared" si="8"/>
        <v>33</v>
      </c>
      <c r="S117" s="199"/>
      <c r="T117" s="211">
        <f t="shared" si="9"/>
        <v>-23.6</v>
      </c>
      <c r="U117" s="199"/>
      <c r="V117" s="215">
        <f t="shared" si="10"/>
        <v>35.480000000000004</v>
      </c>
      <c r="W117" s="199"/>
      <c r="X117" s="219">
        <f t="shared" si="11"/>
        <v>36.892800000000001</v>
      </c>
      <c r="Y117" s="199"/>
      <c r="Z117" s="199">
        <f t="shared" si="12"/>
        <v>-1.620826320047442</v>
      </c>
      <c r="AA117" s="199"/>
      <c r="AB117" s="199">
        <f t="shared" si="13"/>
        <v>20.347269339307175</v>
      </c>
    </row>
    <row r="118" spans="14:28" x14ac:dyDescent="0.25">
      <c r="N118" s="198">
        <v>94</v>
      </c>
      <c r="O118" s="225">
        <f t="shared" si="14"/>
        <v>8.6</v>
      </c>
      <c r="P118" s="199"/>
      <c r="Q118" s="199"/>
      <c r="R118" s="208">
        <f t="shared" si="8"/>
        <v>32</v>
      </c>
      <c r="S118" s="199"/>
      <c r="T118" s="211">
        <f t="shared" si="9"/>
        <v>-24.4</v>
      </c>
      <c r="U118" s="199"/>
      <c r="V118" s="215">
        <f t="shared" si="10"/>
        <v>37.779999999999994</v>
      </c>
      <c r="W118" s="199"/>
      <c r="X118" s="219">
        <f t="shared" si="11"/>
        <v>40.394199999999998</v>
      </c>
      <c r="Y118" s="199"/>
      <c r="Z118" s="199">
        <f t="shared" si="12"/>
        <v>-0.30168938648133903</v>
      </c>
      <c r="AA118" s="199"/>
      <c r="AB118" s="199">
        <f t="shared" si="13"/>
        <v>20.244704337635284</v>
      </c>
    </row>
    <row r="119" spans="14:28" x14ac:dyDescent="0.25">
      <c r="N119" s="198">
        <v>95</v>
      </c>
      <c r="O119" s="225">
        <f t="shared" si="14"/>
        <v>8.7999999999999989</v>
      </c>
      <c r="P119" s="199"/>
      <c r="Q119" s="199"/>
      <c r="R119" s="208">
        <f t="shared" si="8"/>
        <v>31.000000000000007</v>
      </c>
      <c r="S119" s="199"/>
      <c r="T119" s="211">
        <f t="shared" si="9"/>
        <v>-25.199999999999996</v>
      </c>
      <c r="U119" s="199"/>
      <c r="V119" s="215">
        <f t="shared" si="10"/>
        <v>40.11999999999999</v>
      </c>
      <c r="W119" s="199"/>
      <c r="X119" s="219">
        <f t="shared" si="11"/>
        <v>44.070399999999971</v>
      </c>
      <c r="Y119" s="199"/>
      <c r="Z119" s="199">
        <f t="shared" si="12"/>
        <v>1.1121265723662965</v>
      </c>
      <c r="AA119" s="199"/>
      <c r="AB119" s="199">
        <f t="shared" si="13"/>
        <v>20.143180622995107</v>
      </c>
    </row>
    <row r="120" spans="14:28" x14ac:dyDescent="0.25">
      <c r="N120" s="198">
        <v>96</v>
      </c>
      <c r="O120" s="225">
        <f t="shared" si="14"/>
        <v>8.9999999999999982</v>
      </c>
      <c r="P120" s="199"/>
      <c r="Q120" s="199"/>
      <c r="R120" s="208">
        <f t="shared" si="8"/>
        <v>30.000000000000007</v>
      </c>
      <c r="S120" s="199"/>
      <c r="T120" s="211">
        <f t="shared" si="9"/>
        <v>-25.999999999999993</v>
      </c>
      <c r="U120" s="199"/>
      <c r="V120" s="215">
        <f t="shared" si="10"/>
        <v>42.499999999999972</v>
      </c>
      <c r="W120" s="199"/>
      <c r="X120" s="219">
        <f t="shared" si="11"/>
        <v>47.924999999999962</v>
      </c>
      <c r="Y120" s="199"/>
      <c r="Z120" s="199">
        <f t="shared" si="12"/>
        <v>2.627416997969501</v>
      </c>
      <c r="AA120" s="199"/>
      <c r="AB120" s="199">
        <f t="shared" si="13"/>
        <v>20.042677264460092</v>
      </c>
    </row>
    <row r="121" spans="14:28" x14ac:dyDescent="0.25">
      <c r="N121" s="198">
        <v>97</v>
      </c>
      <c r="O121" s="225">
        <f t="shared" si="14"/>
        <v>9.1999999999999975</v>
      </c>
      <c r="P121" s="199"/>
      <c r="Q121" s="199"/>
      <c r="R121" s="208">
        <f t="shared" si="8"/>
        <v>29.000000000000014</v>
      </c>
      <c r="S121" s="199"/>
      <c r="T121" s="211">
        <f t="shared" si="9"/>
        <v>-26.79999999999999</v>
      </c>
      <c r="U121" s="199"/>
      <c r="V121" s="215">
        <f t="shared" si="10"/>
        <v>44.919999999999973</v>
      </c>
      <c r="W121" s="199"/>
      <c r="X121" s="219">
        <f t="shared" si="11"/>
        <v>51.961599999999947</v>
      </c>
      <c r="Y121" s="199"/>
      <c r="Z121" s="199">
        <f t="shared" si="12"/>
        <v>4.2514650641663465</v>
      </c>
      <c r="AA121" s="199"/>
      <c r="AB121" s="199">
        <f t="shared" si="13"/>
        <v>19.943173955928412</v>
      </c>
    </row>
    <row r="122" spans="14:28" x14ac:dyDescent="0.25">
      <c r="N122" s="198">
        <v>98</v>
      </c>
      <c r="O122" s="225">
        <f t="shared" si="14"/>
        <v>9.3999999999999968</v>
      </c>
      <c r="P122" s="199"/>
      <c r="Q122" s="199"/>
      <c r="R122" s="208">
        <f t="shared" si="8"/>
        <v>28.000000000000014</v>
      </c>
      <c r="S122" s="199"/>
      <c r="T122" s="211">
        <f t="shared" si="9"/>
        <v>-27.599999999999987</v>
      </c>
      <c r="U122" s="199"/>
      <c r="V122" s="215">
        <f t="shared" si="10"/>
        <v>47.379999999999967</v>
      </c>
      <c r="W122" s="199"/>
      <c r="X122" s="219">
        <f t="shared" si="11"/>
        <v>56.183799999999934</v>
      </c>
      <c r="Y122" s="199"/>
      <c r="Z122" s="199">
        <f t="shared" si="12"/>
        <v>5.9920766833994996</v>
      </c>
      <c r="AA122" s="199"/>
      <c r="AB122" s="199">
        <f t="shared" si="13"/>
        <v>19.844650991498295</v>
      </c>
    </row>
    <row r="123" spans="14:28" x14ac:dyDescent="0.25">
      <c r="N123" s="198">
        <v>99</v>
      </c>
      <c r="O123" s="225">
        <f t="shared" si="14"/>
        <v>9.5999999999999961</v>
      </c>
      <c r="P123" s="199"/>
      <c r="Q123" s="199"/>
      <c r="R123" s="208">
        <f t="shared" si="8"/>
        <v>27.000000000000021</v>
      </c>
      <c r="S123" s="199"/>
      <c r="T123" s="211">
        <f t="shared" si="9"/>
        <v>-28.399999999999984</v>
      </c>
      <c r="U123" s="199"/>
      <c r="V123" s="215">
        <f t="shared" si="10"/>
        <v>49.879999999999953</v>
      </c>
      <c r="W123" s="199"/>
      <c r="X123" s="219">
        <f t="shared" si="11"/>
        <v>60.595199999999913</v>
      </c>
      <c r="Y123" s="199"/>
      <c r="Z123" s="199">
        <f t="shared" si="12"/>
        <v>7.8576180254759365</v>
      </c>
      <c r="AA123" s="199"/>
      <c r="AB123" s="199">
        <f t="shared" si="13"/>
        <v>19.747089242044652</v>
      </c>
    </row>
    <row r="124" spans="14:28" x14ac:dyDescent="0.25">
      <c r="N124" s="198">
        <v>100</v>
      </c>
      <c r="O124" s="225">
        <f t="shared" si="14"/>
        <v>9.7999999999999954</v>
      </c>
      <c r="P124" s="199"/>
      <c r="Q124" s="199"/>
      <c r="R124" s="208">
        <f t="shared" si="8"/>
        <v>26.000000000000021</v>
      </c>
      <c r="S124" s="199"/>
      <c r="T124" s="211">
        <f t="shared" si="9"/>
        <v>-29.199999999999982</v>
      </c>
      <c r="U124" s="199"/>
      <c r="V124" s="215">
        <f t="shared" si="10"/>
        <v>52.419999999999931</v>
      </c>
      <c r="W124" s="199"/>
      <c r="X124" s="219">
        <f t="shared" si="11"/>
        <v>65.199399999999883</v>
      </c>
      <c r="Y124" s="199"/>
      <c r="Z124" s="199">
        <f t="shared" si="12"/>
        <v>9.8570557291777838</v>
      </c>
      <c r="AA124" s="199"/>
      <c r="AB124" s="199">
        <f t="shared" si="13"/>
        <v>19.650470132927282</v>
      </c>
    </row>
    <row r="125" spans="14:28" x14ac:dyDescent="0.25">
      <c r="N125" s="198">
        <v>101</v>
      </c>
      <c r="O125" s="225">
        <f t="shared" si="14"/>
        <v>9.9999999999999947</v>
      </c>
      <c r="P125" s="199"/>
      <c r="Q125" s="199"/>
      <c r="R125" s="208">
        <f t="shared" si="8"/>
        <v>25.000000000000028</v>
      </c>
      <c r="S125" s="199"/>
      <c r="T125" s="211">
        <f>G$7*O125+H$7</f>
        <v>-29.999999999999979</v>
      </c>
      <c r="U125" s="199"/>
      <c r="V125" s="215">
        <f t="shared" si="10"/>
        <v>54.999999999999929</v>
      </c>
      <c r="W125" s="199"/>
      <c r="X125" s="219">
        <f t="shared" si="11"/>
        <v>69.999999999999858</v>
      </c>
      <c r="Y125" s="199"/>
      <c r="Z125" s="199">
        <f t="shared" si="12"/>
        <v>11.999999999999943</v>
      </c>
      <c r="AA125" s="199"/>
      <c r="AB125" s="199">
        <f t="shared" si="13"/>
        <v>19.554775622765774</v>
      </c>
    </row>
  </sheetData>
  <mergeCells count="10">
    <mergeCell ref="A4:F5"/>
    <mergeCell ref="G4:L4"/>
    <mergeCell ref="A6:C6"/>
    <mergeCell ref="D6:F6"/>
    <mergeCell ref="A13:F14"/>
    <mergeCell ref="A7:F7"/>
    <mergeCell ref="A8:F8"/>
    <mergeCell ref="A9:F9"/>
    <mergeCell ref="A10:F10"/>
    <mergeCell ref="A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Fonctions trigonométriques</vt:lpstr>
      <vt:lpstr>Objectifs</vt:lpstr>
      <vt:lpstr>étudiant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Joinvil Benjamin</cp:lastModifiedBy>
  <dcterms:created xsi:type="dcterms:W3CDTF">2013-09-23T22:09:39Z</dcterms:created>
  <dcterms:modified xsi:type="dcterms:W3CDTF">2022-11-08T16:33:36Z</dcterms:modified>
</cp:coreProperties>
</file>