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X:\vieux\session 2\MATHÉMATIQUES POUR L'INFORMATIQUE I\"/>
    </mc:Choice>
  </mc:AlternateContent>
  <xr:revisionPtr revIDLastSave="0" documentId="13_ncr:1_{9FF82D04-53B0-4717-8D6B-5E04EA4A90C6}" xr6:coauthVersionLast="47" xr6:coauthVersionMax="47" xr10:uidLastSave="{00000000-0000-0000-0000-000000000000}"/>
  <bookViews>
    <workbookView xWindow="-120" yWindow="-120" windowWidth="25440" windowHeight="15390" activeTab="2" xr2:uid="{06CAAABC-ED8D-4419-9D30-EF04D277EB2C}"/>
  </bookViews>
  <sheets>
    <sheet name="AvecInsertionGraphique" sheetId="2" r:id="rId1"/>
    <sheet name="AvecCommandesExcel" sheetId="1" r:id="rId2"/>
    <sheet name="Feuil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1" i="3" l="1"/>
  <c r="C9" i="3"/>
  <c r="C13" i="3" a="1"/>
  <c r="C13" i="3" s="1"/>
  <c r="D13" i="3"/>
  <c r="C10" i="3"/>
  <c r="G9" i="1"/>
  <c r="E3" i="2"/>
  <c r="E4" i="2"/>
  <c r="E5" i="2"/>
  <c r="E6" i="2"/>
  <c r="E7" i="2"/>
  <c r="E8" i="2"/>
  <c r="E9" i="2"/>
  <c r="E10" i="2"/>
  <c r="E11" i="2"/>
  <c r="E12" i="2"/>
  <c r="E2" i="2"/>
  <c r="G10" i="2"/>
  <c r="G8" i="2"/>
  <c r="G3" i="2"/>
  <c r="G2" i="2"/>
  <c r="G5" i="2"/>
  <c r="G4" i="2"/>
  <c r="B12" i="2" s="1"/>
  <c r="E12" i="1" a="1"/>
  <c r="E12" i="1" s="1"/>
  <c r="E2" i="1" a="1"/>
  <c r="E3" i="1" s="1"/>
  <c r="G12" i="1" a="1"/>
  <c r="G16" i="1" s="1"/>
  <c r="G8" i="1"/>
  <c r="G10" i="1" s="1"/>
  <c r="B12" i="1"/>
  <c r="G2" i="1"/>
  <c r="G3" i="1"/>
  <c r="G11" i="1"/>
  <c r="G7" i="1"/>
  <c r="G6" i="1"/>
  <c r="G5" i="1"/>
  <c r="G4" i="1"/>
  <c r="E10" i="1" l="1"/>
  <c r="E2" i="1"/>
  <c r="E9" i="1"/>
  <c r="E8" i="1"/>
  <c r="E7" i="1"/>
  <c r="E6" i="1"/>
  <c r="E5" i="1"/>
  <c r="E4" i="1"/>
  <c r="E11" i="1"/>
  <c r="H16" i="1"/>
  <c r="H12" i="1"/>
  <c r="G13" i="1"/>
  <c r="H13" i="1"/>
  <c r="G14" i="1"/>
  <c r="H14" i="1"/>
  <c r="G15" i="1"/>
  <c r="G12" i="1"/>
  <c r="H1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<sst xmlns="http://schemas.openxmlformats.org/spreadsheetml/2006/main" count="53" uniqueCount="39">
  <si>
    <t>Numéro</t>
  </si>
  <si>
    <t>Temp (°C)</t>
  </si>
  <si>
    <t>Taux d'Ozone (ppm)</t>
  </si>
  <si>
    <t>Pente :</t>
  </si>
  <si>
    <t>Ord. À l'orig :</t>
  </si>
  <si>
    <t>Prédiction par modèle</t>
  </si>
  <si>
    <t>Moy xbar :</t>
  </si>
  <si>
    <t>Moy ybar :</t>
  </si>
  <si>
    <t>=ORDONNEE.ORIGINE(C2:C11;B2:B11)</t>
  </si>
  <si>
    <t>=COEFFICIENT.CORRELATION(B2:B11;C2:C11)</t>
  </si>
  <si>
    <t>=COEFFICIENT.DETERMINATION(C2:C11;B2:B11)</t>
  </si>
  <si>
    <t>=G8^2</t>
  </si>
  <si>
    <t>=MOYENNE(B2:B11)</t>
  </si>
  <si>
    <t>=MOYENNE(C2:C11)</t>
  </si>
  <si>
    <t>=ECARTYPE.STANDARD(B2:B11)</t>
  </si>
  <si>
    <t>=ECARTYPE.STANDARD(C2:C11)</t>
  </si>
  <si>
    <r>
      <t>=PENTE(</t>
    </r>
    <r>
      <rPr>
        <sz val="11"/>
        <color theme="9"/>
        <rFont val="Calibri"/>
        <family val="2"/>
        <scheme val="minor"/>
      </rPr>
      <t>C2:C11</t>
    </r>
    <r>
      <rPr>
        <sz val="11"/>
        <color theme="4"/>
        <rFont val="Calibri"/>
        <family val="2"/>
        <scheme val="minor"/>
      </rPr>
      <t>;</t>
    </r>
    <r>
      <rPr>
        <sz val="11"/>
        <color theme="5"/>
        <rFont val="Calibri"/>
        <family val="2"/>
        <scheme val="minor"/>
      </rPr>
      <t>B2:B11</t>
    </r>
    <r>
      <rPr>
        <sz val="11"/>
        <color theme="4"/>
        <rFont val="Calibri"/>
        <family val="2"/>
        <scheme val="minor"/>
      </rPr>
      <t>)</t>
    </r>
  </si>
  <si>
    <t>DroiteReg :</t>
  </si>
  <si>
    <t xml:space="preserve">    </t>
  </si>
  <si>
    <t>=DroiteReg(C2:C11;B2:B11;vrai;vrai)</t>
  </si>
  <si>
    <t>=TENDANCE(C2:C11;B2:B11)</t>
  </si>
  <si>
    <t>ddl somme résidues carrés</t>
  </si>
  <si>
    <t>coeff.cor. r :</t>
  </si>
  <si>
    <r>
      <t>coeff.Det. R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:</t>
    </r>
  </si>
  <si>
    <r>
      <t>vérif : r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=R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:</t>
    </r>
  </si>
  <si>
    <r>
      <t>ecartype s</t>
    </r>
    <r>
      <rPr>
        <b/>
        <vertAlign val="subscript"/>
        <sz val="11"/>
        <color theme="1"/>
        <rFont val="Calibri"/>
        <family val="2"/>
        <scheme val="minor"/>
      </rPr>
      <t>x</t>
    </r>
    <r>
      <rPr>
        <b/>
        <sz val="11"/>
        <color theme="1"/>
        <rFont val="Calibri"/>
        <family val="2"/>
        <scheme val="minor"/>
      </rPr>
      <t xml:space="preserve"> :</t>
    </r>
  </si>
  <si>
    <r>
      <t>ecartype s</t>
    </r>
    <r>
      <rPr>
        <b/>
        <vertAlign val="subscript"/>
        <sz val="11"/>
        <color theme="1"/>
        <rFont val="Calibri"/>
        <family val="2"/>
        <scheme val="minor"/>
      </rPr>
      <t>y</t>
    </r>
    <r>
      <rPr>
        <b/>
        <sz val="11"/>
        <color theme="1"/>
        <rFont val="Calibri"/>
        <family val="2"/>
        <scheme val="minor"/>
      </rPr>
      <t xml:space="preserve"> :</t>
    </r>
  </si>
  <si>
    <r>
      <t>covar   s</t>
    </r>
    <r>
      <rPr>
        <b/>
        <vertAlign val="subscript"/>
        <sz val="11"/>
        <color theme="1"/>
        <rFont val="Calibri"/>
        <family val="2"/>
        <scheme val="minor"/>
      </rPr>
      <t>xy</t>
    </r>
    <r>
      <rPr>
        <b/>
        <sz val="11"/>
        <color theme="1"/>
        <rFont val="Calibri"/>
        <family val="2"/>
        <scheme val="minor"/>
      </rPr>
      <t xml:space="preserve"> :</t>
    </r>
  </si>
  <si>
    <t>(Lues sur le graphique car</t>
  </si>
  <si>
    <t>"Afficher équation" demandé…)</t>
  </si>
  <si>
    <t xml:space="preserve">(Lu sur le graphique car "Afficher Coeff. </t>
  </si>
  <si>
    <t>de Détermination" demandé…)</t>
  </si>
  <si>
    <r>
      <t>Coeff.cor.  r=Racine(R</t>
    </r>
    <r>
      <rPr>
        <b/>
        <vertAlign val="superscript"/>
        <sz val="11"/>
        <color theme="1"/>
        <rFont val="Calibri"/>
        <family val="2"/>
        <scheme val="minor"/>
      </rPr>
      <t>2)</t>
    </r>
    <r>
      <rPr>
        <b/>
        <sz val="11"/>
        <color theme="1"/>
        <rFont val="Calibri"/>
        <family val="2"/>
        <scheme val="minor"/>
      </rPr>
      <t>:</t>
    </r>
  </si>
  <si>
    <t>=RACINE(G8)</t>
  </si>
  <si>
    <t>coe de det</t>
  </si>
  <si>
    <t>coee de correl</t>
  </si>
  <si>
    <t>prediction</t>
  </si>
  <si>
    <t>verif</t>
  </si>
  <si>
    <t>peut faire racine ou carre sa va donner l'un ou l'autre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</si>
</sst>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7030A0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9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3" fillId="0" borderId="0" xfId="0" quotePrefix="1" applyFont="1"/>
    <xf numFmtId="0" fontId="0" fillId="2" borderId="0" xfId="0" applyFill="1"/>
    <xf numFmtId="0" fontId="0" fillId="3" borderId="0" xfId="0" applyFill="1"/>
    <xf numFmtId="164" fontId="4" fillId="4" borderId="0" xfId="0" applyNumberFormat="1" applyFont="1" applyFill="1"/>
    <xf numFmtId="0" fontId="0" fillId="4" borderId="0" xfId="0" quotePrefix="1" applyFill="1"/>
    <xf numFmtId="0" fontId="0" fillId="5" borderId="0" xfId="0" applyFill="1"/>
    <xf numFmtId="0" fontId="3" fillId="5" borderId="0" xfId="0" quotePrefix="1" applyFont="1" applyFill="1"/>
    <xf numFmtId="0" fontId="1" fillId="0" borderId="0" xfId="0" quotePrefix="1" applyFont="1"/>
    <xf numFmtId="0" fontId="1" fillId="0" borderId="0" xfId="0" applyFont="1"/>
    <xf numFmtId="0" fontId="1" fillId="5" borderId="0" xfId="0" applyFont="1" applyFill="1"/>
    <xf numFmtId="0" fontId="7" fillId="0" borderId="0" xfId="0" applyFont="1"/>
    <xf numFmtId="0" fontId="7" fillId="5" borderId="0" xfId="0" applyFont="1" applyFill="1"/>
    <xf numFmtId="0" fontId="0" fillId="6" borderId="0" xfId="0" applyFill="1"/>
    <xf numFmtId="0" fontId="0" fillId="0" borderId="0" xfId="0" quotePrefix="1" applyFill="1"/>
    <xf numFmtId="0" fontId="1" fillId="0" borderId="0" xfId="0" applyFont="1" applyFill="1"/>
    <xf numFmtId="0" fontId="0" fillId="0" borderId="0" xfId="0" applyFill="1"/>
    <xf numFmtId="0" fontId="7" fillId="0" borderId="0" xfId="0" applyFont="1" applyFill="1"/>
    <xf numFmtId="0" fontId="3" fillId="0" borderId="0" xfId="0" quotePrefix="1" applyFont="1" applyFill="1"/>
    <xf numFmtId="164" fontId="4" fillId="6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A"/>
              <a:t>Taux d'Ozone (ppm) en fonction de la température</a:t>
            </a:r>
            <a:r>
              <a:rPr lang="fr-CA" baseline="0"/>
              <a:t> de la journée de juillet (en °C)</a:t>
            </a:r>
            <a:endParaRPr lang="fr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AvecInsertionGraphique!$C$1</c:f>
              <c:strCache>
                <c:ptCount val="1"/>
                <c:pt idx="0">
                  <c:v>Taux d'Ozone (ppm)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3.5418416447944009E-2"/>
                  <c:y val="-0.1054337999416739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AvecInsertionGraphique!$B$2:$B$11</c:f>
              <c:numCache>
                <c:formatCode>General</c:formatCode>
                <c:ptCount val="10"/>
                <c:pt idx="0">
                  <c:v>23.9</c:v>
                </c:pt>
                <c:pt idx="1">
                  <c:v>32.799999999999997</c:v>
                </c:pt>
                <c:pt idx="2">
                  <c:v>23.7</c:v>
                </c:pt>
                <c:pt idx="3">
                  <c:v>7.4</c:v>
                </c:pt>
                <c:pt idx="4">
                  <c:v>19.7</c:v>
                </c:pt>
                <c:pt idx="5">
                  <c:v>30.7</c:v>
                </c:pt>
                <c:pt idx="6">
                  <c:v>28.9</c:v>
                </c:pt>
                <c:pt idx="7">
                  <c:v>25.4</c:v>
                </c:pt>
                <c:pt idx="8">
                  <c:v>28.9</c:v>
                </c:pt>
                <c:pt idx="9">
                  <c:v>27.5</c:v>
                </c:pt>
              </c:numCache>
            </c:numRef>
          </c:xVal>
          <c:yVal>
            <c:numRef>
              <c:f>AvecInsertionGraphique!$C$2:$C$11</c:f>
              <c:numCache>
                <c:formatCode>General</c:formatCode>
                <c:ptCount val="10"/>
                <c:pt idx="0">
                  <c:v>118.9</c:v>
                </c:pt>
                <c:pt idx="1">
                  <c:v>143.80000000000001</c:v>
                </c:pt>
                <c:pt idx="2">
                  <c:v>116.2</c:v>
                </c:pt>
                <c:pt idx="3">
                  <c:v>87.6</c:v>
                </c:pt>
                <c:pt idx="4">
                  <c:v>100.9</c:v>
                </c:pt>
                <c:pt idx="5">
                  <c:v>134.80000000000001</c:v>
                </c:pt>
                <c:pt idx="6">
                  <c:v>98.7</c:v>
                </c:pt>
                <c:pt idx="7">
                  <c:v>78.599999999999994</c:v>
                </c:pt>
                <c:pt idx="8">
                  <c:v>109.2</c:v>
                </c:pt>
                <c:pt idx="9">
                  <c:v>102.6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1E4-4165-AB6A-5285E826CD56}"/>
            </c:ext>
          </c:extLst>
        </c:ser>
        <c:ser>
          <c:idx val="1"/>
          <c:order val="1"/>
          <c:tx>
            <c:v>Prédiction par le modèle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AvecInsertionGraphique!$B$2:$B$11</c:f>
              <c:numCache>
                <c:formatCode>General</c:formatCode>
                <c:ptCount val="10"/>
                <c:pt idx="0">
                  <c:v>23.9</c:v>
                </c:pt>
                <c:pt idx="1">
                  <c:v>32.799999999999997</c:v>
                </c:pt>
                <c:pt idx="2">
                  <c:v>23.7</c:v>
                </c:pt>
                <c:pt idx="3">
                  <c:v>7.4</c:v>
                </c:pt>
                <c:pt idx="4">
                  <c:v>19.7</c:v>
                </c:pt>
                <c:pt idx="5">
                  <c:v>30.7</c:v>
                </c:pt>
                <c:pt idx="6">
                  <c:v>28.9</c:v>
                </c:pt>
                <c:pt idx="7">
                  <c:v>25.4</c:v>
                </c:pt>
                <c:pt idx="8">
                  <c:v>28.9</c:v>
                </c:pt>
                <c:pt idx="9">
                  <c:v>27.5</c:v>
                </c:pt>
              </c:numCache>
            </c:numRef>
          </c:xVal>
          <c:yVal>
            <c:numRef>
              <c:f>AvecInsertionGraphique!$E$2:$E$11</c:f>
              <c:numCache>
                <c:formatCode>0.0</c:formatCode>
                <c:ptCount val="10"/>
                <c:pt idx="0">
                  <c:v>107.55121</c:v>
                </c:pt>
                <c:pt idx="1">
                  <c:v>121.73692</c:v>
                </c:pt>
                <c:pt idx="2">
                  <c:v>107.23242999999999</c:v>
                </c:pt>
                <c:pt idx="3">
                  <c:v>81.251859999999994</c:v>
                </c:pt>
                <c:pt idx="4">
                  <c:v>100.85683</c:v>
                </c:pt>
                <c:pt idx="5">
                  <c:v>118.38972999999999</c:v>
                </c:pt>
                <c:pt idx="6">
                  <c:v>115.52070999999999</c:v>
                </c:pt>
                <c:pt idx="7">
                  <c:v>109.94206</c:v>
                </c:pt>
                <c:pt idx="8">
                  <c:v>115.52070999999999</c:v>
                </c:pt>
                <c:pt idx="9">
                  <c:v>113.28925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1E4-4165-AB6A-5285E826CD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0908671"/>
        <c:axId val="1380907423"/>
      </c:scatterChart>
      <c:valAx>
        <c:axId val="13809086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A"/>
                  <a:t>Température (en °C)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80907423"/>
        <c:crosses val="autoZero"/>
        <c:crossBetween val="midCat"/>
      </c:valAx>
      <c:valAx>
        <c:axId val="1380907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A"/>
                  <a:t>Taux</a:t>
                </a:r>
                <a:r>
                  <a:rPr lang="fr-CA" baseline="0"/>
                  <a:t> d'Ozone (en ppm)</a:t>
                </a:r>
                <a:endParaRPr lang="fr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809086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5.8180227471566056E-3"/>
                  <c:y val="-9.763888888888888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Feuil1!$B$1:$B$7</c:f>
              <c:numCache>
                <c:formatCode>General</c:formatCode>
                <c:ptCount val="7"/>
                <c:pt idx="0">
                  <c:v>49.3</c:v>
                </c:pt>
                <c:pt idx="1">
                  <c:v>59.3</c:v>
                </c:pt>
                <c:pt idx="2">
                  <c:v>68.3</c:v>
                </c:pt>
                <c:pt idx="3">
                  <c:v>48.1</c:v>
                </c:pt>
                <c:pt idx="4">
                  <c:v>57.6</c:v>
                </c:pt>
                <c:pt idx="5">
                  <c:v>78.099999999999994</c:v>
                </c:pt>
                <c:pt idx="6">
                  <c:v>76.099999999999994</c:v>
                </c:pt>
              </c:numCache>
            </c:numRef>
          </c:xVal>
          <c:yVal>
            <c:numRef>
              <c:f>Feuil1!$C$1:$C$7</c:f>
              <c:numCache>
                <c:formatCode>General</c:formatCode>
                <c:ptCount val="7"/>
                <c:pt idx="0">
                  <c:v>1894</c:v>
                </c:pt>
                <c:pt idx="1">
                  <c:v>2050</c:v>
                </c:pt>
                <c:pt idx="2">
                  <c:v>2353</c:v>
                </c:pt>
                <c:pt idx="3">
                  <c:v>1838</c:v>
                </c:pt>
                <c:pt idx="4">
                  <c:v>1948</c:v>
                </c:pt>
                <c:pt idx="5">
                  <c:v>2528</c:v>
                </c:pt>
                <c:pt idx="6">
                  <c:v>2568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7FA-4B1D-B4E4-B0DCF25C20BA}"/>
            </c:ext>
          </c:extLst>
        </c:ser>
        <c:ser>
          <c:idx val="1"/>
          <c:order val="1"/>
          <c:tx>
            <c:v>sup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Feuil1!$B$13:$B$15</c:f>
              <c:numCache>
                <c:formatCode>General</c:formatCode>
                <c:ptCount val="3"/>
                <c:pt idx="0">
                  <c:v>50</c:v>
                </c:pt>
                <c:pt idx="1">
                  <c:v>60</c:v>
                </c:pt>
                <c:pt idx="2">
                  <c:v>70</c:v>
                </c:pt>
              </c:numCache>
            </c:numRef>
          </c:xVal>
          <c:yVal>
            <c:numRef>
              <c:f>Feuil1!$C$13:$C$15</c:f>
              <c:numCache>
                <c:formatCode>General</c:formatCode>
                <c:ptCount val="3"/>
                <c:pt idx="0">
                  <c:v>1858.2844740876735</c:v>
                </c:pt>
                <c:pt idx="1">
                  <c:v>2108.4006816206561</c:v>
                </c:pt>
                <c:pt idx="2">
                  <c:v>2358.5168891536387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7FA-4B1D-B4E4-B0DCF25C20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3319919"/>
        <c:axId val="1623319087"/>
      </c:scatterChart>
      <c:valAx>
        <c:axId val="1623319919"/>
        <c:scaling>
          <c:orientation val="minMax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23319087"/>
        <c:crosses val="autoZero"/>
        <c:crossBetween val="midCat"/>
      </c:valAx>
      <c:valAx>
        <c:axId val="1623319087"/>
        <c:scaling>
          <c:orientation val="minMax"/>
          <c:min val="1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233199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111124</xdr:colOff>
      <xdr:row>1</xdr:row>
      <xdr:rowOff>22225</xdr:rowOff>
    </xdr:from>
    <xdr:to>
      <xdr:col>18</xdr:col>
      <xdr:colOff>349249</xdr:colOff>
      <xdr:row>16</xdr:row>
      <xdr:rowOff>3175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B8BE011D-4707-4CFB-8A6D-B49A3D279A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76200</xdr:colOff>
      <xdr:row>18</xdr:row>
      <xdr:rowOff>12700</xdr:rowOff>
    </xdr:from>
    <xdr:to>
      <xdr:col>7</xdr:col>
      <xdr:colOff>717550</xdr:colOff>
      <xdr:row>23</xdr:row>
      <xdr:rowOff>114300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ZoneTexte 2">
              <a:extLst>
                <a:ext uri="{FF2B5EF4-FFF2-40B4-BE49-F238E27FC236}">
                  <a16:creationId xmlns:a16="http://schemas.microsoft.com/office/drawing/2014/main" id="{CE9C0AF1-797A-43CB-9FE1-22341BA4C646}"/>
                </a:ext>
              </a:extLst>
            </xdr:cNvPr>
            <xdr:cNvSpPr txBox="1"/>
          </xdr:nvSpPr>
          <xdr:spPr>
            <a:xfrm>
              <a:off x="3124200" y="3378200"/>
              <a:ext cx="2927350" cy="1022350"/>
            </a:xfrm>
            <a:prstGeom prst="rect">
              <a:avLst/>
            </a:prstGeom>
            <a:noFill/>
            <a:ln w="38100" cmpd="sng">
              <a:solidFill>
                <a:srgbClr val="FF99FF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fr-CA" sz="1100"/>
                <a:t>Il suffit d'ajouter d'autres</a:t>
              </a:r>
              <a:r>
                <a:rPr lang="fr-CA" sz="1100" baseline="0"/>
                <a:t> valeurs dans le recopiage vers le bas de la formule pour E2. Ici, j'ai vérifié que le point </a:t>
              </a:r>
              <a14:m>
                <m:oMath xmlns:m="http://schemas.openxmlformats.org/officeDocument/2006/math">
                  <m:d>
                    <m:dPr>
                      <m:ctrlPr>
                        <a:rPr lang="fr-CA" sz="1100" b="0" i="1" baseline="0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</a:rPr>
                      </m:ctrlPr>
                    </m:dPr>
                    <m:e>
                      <m:acc>
                        <m:accPr>
                          <m:chr m:val="̅"/>
                          <m:ctrlPr>
                            <a:rPr lang="fr-CA" sz="1100" b="0" i="1" baseline="0">
                              <a:solidFill>
                                <a:schemeClr val="tx1"/>
                              </a:solidFill>
                              <a:latin typeface="Cambria Math" panose="02040503050406030204" pitchFamily="18" charset="0"/>
                            </a:rPr>
                          </m:ctrlPr>
                        </m:accPr>
                        <m:e>
                          <m:r>
                            <a:rPr lang="fr-CA" sz="1100" b="0" i="1" baseline="0">
                              <a:solidFill>
                                <a:schemeClr val="tx1"/>
                              </a:solidFill>
                              <a:latin typeface="Cambria Math" panose="02040503050406030204" pitchFamily="18" charset="0"/>
                            </a:rPr>
                            <m:t>𝑥</m:t>
                          </m:r>
                        </m:e>
                      </m:acc>
                      <m:r>
                        <a:rPr lang="fr-CA" sz="1100" b="0" i="1" baseline="0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</a:rPr>
                        <m:t>,</m:t>
                      </m:r>
                      <m:acc>
                        <m:accPr>
                          <m:chr m:val="̅"/>
                          <m:ctrlPr>
                            <a:rPr lang="fr-CA" sz="1100" b="0" i="1" baseline="0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accPr>
                        <m:e>
                          <m:r>
                            <a:rPr lang="fr-CA" sz="1100" b="0" i="1" baseline="0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𝑦</m:t>
                          </m:r>
                        </m:e>
                      </m:acc>
                    </m:e>
                  </m:d>
                  <m:r>
                    <a:rPr lang="fr-CA" sz="1100" b="0" i="1" baseline="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</m:t>
                  </m:r>
                  <m:d>
                    <m:dPr>
                      <m:ctrlPr>
                        <a:rPr lang="fr-CA" sz="1100" b="0" i="1" baseline="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dPr>
                    <m:e>
                      <m:r>
                        <a:rPr lang="fr-CA" sz="1100" b="0" i="1" baseline="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24,89;109,13</m:t>
                      </m:r>
                    </m:e>
                  </m:d>
                </m:oMath>
              </a14:m>
              <a:r>
                <a:rPr lang="fr-CA" sz="1100"/>
                <a:t> est bien sur la</a:t>
              </a:r>
              <a:r>
                <a:rPr lang="fr-CA" sz="1100" baseline="0"/>
                <a:t> droite en faisant calculer le </a:t>
              </a:r>
              <a:r>
                <a:rPr lang="fr-CA" sz="1100" i="1" baseline="0"/>
                <a:t>y</a:t>
              </a:r>
              <a:r>
                <a:rPr lang="fr-CA" sz="1100" baseline="0"/>
                <a:t> prédit pour B12 qui contient </a:t>
              </a:r>
              <a14:m>
                <m:oMath xmlns:m="http://schemas.openxmlformats.org/officeDocument/2006/math">
                  <m:acc>
                    <m:accPr>
                      <m:chr m:val="̅"/>
                      <m:ctrlPr>
                        <a:rPr lang="fr-CA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accPr>
                    <m:e>
                      <m:r>
                        <a:rPr lang="fr-CA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𝑥</m:t>
                      </m:r>
                    </m:e>
                  </m:acc>
                </m:oMath>
              </a14:m>
              <a:r>
                <a:rPr lang="fr-CA" sz="1100"/>
                <a:t>.</a:t>
              </a:r>
            </a:p>
          </xdr:txBody>
        </xdr:sp>
      </mc:Choice>
      <mc:Fallback xmlns="">
        <xdr:sp macro="" textlink="">
          <xdr:nvSpPr>
            <xdr:cNvPr id="3" name="ZoneTexte 2">
              <a:extLst>
                <a:ext uri="{FF2B5EF4-FFF2-40B4-BE49-F238E27FC236}">
                  <a16:creationId xmlns:a16="http://schemas.microsoft.com/office/drawing/2014/main" id="{CE9C0AF1-797A-43CB-9FE1-22341BA4C646}"/>
                </a:ext>
              </a:extLst>
            </xdr:cNvPr>
            <xdr:cNvSpPr txBox="1"/>
          </xdr:nvSpPr>
          <xdr:spPr>
            <a:xfrm>
              <a:off x="3124200" y="3378200"/>
              <a:ext cx="2927350" cy="1022350"/>
            </a:xfrm>
            <a:prstGeom prst="rect">
              <a:avLst/>
            </a:prstGeom>
            <a:noFill/>
            <a:ln w="38100" cmpd="sng">
              <a:solidFill>
                <a:srgbClr val="FF99FF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fr-CA" sz="1100"/>
                <a:t>Il suffit d'ajouter d'autres</a:t>
              </a:r>
              <a:r>
                <a:rPr lang="fr-CA" sz="1100" baseline="0"/>
                <a:t> valeurs dans le recopiage vers le bas de la formule pour E2. Ici, j'ai vérifié que le point </a:t>
              </a:r>
              <a:r>
                <a:rPr lang="fr-CA" sz="1100" b="0" i="0" baseline="0">
                  <a:solidFill>
                    <a:schemeClr val="tx1"/>
                  </a:solidFill>
                  <a:latin typeface="Cambria Math" panose="02040503050406030204" pitchFamily="18" charset="0"/>
                </a:rPr>
                <a:t>(𝑥 ̅,</a:t>
              </a:r>
              <a:r>
                <a:rPr lang="fr-CA" sz="1100" b="0" i="0" baseline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𝑦 ̅ )=(24,89;109,13)</a:t>
              </a:r>
              <a:r>
                <a:rPr lang="fr-CA" sz="1100"/>
                <a:t> est bien sur la</a:t>
              </a:r>
              <a:r>
                <a:rPr lang="fr-CA" sz="1100" baseline="0"/>
                <a:t> droite en faisant calculer le </a:t>
              </a:r>
              <a:r>
                <a:rPr lang="fr-CA" sz="1100" i="1" baseline="0"/>
                <a:t>y</a:t>
              </a:r>
              <a:r>
                <a:rPr lang="fr-CA" sz="1100" baseline="0"/>
                <a:t> prédit pour B12 qui contient </a:t>
              </a:r>
              <a:r>
                <a:rPr lang="fr-CA" sz="11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 ̅</a:t>
              </a:r>
              <a:r>
                <a:rPr lang="fr-CA" sz="1100"/>
                <a:t>.</a:t>
              </a:r>
            </a:p>
          </xdr:txBody>
        </xdr:sp>
      </mc:Fallback>
    </mc:AlternateContent>
    <xdr:clientData/>
  </xdr:twoCellAnchor>
  <xdr:twoCellAnchor>
    <xdr:from>
      <xdr:col>1</xdr:col>
      <xdr:colOff>736600</xdr:colOff>
      <xdr:row>11</xdr:row>
      <xdr:rowOff>165100</xdr:rowOff>
    </xdr:from>
    <xdr:to>
      <xdr:col>4</xdr:col>
      <xdr:colOff>469900</xdr:colOff>
      <xdr:row>17</xdr:row>
      <xdr:rowOff>165100</xdr:rowOff>
    </xdr:to>
    <xdr:cxnSp macro="">
      <xdr:nvCxnSpPr>
        <xdr:cNvPr id="4" name="Connecteur droit avec flèche 3">
          <a:extLst>
            <a:ext uri="{FF2B5EF4-FFF2-40B4-BE49-F238E27FC236}">
              <a16:creationId xmlns:a16="http://schemas.microsoft.com/office/drawing/2014/main" id="{D624CDCC-BF7F-48E2-AB58-786A9C825C63}"/>
            </a:ext>
          </a:extLst>
        </xdr:cNvPr>
        <xdr:cNvCxnSpPr/>
      </xdr:nvCxnSpPr>
      <xdr:spPr>
        <a:xfrm flipH="1" flipV="1">
          <a:off x="1498600" y="2241550"/>
          <a:ext cx="2019300" cy="1104900"/>
        </a:xfrm>
        <a:prstGeom prst="straightConnector1">
          <a:avLst/>
        </a:prstGeom>
        <a:ln w="38100">
          <a:solidFill>
            <a:srgbClr val="FF99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12700</xdr:colOff>
      <xdr:row>11</xdr:row>
      <xdr:rowOff>177800</xdr:rowOff>
    </xdr:from>
    <xdr:to>
      <xdr:col>4</xdr:col>
      <xdr:colOff>463550</xdr:colOff>
      <xdr:row>17</xdr:row>
      <xdr:rowOff>165100</xdr:rowOff>
    </xdr:to>
    <xdr:cxnSp macro="">
      <xdr:nvCxnSpPr>
        <xdr:cNvPr id="5" name="Connecteur droit avec flèche 4">
          <a:extLst>
            <a:ext uri="{FF2B5EF4-FFF2-40B4-BE49-F238E27FC236}">
              <a16:creationId xmlns:a16="http://schemas.microsoft.com/office/drawing/2014/main" id="{E429CD57-5FE1-4BB3-89A8-04D6A8775BB3}"/>
            </a:ext>
          </a:extLst>
        </xdr:cNvPr>
        <xdr:cNvCxnSpPr/>
      </xdr:nvCxnSpPr>
      <xdr:spPr>
        <a:xfrm flipH="1" flipV="1">
          <a:off x="3060700" y="2254250"/>
          <a:ext cx="450850" cy="1092200"/>
        </a:xfrm>
        <a:prstGeom prst="straightConnector1">
          <a:avLst/>
        </a:prstGeom>
        <a:ln w="38100">
          <a:solidFill>
            <a:srgbClr val="FF99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755650</xdr:colOff>
      <xdr:row>1</xdr:row>
      <xdr:rowOff>133350</xdr:rowOff>
    </xdr:from>
    <xdr:to>
      <xdr:col>6</xdr:col>
      <xdr:colOff>298450</xdr:colOff>
      <xdr:row>12</xdr:row>
      <xdr:rowOff>101600</xdr:rowOff>
    </xdr:to>
    <xdr:cxnSp macro="">
      <xdr:nvCxnSpPr>
        <xdr:cNvPr id="6" name="Connecteur droit avec flèche 5">
          <a:extLst>
            <a:ext uri="{FF2B5EF4-FFF2-40B4-BE49-F238E27FC236}">
              <a16:creationId xmlns:a16="http://schemas.microsoft.com/office/drawing/2014/main" id="{34024B94-69DF-4602-B212-DBB1C7C17E6B}"/>
            </a:ext>
          </a:extLst>
        </xdr:cNvPr>
        <xdr:cNvCxnSpPr/>
      </xdr:nvCxnSpPr>
      <xdr:spPr>
        <a:xfrm flipH="1" flipV="1">
          <a:off x="3803650" y="317500"/>
          <a:ext cx="1066800" cy="2044700"/>
        </a:xfrm>
        <a:prstGeom prst="straightConnector1">
          <a:avLst/>
        </a:prstGeom>
        <a:ln w="38100">
          <a:solidFill>
            <a:srgbClr val="FFC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321941</xdr:colOff>
      <xdr:row>9</xdr:row>
      <xdr:rowOff>145283</xdr:rowOff>
    </xdr:from>
    <xdr:to>
      <xdr:col>11</xdr:col>
      <xdr:colOff>29198</xdr:colOff>
      <xdr:row>17</xdr:row>
      <xdr:rowOff>122261</xdr:rowOff>
    </xdr:to>
    <xdr:sp macro="" textlink="">
      <xdr:nvSpPr>
        <xdr:cNvPr id="7" name="Flèche : courbe vers la droite 6">
          <a:extLst>
            <a:ext uri="{FF2B5EF4-FFF2-40B4-BE49-F238E27FC236}">
              <a16:creationId xmlns:a16="http://schemas.microsoft.com/office/drawing/2014/main" id="{22B464F5-9AC0-4237-BA5B-4164EA67F4CF}"/>
            </a:ext>
          </a:extLst>
        </xdr:cNvPr>
        <xdr:cNvSpPr/>
      </xdr:nvSpPr>
      <xdr:spPr>
        <a:xfrm flipV="1">
          <a:off x="7941941" y="1828033"/>
          <a:ext cx="469257" cy="1475578"/>
        </a:xfrm>
        <a:prstGeom prst="curvedRightArrow">
          <a:avLst>
            <a:gd name="adj1" fmla="val 3608"/>
            <a:gd name="adj2" fmla="val 21200"/>
            <a:gd name="adj3" fmla="val 1297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A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222250</xdr:colOff>
      <xdr:row>12</xdr:row>
      <xdr:rowOff>127000</xdr:rowOff>
    </xdr:from>
    <xdr:to>
      <xdr:col>9</xdr:col>
      <xdr:colOff>114300</xdr:colOff>
      <xdr:row>18</xdr:row>
      <xdr:rowOff>6350</xdr:rowOff>
    </xdr:to>
    <xdr:sp macro="" textlink="">
      <xdr:nvSpPr>
        <xdr:cNvPr id="16" name="ZoneTexte 15">
          <a:extLst>
            <a:ext uri="{FF2B5EF4-FFF2-40B4-BE49-F238E27FC236}">
              <a16:creationId xmlns:a16="http://schemas.microsoft.com/office/drawing/2014/main" id="{11EC28D6-FAA3-4526-9B50-FE43D121568C}"/>
            </a:ext>
          </a:extLst>
        </xdr:cNvPr>
        <xdr:cNvSpPr txBox="1"/>
      </xdr:nvSpPr>
      <xdr:spPr>
        <a:xfrm>
          <a:off x="4032250" y="2387600"/>
          <a:ext cx="2940050" cy="984250"/>
        </a:xfrm>
        <a:prstGeom prst="rect">
          <a:avLst/>
        </a:prstGeom>
        <a:noFill/>
        <a:ln w="38100" cmpd="sng">
          <a:solidFill>
            <a:srgbClr val="FFC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A" sz="1100" baseline="0"/>
            <a:t>Pour E2 : =</a:t>
          </a:r>
          <a:r>
            <a:rPr lang="fr-CA" sz="1100" baseline="0">
              <a:solidFill>
                <a:srgbClr val="FF0000"/>
              </a:solidFill>
            </a:rPr>
            <a:t>1,5939</a:t>
          </a:r>
          <a:r>
            <a:rPr lang="fr-CA" sz="1100" baseline="0"/>
            <a:t>*B2+</a:t>
          </a:r>
          <a:r>
            <a:rPr lang="fr-CA" sz="1100" baseline="0">
              <a:solidFill>
                <a:srgbClr val="FF0000"/>
              </a:solidFill>
            </a:rPr>
            <a:t>69,457</a:t>
          </a:r>
          <a:r>
            <a:rPr lang="fr-CA" sz="1100" baseline="0"/>
            <a:t>. </a:t>
          </a:r>
          <a:br>
            <a:rPr lang="fr-CA" sz="1100" baseline="0"/>
          </a:br>
          <a:r>
            <a:rPr lang="fr-CA" sz="1100" baseline="0"/>
            <a:t>Après, on agrippe le petit carré dans le coin inférieur droit de E2 (notre curseur devient une croix noire) pour recopier l'analogue de la formule sur toute la plage E2:E12.  </a:t>
          </a:r>
          <a:endParaRPr lang="fr-CA" sz="1100" b="1"/>
        </a:p>
      </xdr:txBody>
    </xdr:sp>
    <xdr:clientData/>
  </xdr:twoCellAnchor>
  <xdr:twoCellAnchor editAs="oneCell">
    <xdr:from>
      <xdr:col>7</xdr:col>
      <xdr:colOff>704851</xdr:colOff>
      <xdr:row>16</xdr:row>
      <xdr:rowOff>101601</xdr:rowOff>
    </xdr:from>
    <xdr:to>
      <xdr:col>9</xdr:col>
      <xdr:colOff>69851</xdr:colOff>
      <xdr:row>18</xdr:row>
      <xdr:rowOff>20589</xdr:rowOff>
    </xdr:to>
    <xdr:pic>
      <xdr:nvPicPr>
        <xdr:cNvPr id="19" name="Image 18">
          <a:extLst>
            <a:ext uri="{FF2B5EF4-FFF2-40B4-BE49-F238E27FC236}">
              <a16:creationId xmlns:a16="http://schemas.microsoft.com/office/drawing/2014/main" id="{886EA128-3484-0DEA-CE27-09D4B2AB42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38851" y="3098801"/>
          <a:ext cx="889000" cy="287288"/>
        </a:xfrm>
        <a:prstGeom prst="rect">
          <a:avLst/>
        </a:prstGeom>
      </xdr:spPr>
    </xdr:pic>
    <xdr:clientData/>
  </xdr:twoCellAnchor>
  <xdr:twoCellAnchor>
    <xdr:from>
      <xdr:col>11</xdr:col>
      <xdr:colOff>25400</xdr:colOff>
      <xdr:row>16</xdr:row>
      <xdr:rowOff>95250</xdr:rowOff>
    </xdr:from>
    <xdr:to>
      <xdr:col>16</xdr:col>
      <xdr:colOff>209550</xdr:colOff>
      <xdr:row>31</xdr:row>
      <xdr:rowOff>44450</xdr:rowOff>
    </xdr:to>
    <xdr:sp macro="" textlink="">
      <xdr:nvSpPr>
        <xdr:cNvPr id="22" name="ZoneTexte 21">
          <a:extLst>
            <a:ext uri="{FF2B5EF4-FFF2-40B4-BE49-F238E27FC236}">
              <a16:creationId xmlns:a16="http://schemas.microsoft.com/office/drawing/2014/main" id="{3C8147BD-D9A8-884F-4E0D-501918E7C282}"/>
            </a:ext>
          </a:extLst>
        </xdr:cNvPr>
        <xdr:cNvSpPr txBox="1"/>
      </xdr:nvSpPr>
      <xdr:spPr>
        <a:xfrm>
          <a:off x="8407400" y="3092450"/>
          <a:ext cx="3994150" cy="2711450"/>
        </a:xfrm>
        <a:prstGeom prst="rect">
          <a:avLst/>
        </a:prstGeom>
        <a:solidFill>
          <a:schemeClr val="lt1"/>
        </a:solidFill>
        <a:ln w="38100" cmpd="sng">
          <a:solidFill>
            <a:srgbClr val="0070C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A" sz="1100"/>
            <a:t>1) Surlignez</a:t>
          </a:r>
          <a:r>
            <a:rPr lang="fr-CA" sz="1100" baseline="0"/>
            <a:t> les données (avec entêtes) et dans l'onglet      Insertion, insérer Nuage de Points.</a:t>
          </a:r>
        </a:p>
        <a:p>
          <a:r>
            <a:rPr lang="fr-CA" sz="1100" baseline="0"/>
            <a:t>2) Cliquez sur un des points. Cliquez-droit (menu contextuel). Sélectionnez Ajouter courbe de tendance. Cochez "Afficher l'équation de la droite sur le graphique" et "Afficher coeff. de détermination".</a:t>
          </a:r>
        </a:p>
        <a:p>
          <a:r>
            <a:rPr lang="fr-CA" sz="1100" baseline="0"/>
            <a:t>3) Éditez les titres de axes et du graphique.</a:t>
          </a:r>
        </a:p>
        <a:p>
          <a:r>
            <a:rPr lang="fr-CA" sz="1100" baseline="0"/>
            <a:t>4) Lorsque que la colonne E (Valeur prédite par le modèle) est disponible :</a:t>
          </a:r>
          <a:br>
            <a:rPr lang="fr-CA" sz="1100" baseline="0"/>
          </a:br>
          <a:r>
            <a:rPr lang="fr-CA" sz="1100" baseline="0"/>
            <a:t>- Cliquez-droit à l'intérieur de la zone du graphique,</a:t>
          </a:r>
        </a:p>
        <a:p>
          <a:r>
            <a:rPr lang="fr-CA" sz="1100" baseline="0"/>
            <a:t>- Sélectionnez "Ajouter des données",</a:t>
          </a:r>
        </a:p>
        <a:p>
          <a:r>
            <a:rPr lang="fr-CA" sz="1100" baseline="0"/>
            <a:t>- Cliquez l'icône "Ajouter" :</a:t>
          </a:r>
        </a:p>
        <a:p>
          <a:r>
            <a:rPr lang="fr-CA" sz="1100" baseline="0"/>
            <a:t>    - Saisir un titre pour la série de données,</a:t>
          </a:r>
        </a:p>
        <a:p>
          <a:r>
            <a:rPr lang="fr-CA" sz="1100" baseline="0"/>
            <a:t>    - Désignez la plage des X (possible de surligner avec la souris),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CA" sz="1100" baseline="0"/>
            <a:t>    - Désignez la plage des Y </a:t>
          </a:r>
          <a:r>
            <a:rPr lang="fr-CA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(possible de surligner avec la souris).</a:t>
          </a:r>
          <a:endParaRPr lang="fr-CA">
            <a:effectLst/>
          </a:endParaRPr>
        </a:p>
        <a:p>
          <a:endParaRPr lang="fr-CA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15</xdr:row>
      <xdr:rowOff>12700</xdr:rowOff>
    </xdr:from>
    <xdr:to>
      <xdr:col>4</xdr:col>
      <xdr:colOff>736600</xdr:colOff>
      <xdr:row>22</xdr:row>
      <xdr:rowOff>69850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ZoneTexte 3">
              <a:extLst>
                <a:ext uri="{FF2B5EF4-FFF2-40B4-BE49-F238E27FC236}">
                  <a16:creationId xmlns:a16="http://schemas.microsoft.com/office/drawing/2014/main" id="{7DB823D3-B7E7-DA1A-736D-1DCAB79981FE}"/>
                </a:ext>
              </a:extLst>
            </xdr:cNvPr>
            <xdr:cNvSpPr txBox="1"/>
          </xdr:nvSpPr>
          <xdr:spPr>
            <a:xfrm>
              <a:off x="857250" y="2774950"/>
              <a:ext cx="2927350" cy="1346200"/>
            </a:xfrm>
            <a:prstGeom prst="rect">
              <a:avLst/>
            </a:prstGeom>
            <a:noFill/>
            <a:ln w="38100" cmpd="sng">
              <a:solidFill>
                <a:srgbClr val="FF99FF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fr-CA" sz="1100"/>
                <a:t>On peut se servir de Tendance pour calculer la valeur prédite par</a:t>
              </a:r>
              <a:r>
                <a:rPr lang="fr-CA" sz="1100" baseline="0"/>
                <a:t> le modèle pour de </a:t>
              </a:r>
              <a:r>
                <a:rPr lang="fr-CA" sz="1100" b="1" baseline="0"/>
                <a:t>NOUVELLES ABSCISSES </a:t>
              </a:r>
              <a:r>
                <a:rPr lang="fr-CA" sz="1100" baseline="0"/>
                <a:t>(ici, j'ai vérifié que le point </a:t>
              </a:r>
              <a14:m>
                <m:oMath xmlns:m="http://schemas.openxmlformats.org/officeDocument/2006/math">
                  <m:d>
                    <m:dPr>
                      <m:ctrlPr>
                        <a:rPr lang="fr-CA" sz="1100" b="0" i="1" baseline="0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</a:rPr>
                      </m:ctrlPr>
                    </m:dPr>
                    <m:e>
                      <m:acc>
                        <m:accPr>
                          <m:chr m:val="̅"/>
                          <m:ctrlPr>
                            <a:rPr lang="fr-CA" sz="1100" b="0" i="1" baseline="0">
                              <a:solidFill>
                                <a:schemeClr val="tx1"/>
                              </a:solidFill>
                              <a:latin typeface="Cambria Math" panose="02040503050406030204" pitchFamily="18" charset="0"/>
                            </a:rPr>
                          </m:ctrlPr>
                        </m:accPr>
                        <m:e>
                          <m:r>
                            <a:rPr lang="fr-CA" sz="1100" b="0" i="1" baseline="0">
                              <a:solidFill>
                                <a:schemeClr val="tx1"/>
                              </a:solidFill>
                              <a:latin typeface="Cambria Math" panose="02040503050406030204" pitchFamily="18" charset="0"/>
                            </a:rPr>
                            <m:t>𝑥</m:t>
                          </m:r>
                        </m:e>
                      </m:acc>
                      <m:r>
                        <a:rPr lang="fr-CA" sz="1100" b="0" i="1" baseline="0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</a:rPr>
                        <m:t>,</m:t>
                      </m:r>
                      <m:acc>
                        <m:accPr>
                          <m:chr m:val="̅"/>
                          <m:ctrlPr>
                            <a:rPr lang="fr-CA" sz="1100" b="0" i="1" baseline="0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accPr>
                        <m:e>
                          <m:r>
                            <a:rPr lang="fr-CA" sz="1100" b="0" i="1" baseline="0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𝑦</m:t>
                          </m:r>
                        </m:e>
                      </m:acc>
                    </m:e>
                  </m:d>
                  <m:r>
                    <a:rPr lang="fr-CA" sz="1100" b="0" i="1" baseline="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</m:t>
                  </m:r>
                  <m:d>
                    <m:dPr>
                      <m:ctrlPr>
                        <a:rPr lang="fr-CA" sz="1100" b="0" i="1" baseline="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dPr>
                    <m:e>
                      <m:r>
                        <a:rPr lang="fr-CA" sz="1100" b="0" i="1" baseline="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24,89;109,13</m:t>
                      </m:r>
                    </m:e>
                  </m:d>
                </m:oMath>
              </a14:m>
              <a:r>
                <a:rPr lang="fr-CA" sz="1100"/>
                <a:t> est bien sur la</a:t>
              </a:r>
              <a:r>
                <a:rPr lang="fr-CA" sz="1100" baseline="0"/>
                <a:t> droite en faisant calculer le </a:t>
              </a:r>
              <a:r>
                <a:rPr lang="fr-CA" sz="1100" i="1" baseline="0"/>
                <a:t>y</a:t>
              </a:r>
              <a:r>
                <a:rPr lang="fr-CA" sz="1100" baseline="0"/>
                <a:t> prédit pour B12 qui contient </a:t>
              </a:r>
              <a14:m>
                <m:oMath xmlns:m="http://schemas.openxmlformats.org/officeDocument/2006/math">
                  <m:acc>
                    <m:accPr>
                      <m:chr m:val="̅"/>
                      <m:ctrlPr>
                        <a:rPr lang="fr-CA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accPr>
                    <m:e>
                      <m:r>
                        <a:rPr lang="fr-CA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𝑥</m:t>
                      </m:r>
                    </m:e>
                  </m:acc>
                </m:oMath>
              </a14:m>
              <a:r>
                <a:rPr lang="fr-CA" sz="1100"/>
                <a:t> avec la commande </a:t>
              </a:r>
              <a:br>
                <a:rPr lang="fr-CA" sz="1100"/>
              </a:br>
              <a:r>
                <a:rPr lang="fr-CA" sz="1100"/>
                <a:t>=</a:t>
              </a:r>
              <a:r>
                <a:rPr lang="fr-CA" sz="1100" b="1"/>
                <a:t>TENDANCE</a:t>
              </a:r>
              <a:r>
                <a:rPr lang="fr-CA" sz="1100"/>
                <a:t>(C2:C11;B2:B11;</a:t>
              </a:r>
              <a:r>
                <a:rPr lang="fr-CA" sz="1100" b="1"/>
                <a:t>B12</a:t>
              </a:r>
              <a:r>
                <a:rPr lang="fr-CA" sz="1100"/>
                <a:t>)</a:t>
              </a:r>
            </a:p>
          </xdr:txBody>
        </xdr:sp>
      </mc:Choice>
      <mc:Fallback xmlns="">
        <xdr:sp macro="" textlink="">
          <xdr:nvSpPr>
            <xdr:cNvPr id="4" name="ZoneTexte 3">
              <a:extLst>
                <a:ext uri="{FF2B5EF4-FFF2-40B4-BE49-F238E27FC236}">
                  <a16:creationId xmlns:a16="http://schemas.microsoft.com/office/drawing/2014/main" id="{7DB823D3-B7E7-DA1A-736D-1DCAB79981FE}"/>
                </a:ext>
              </a:extLst>
            </xdr:cNvPr>
            <xdr:cNvSpPr txBox="1"/>
          </xdr:nvSpPr>
          <xdr:spPr>
            <a:xfrm>
              <a:off x="857250" y="2774950"/>
              <a:ext cx="2927350" cy="1346200"/>
            </a:xfrm>
            <a:prstGeom prst="rect">
              <a:avLst/>
            </a:prstGeom>
            <a:noFill/>
            <a:ln w="38100" cmpd="sng">
              <a:solidFill>
                <a:srgbClr val="FF99FF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fr-CA" sz="1100"/>
                <a:t>On peut se servir de Tendance pour calculer la valeur prédite par</a:t>
              </a:r>
              <a:r>
                <a:rPr lang="fr-CA" sz="1100" baseline="0"/>
                <a:t> le modèle pour de </a:t>
              </a:r>
              <a:r>
                <a:rPr lang="fr-CA" sz="1100" b="1" baseline="0"/>
                <a:t>NOUVELLES ABSCISSES </a:t>
              </a:r>
              <a:r>
                <a:rPr lang="fr-CA" sz="1100" baseline="0"/>
                <a:t>(ici, j'ai vérifié que le point </a:t>
              </a:r>
              <a:r>
                <a:rPr lang="fr-CA" sz="1100" b="0" i="0" baseline="0">
                  <a:solidFill>
                    <a:schemeClr val="tx1"/>
                  </a:solidFill>
                  <a:latin typeface="Cambria Math" panose="02040503050406030204" pitchFamily="18" charset="0"/>
                </a:rPr>
                <a:t>(𝑥 ̅,</a:t>
              </a:r>
              <a:r>
                <a:rPr lang="fr-CA" sz="1100" b="0" i="0" baseline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𝑦 ̅ )=(24,89;109,13)</a:t>
              </a:r>
              <a:r>
                <a:rPr lang="fr-CA" sz="1100"/>
                <a:t> est bien sur la</a:t>
              </a:r>
              <a:r>
                <a:rPr lang="fr-CA" sz="1100" baseline="0"/>
                <a:t> droite en faisant calculer le </a:t>
              </a:r>
              <a:r>
                <a:rPr lang="fr-CA" sz="1100" i="1" baseline="0"/>
                <a:t>y</a:t>
              </a:r>
              <a:r>
                <a:rPr lang="fr-CA" sz="1100" baseline="0"/>
                <a:t> prédit pour B12 qui contient </a:t>
              </a:r>
              <a:r>
                <a:rPr lang="fr-CA" sz="11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 ̅</a:t>
              </a:r>
              <a:r>
                <a:rPr lang="fr-CA" sz="1100"/>
                <a:t> avec la commande </a:t>
              </a:r>
              <a:br>
                <a:rPr lang="fr-CA" sz="1100"/>
              </a:br>
              <a:r>
                <a:rPr lang="fr-CA" sz="1100"/>
                <a:t>=</a:t>
              </a:r>
              <a:r>
                <a:rPr lang="fr-CA" sz="1100" b="1"/>
                <a:t>TENDANCE</a:t>
              </a:r>
              <a:r>
                <a:rPr lang="fr-CA" sz="1100"/>
                <a:t>(C2:C11;B2:B11;</a:t>
              </a:r>
              <a:r>
                <a:rPr lang="fr-CA" sz="1100" b="1"/>
                <a:t>B12</a:t>
              </a:r>
              <a:r>
                <a:rPr lang="fr-CA" sz="1100"/>
                <a:t>)</a:t>
              </a:r>
            </a:p>
          </xdr:txBody>
        </xdr:sp>
      </mc:Fallback>
    </mc:AlternateContent>
    <xdr:clientData/>
  </xdr:twoCellAnchor>
  <xdr:twoCellAnchor>
    <xdr:from>
      <xdr:col>1</xdr:col>
      <xdr:colOff>736600</xdr:colOff>
      <xdr:row>11</xdr:row>
      <xdr:rowOff>165100</xdr:rowOff>
    </xdr:from>
    <xdr:to>
      <xdr:col>2</xdr:col>
      <xdr:colOff>323850</xdr:colOff>
      <xdr:row>15</xdr:row>
      <xdr:rowOff>12700</xdr:rowOff>
    </xdr:to>
    <xdr:cxnSp macro="">
      <xdr:nvCxnSpPr>
        <xdr:cNvPr id="5" name="Connecteur droit avec flèche 4">
          <a:extLst>
            <a:ext uri="{FF2B5EF4-FFF2-40B4-BE49-F238E27FC236}">
              <a16:creationId xmlns:a16="http://schemas.microsoft.com/office/drawing/2014/main" id="{3DAC4DA8-675B-6774-7388-91FCA4179A4B}"/>
            </a:ext>
          </a:extLst>
        </xdr:cNvPr>
        <xdr:cNvCxnSpPr/>
      </xdr:nvCxnSpPr>
      <xdr:spPr>
        <a:xfrm flipH="1" flipV="1">
          <a:off x="1498600" y="2190750"/>
          <a:ext cx="349250" cy="584200"/>
        </a:xfrm>
        <a:prstGeom prst="straightConnector1">
          <a:avLst/>
        </a:prstGeom>
        <a:ln w="38100">
          <a:solidFill>
            <a:srgbClr val="FF99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355600</xdr:colOff>
      <xdr:row>11</xdr:row>
      <xdr:rowOff>177800</xdr:rowOff>
    </xdr:from>
    <xdr:to>
      <xdr:col>4</xdr:col>
      <xdr:colOff>12700</xdr:colOff>
      <xdr:row>15</xdr:row>
      <xdr:rowOff>44450</xdr:rowOff>
    </xdr:to>
    <xdr:cxnSp macro="">
      <xdr:nvCxnSpPr>
        <xdr:cNvPr id="7" name="Connecteur droit avec flèche 6">
          <a:extLst>
            <a:ext uri="{FF2B5EF4-FFF2-40B4-BE49-F238E27FC236}">
              <a16:creationId xmlns:a16="http://schemas.microsoft.com/office/drawing/2014/main" id="{38226D97-0EDA-7694-F596-63548BD08C04}"/>
            </a:ext>
          </a:extLst>
        </xdr:cNvPr>
        <xdr:cNvCxnSpPr/>
      </xdr:nvCxnSpPr>
      <xdr:spPr>
        <a:xfrm flipV="1">
          <a:off x="1879600" y="2203450"/>
          <a:ext cx="1181100" cy="603250"/>
        </a:xfrm>
        <a:prstGeom prst="straightConnector1">
          <a:avLst/>
        </a:prstGeom>
        <a:ln w="38100">
          <a:solidFill>
            <a:srgbClr val="FF99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6350</xdr:colOff>
      <xdr:row>0</xdr:row>
      <xdr:rowOff>76200</xdr:rowOff>
    </xdr:from>
    <xdr:to>
      <xdr:col>6</xdr:col>
      <xdr:colOff>6350</xdr:colOff>
      <xdr:row>1</xdr:row>
      <xdr:rowOff>25400</xdr:rowOff>
    </xdr:to>
    <xdr:cxnSp macro="">
      <xdr:nvCxnSpPr>
        <xdr:cNvPr id="9" name="Connecteur droit avec flèche 8">
          <a:extLst>
            <a:ext uri="{FF2B5EF4-FFF2-40B4-BE49-F238E27FC236}">
              <a16:creationId xmlns:a16="http://schemas.microsoft.com/office/drawing/2014/main" id="{6CE149B4-C66D-5216-8102-1127A7AED801}"/>
            </a:ext>
          </a:extLst>
        </xdr:cNvPr>
        <xdr:cNvCxnSpPr/>
      </xdr:nvCxnSpPr>
      <xdr:spPr>
        <a:xfrm flipH="1">
          <a:off x="3816350" y="76200"/>
          <a:ext cx="762000" cy="133350"/>
        </a:xfrm>
        <a:prstGeom prst="straightConnector1">
          <a:avLst/>
        </a:prstGeom>
        <a:ln w="38100">
          <a:solidFill>
            <a:srgbClr val="FFC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4441</xdr:colOff>
      <xdr:row>11</xdr:row>
      <xdr:rowOff>81782</xdr:rowOff>
    </xdr:from>
    <xdr:to>
      <xdr:col>6</xdr:col>
      <xdr:colOff>473698</xdr:colOff>
      <xdr:row>19</xdr:row>
      <xdr:rowOff>84160</xdr:rowOff>
    </xdr:to>
    <xdr:sp macro="" textlink="">
      <xdr:nvSpPr>
        <xdr:cNvPr id="11" name="Flèche : courbe vers la droite 10">
          <a:extLst>
            <a:ext uri="{FF2B5EF4-FFF2-40B4-BE49-F238E27FC236}">
              <a16:creationId xmlns:a16="http://schemas.microsoft.com/office/drawing/2014/main" id="{1B087625-3861-E263-C516-5985FDD8C3B3}"/>
            </a:ext>
          </a:extLst>
        </xdr:cNvPr>
        <xdr:cNvSpPr/>
      </xdr:nvSpPr>
      <xdr:spPr>
        <a:xfrm rot="18973397" flipV="1">
          <a:off x="4576441" y="2234432"/>
          <a:ext cx="469257" cy="1475578"/>
        </a:xfrm>
        <a:prstGeom prst="curvedRightArrow">
          <a:avLst>
            <a:gd name="adj1" fmla="val 3608"/>
            <a:gd name="adj2" fmla="val 21200"/>
            <a:gd name="adj3" fmla="val 1297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A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19050</xdr:colOff>
      <xdr:row>3</xdr:row>
      <xdr:rowOff>171450</xdr:rowOff>
    </xdr:from>
    <xdr:to>
      <xdr:col>14</xdr:col>
      <xdr:colOff>323850</xdr:colOff>
      <xdr:row>10</xdr:row>
      <xdr:rowOff>6350</xdr:rowOff>
    </xdr:to>
    <xdr:sp macro="" textlink="">
      <xdr:nvSpPr>
        <xdr:cNvPr id="12" name="ZoneTexte 11">
          <a:extLst>
            <a:ext uri="{FF2B5EF4-FFF2-40B4-BE49-F238E27FC236}">
              <a16:creationId xmlns:a16="http://schemas.microsoft.com/office/drawing/2014/main" id="{746F73E6-B84D-5D6E-F584-8C82A01BE05E}"/>
            </a:ext>
          </a:extLst>
        </xdr:cNvPr>
        <xdr:cNvSpPr txBox="1"/>
      </xdr:nvSpPr>
      <xdr:spPr>
        <a:xfrm>
          <a:off x="8401050" y="723900"/>
          <a:ext cx="2590800" cy="1225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A" sz="1100" b="1"/>
            <a:t>Attention</a:t>
          </a:r>
          <a:r>
            <a:rPr lang="fr-CA" sz="1100"/>
            <a:t> : les commandes PENTE,</a:t>
          </a:r>
          <a:r>
            <a:rPr lang="fr-CA" sz="1100" baseline="0"/>
            <a:t> ORDONNÉE.ORIGINE, COEFFICIENT.DETERMINATION, DROITEREG s'attendent à avoir </a:t>
          </a:r>
          <a:br>
            <a:rPr lang="fr-CA" sz="1100" baseline="0"/>
          </a:br>
          <a:r>
            <a:rPr lang="fr-CA" sz="1100" b="1" baseline="0">
              <a:solidFill>
                <a:srgbClr val="FF0000"/>
              </a:solidFill>
            </a:rPr>
            <a:t>y_connus AVANT x_connus. </a:t>
          </a:r>
          <a:r>
            <a:rPr lang="fr-CA" sz="1100" baseline="0"/>
            <a:t>Pour COEFFICIENT.CORRELATION, ça n'a pas d'importance.</a:t>
          </a:r>
          <a:endParaRPr lang="fr-CA" sz="1100"/>
        </a:p>
      </xdr:txBody>
    </xdr:sp>
    <xdr:clientData/>
  </xdr:twoCellAnchor>
  <xdr:twoCellAnchor>
    <xdr:from>
      <xdr:col>10</xdr:col>
      <xdr:colOff>368300</xdr:colOff>
      <xdr:row>11</xdr:row>
      <xdr:rowOff>127000</xdr:rowOff>
    </xdr:from>
    <xdr:to>
      <xdr:col>14</xdr:col>
      <xdr:colOff>247650</xdr:colOff>
      <xdr:row>20</xdr:row>
      <xdr:rowOff>6350</xdr:rowOff>
    </xdr:to>
    <xdr:sp macro="" textlink="">
      <xdr:nvSpPr>
        <xdr:cNvPr id="13" name="ZoneTexte 12">
          <a:extLst>
            <a:ext uri="{FF2B5EF4-FFF2-40B4-BE49-F238E27FC236}">
              <a16:creationId xmlns:a16="http://schemas.microsoft.com/office/drawing/2014/main" id="{89B0ECAE-C417-FA9A-9BBE-AC0B4CC04023}"/>
            </a:ext>
          </a:extLst>
        </xdr:cNvPr>
        <xdr:cNvSpPr txBox="1"/>
      </xdr:nvSpPr>
      <xdr:spPr>
        <a:xfrm>
          <a:off x="7988300" y="2279650"/>
          <a:ext cx="2927350" cy="153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A" sz="1100" b="1"/>
            <a:t>Notes</a:t>
          </a:r>
          <a:r>
            <a:rPr lang="fr-CA" sz="1100"/>
            <a:t> : les commandes TENDANCE</a:t>
          </a:r>
          <a:r>
            <a:rPr lang="fr-CA" sz="1100" baseline="0"/>
            <a:t> et DROITEREG remplissent plusieurs cases en même temps. Il faut d'abord surligner la plage à remplir, aller dans le champ de formule (</a:t>
          </a:r>
          <a:r>
            <a:rPr lang="fr-CA" sz="1100" b="1" i="1" baseline="0"/>
            <a:t>fx</a:t>
          </a:r>
          <a:r>
            <a:rPr lang="fr-CA" sz="1100" baseline="0"/>
            <a:t>) saisir =TENDANCE (etc...) et enfin maintenir CTRL et SHIFT enfoncés pendant qu'on presse ENTER. Prévoir une plage 5 lignes x2 colonnes pour les résultats de DROITEREG</a:t>
          </a:r>
          <a:endParaRPr lang="fr-CA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152400</xdr:colOff>
      <xdr:row>11</xdr:row>
      <xdr:rowOff>23812</xdr:rowOff>
    </xdr:from>
    <xdr:to>
      <xdr:col>13</xdr:col>
      <xdr:colOff>152400</xdr:colOff>
      <xdr:row>25</xdr:row>
      <xdr:rowOff>100012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51ED3F5F-07B7-4A1A-AE47-309A87492C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271AC-2A05-4F94-9249-CA36DE2ED398}">
  <dimension ref="A1:H18"/>
  <sheetViews>
    <sheetView topLeftCell="B1" workbookViewId="0">
      <selection activeCell="G10" sqref="G10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E1" t="s">
        <v>5</v>
      </c>
      <c r="G1" s="15"/>
    </row>
    <row r="2" spans="1:8" x14ac:dyDescent="0.25">
      <c r="A2">
        <v>1</v>
      </c>
      <c r="B2" s="3">
        <v>23.9</v>
      </c>
      <c r="C2" s="4">
        <v>118.9</v>
      </c>
      <c r="E2" s="5">
        <f>1.5939*B2+69.457</f>
        <v>107.55121</v>
      </c>
      <c r="F2" s="1" t="s">
        <v>3</v>
      </c>
      <c r="G2" s="9">
        <f>1.5939</f>
        <v>1.5939000000000001</v>
      </c>
      <c r="H2" s="2" t="s">
        <v>28</v>
      </c>
    </row>
    <row r="3" spans="1:8" x14ac:dyDescent="0.25">
      <c r="A3">
        <v>2</v>
      </c>
      <c r="B3" s="3">
        <v>32.799999999999997</v>
      </c>
      <c r="C3" s="4">
        <v>143.80000000000001</v>
      </c>
      <c r="E3" s="5">
        <f t="shared" ref="E3:E12" si="0">1.5939*B3+69.457</f>
        <v>121.73692</v>
      </c>
      <c r="F3" s="1" t="s">
        <v>4</v>
      </c>
      <c r="G3" s="10">
        <f>69.457</f>
        <v>69.456999999999994</v>
      </c>
      <c r="H3" s="2" t="s">
        <v>29</v>
      </c>
    </row>
    <row r="4" spans="1:8" x14ac:dyDescent="0.25">
      <c r="A4">
        <v>3</v>
      </c>
      <c r="B4" s="3">
        <v>23.7</v>
      </c>
      <c r="C4" s="4">
        <v>116.2</v>
      </c>
      <c r="E4" s="5">
        <f t="shared" si="0"/>
        <v>107.23242999999999</v>
      </c>
      <c r="F4" s="1" t="s">
        <v>6</v>
      </c>
      <c r="G4">
        <f>AVERAGE(B2:B11)</f>
        <v>24.89</v>
      </c>
      <c r="H4" s="2" t="s">
        <v>12</v>
      </c>
    </row>
    <row r="5" spans="1:8" x14ac:dyDescent="0.25">
      <c r="A5">
        <v>4</v>
      </c>
      <c r="B5" s="3">
        <v>7.4</v>
      </c>
      <c r="C5" s="4">
        <v>87.6</v>
      </c>
      <c r="E5" s="5">
        <f t="shared" si="0"/>
        <v>81.251859999999994</v>
      </c>
      <c r="F5" s="1" t="s">
        <v>7</v>
      </c>
      <c r="G5">
        <f>AVERAGE(C2:C11)</f>
        <v>109.13000000000002</v>
      </c>
      <c r="H5" s="2" t="s">
        <v>13</v>
      </c>
    </row>
    <row r="6" spans="1:8" x14ac:dyDescent="0.25">
      <c r="A6">
        <v>5</v>
      </c>
      <c r="B6" s="3">
        <v>19.7</v>
      </c>
      <c r="C6" s="4">
        <v>100.9</v>
      </c>
      <c r="E6" s="5">
        <f t="shared" si="0"/>
        <v>100.85683</v>
      </c>
      <c r="F6" s="1"/>
      <c r="H6" s="2"/>
    </row>
    <row r="7" spans="1:8" x14ac:dyDescent="0.25">
      <c r="A7">
        <v>6</v>
      </c>
      <c r="B7" s="3">
        <v>30.7</v>
      </c>
      <c r="C7" s="4">
        <v>134.80000000000001</v>
      </c>
      <c r="E7" s="5">
        <f t="shared" si="0"/>
        <v>118.38972999999999</v>
      </c>
      <c r="F7" s="1"/>
      <c r="H7" s="2"/>
    </row>
    <row r="8" spans="1:8" ht="17.25" x14ac:dyDescent="0.25">
      <c r="A8">
        <v>7</v>
      </c>
      <c r="B8" s="3">
        <v>28.9</v>
      </c>
      <c r="C8" s="4">
        <v>98.7</v>
      </c>
      <c r="E8" s="5">
        <f t="shared" si="0"/>
        <v>115.52070999999999</v>
      </c>
      <c r="F8" s="1" t="s">
        <v>23</v>
      </c>
      <c r="G8" s="12">
        <f>0.3303</f>
        <v>0.33029999999999998</v>
      </c>
      <c r="H8" s="2" t="s">
        <v>30</v>
      </c>
    </row>
    <row r="9" spans="1:8" x14ac:dyDescent="0.25">
      <c r="A9">
        <v>8</v>
      </c>
      <c r="B9" s="3">
        <v>25.4</v>
      </c>
      <c r="C9" s="4">
        <v>78.599999999999994</v>
      </c>
      <c r="E9" s="5">
        <f t="shared" si="0"/>
        <v>109.94206</v>
      </c>
      <c r="H9" s="2" t="s">
        <v>31</v>
      </c>
    </row>
    <row r="10" spans="1:8" ht="17.25" x14ac:dyDescent="0.25">
      <c r="A10">
        <v>9</v>
      </c>
      <c r="B10" s="3">
        <v>28.9</v>
      </c>
      <c r="C10" s="4">
        <v>109.2</v>
      </c>
      <c r="E10" s="5">
        <f t="shared" si="0"/>
        <v>115.52070999999999</v>
      </c>
      <c r="F10" s="1" t="s">
        <v>32</v>
      </c>
      <c r="G10">
        <f>SQRT(G8)</f>
        <v>0.57471732182004054</v>
      </c>
      <c r="H10" s="2" t="s">
        <v>33</v>
      </c>
    </row>
    <row r="11" spans="1:8" x14ac:dyDescent="0.25">
      <c r="A11">
        <v>10</v>
      </c>
      <c r="B11" s="3">
        <v>27.5</v>
      </c>
      <c r="C11" s="4">
        <v>102.6</v>
      </c>
      <c r="E11" s="5">
        <f t="shared" si="0"/>
        <v>113.28925</v>
      </c>
      <c r="F11" s="1"/>
      <c r="H11" s="2"/>
    </row>
    <row r="12" spans="1:8" x14ac:dyDescent="0.25">
      <c r="B12" s="14">
        <f>G4</f>
        <v>24.89</v>
      </c>
      <c r="E12" s="20">
        <f t="shared" si="0"/>
        <v>109.129171</v>
      </c>
      <c r="F12" s="1"/>
      <c r="G12" s="16"/>
      <c r="H12" s="16"/>
    </row>
    <row r="13" spans="1:8" x14ac:dyDescent="0.25">
      <c r="G13" s="17"/>
      <c r="H13" s="17"/>
    </row>
    <row r="14" spans="1:8" x14ac:dyDescent="0.25">
      <c r="D14" s="15"/>
      <c r="G14" s="18"/>
      <c r="H14" s="17"/>
    </row>
    <row r="15" spans="1:8" x14ac:dyDescent="0.25">
      <c r="G15" s="17"/>
      <c r="H15" s="17"/>
    </row>
    <row r="16" spans="1:8" x14ac:dyDescent="0.25">
      <c r="G16" s="17"/>
      <c r="H16" s="17"/>
    </row>
    <row r="17" spans="7:8" x14ac:dyDescent="0.25">
      <c r="G17" s="17" t="s">
        <v>18</v>
      </c>
      <c r="H17" s="19"/>
    </row>
    <row r="18" spans="7:8" x14ac:dyDescent="0.25">
      <c r="G18" t="s">
        <v>18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55601-874F-4F00-8ADC-796E530EA534}">
  <dimension ref="A1:I18"/>
  <sheetViews>
    <sheetView workbookViewId="0">
      <selection activeCell="J18" sqref="J18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E1" t="s">
        <v>5</v>
      </c>
      <c r="G1" s="6" t="s">
        <v>20</v>
      </c>
    </row>
    <row r="2" spans="1:9" x14ac:dyDescent="0.25">
      <c r="A2">
        <v>1</v>
      </c>
      <c r="B2" s="3">
        <v>23.9</v>
      </c>
      <c r="C2" s="4">
        <v>118.9</v>
      </c>
      <c r="E2" s="5">
        <f t="array" ref="E2:E11">TREND(C2:C11,B2:B11)</f>
        <v>107.55199186896891</v>
      </c>
      <c r="F2" s="1" t="s">
        <v>3</v>
      </c>
      <c r="G2" s="9">
        <f>SLOPE(C2:C11,B2:B11)</f>
        <v>1.5939476071021204</v>
      </c>
      <c r="H2" s="2" t="s">
        <v>16</v>
      </c>
    </row>
    <row r="3" spans="1:9" x14ac:dyDescent="0.25">
      <c r="A3">
        <v>2</v>
      </c>
      <c r="B3" s="3">
        <v>32.799999999999997</v>
      </c>
      <c r="C3" s="4">
        <v>143.80000000000001</v>
      </c>
      <c r="E3" s="5">
        <v>121.73812557217778</v>
      </c>
      <c r="F3" s="1" t="s">
        <v>4</v>
      </c>
      <c r="G3" s="10">
        <f>INTERCEPT(C2:C11,B2:B11)</f>
        <v>69.456644059228239</v>
      </c>
      <c r="H3" s="2" t="s">
        <v>8</v>
      </c>
    </row>
    <row r="4" spans="1:9" x14ac:dyDescent="0.25">
      <c r="A4">
        <v>3</v>
      </c>
      <c r="B4" s="3">
        <v>23.7</v>
      </c>
      <c r="C4" s="4">
        <v>116.2</v>
      </c>
      <c r="E4" s="5">
        <v>107.2332023475485</v>
      </c>
      <c r="F4" s="1" t="s">
        <v>6</v>
      </c>
      <c r="G4">
        <f>AVERAGE(B2:B11)</f>
        <v>24.89</v>
      </c>
      <c r="H4" s="2" t="s">
        <v>12</v>
      </c>
    </row>
    <row r="5" spans="1:9" x14ac:dyDescent="0.25">
      <c r="A5">
        <v>4</v>
      </c>
      <c r="B5" s="3">
        <v>7.4</v>
      </c>
      <c r="C5" s="4">
        <v>87.6</v>
      </c>
      <c r="E5" s="5">
        <v>81.251856351783943</v>
      </c>
      <c r="F5" s="1" t="s">
        <v>7</v>
      </c>
      <c r="G5">
        <f>AVERAGE(C2:C11)</f>
        <v>109.13000000000002</v>
      </c>
      <c r="H5" s="2" t="s">
        <v>13</v>
      </c>
    </row>
    <row r="6" spans="1:9" ht="18" x14ac:dyDescent="0.35">
      <c r="A6">
        <v>5</v>
      </c>
      <c r="B6" s="3">
        <v>19.7</v>
      </c>
      <c r="C6" s="4">
        <v>100.9</v>
      </c>
      <c r="E6" s="5">
        <v>100.85741191914002</v>
      </c>
      <c r="F6" s="1" t="s">
        <v>25</v>
      </c>
      <c r="G6">
        <f>_xlfn.STDEV.S(B2:B11)</f>
        <v>7.2325575620860958</v>
      </c>
      <c r="H6" s="2" t="s">
        <v>14</v>
      </c>
    </row>
    <row r="7" spans="1:9" ht="18" x14ac:dyDescent="0.35">
      <c r="A7">
        <v>6</v>
      </c>
      <c r="B7" s="3">
        <v>30.7</v>
      </c>
      <c r="C7" s="4">
        <v>134.80000000000001</v>
      </c>
      <c r="E7" s="5">
        <v>118.39083559726333</v>
      </c>
      <c r="F7" s="1" t="s">
        <v>26</v>
      </c>
      <c r="G7">
        <f>_xlfn.STDEV.S(C2:C11)</f>
        <v>20.058749822569681</v>
      </c>
      <c r="H7" s="2" t="s">
        <v>15</v>
      </c>
    </row>
    <row r="8" spans="1:9" x14ac:dyDescent="0.25">
      <c r="A8">
        <v>7</v>
      </c>
      <c r="B8" s="3">
        <v>28.9</v>
      </c>
      <c r="C8" s="4">
        <v>98.7</v>
      </c>
      <c r="E8" s="5">
        <v>115.52172990447951</v>
      </c>
      <c r="F8" s="1" t="s">
        <v>22</v>
      </c>
      <c r="G8">
        <f>CORREL(B2:B11,C2:C11)</f>
        <v>0.5747276336406566</v>
      </c>
      <c r="H8" s="2" t="s">
        <v>9</v>
      </c>
    </row>
    <row r="9" spans="1:9" ht="17.25" x14ac:dyDescent="0.25">
      <c r="A9">
        <v>8</v>
      </c>
      <c r="B9" s="3">
        <v>25.4</v>
      </c>
      <c r="C9" s="4">
        <v>78.599999999999994</v>
      </c>
      <c r="E9" s="5">
        <v>109.9429132796221</v>
      </c>
      <c r="F9" s="1" t="s">
        <v>23</v>
      </c>
      <c r="G9" s="12">
        <f>RSQ(C2:C11,B2:B11)</f>
        <v>0.33031185287018877</v>
      </c>
      <c r="H9" s="2" t="s">
        <v>10</v>
      </c>
    </row>
    <row r="10" spans="1:9" ht="17.25" x14ac:dyDescent="0.25">
      <c r="A10">
        <v>9</v>
      </c>
      <c r="B10" s="3">
        <v>28.9</v>
      </c>
      <c r="C10" s="4">
        <v>109.2</v>
      </c>
      <c r="E10" s="5">
        <v>115.52172990447951</v>
      </c>
      <c r="F10" s="1" t="s">
        <v>24</v>
      </c>
      <c r="G10">
        <f>G8^2</f>
        <v>0.33031185287018877</v>
      </c>
      <c r="H10" s="2" t="s">
        <v>11</v>
      </c>
    </row>
    <row r="11" spans="1:9" ht="18" x14ac:dyDescent="0.35">
      <c r="A11">
        <v>10</v>
      </c>
      <c r="B11" s="3">
        <v>27.5</v>
      </c>
      <c r="C11" s="4">
        <v>102.6</v>
      </c>
      <c r="E11" s="5">
        <v>113.29020325453655</v>
      </c>
      <c r="F11" s="1" t="s">
        <v>27</v>
      </c>
      <c r="G11">
        <f>_xlfn.COVARIANCE.S(B2:B11,C2:C11)</f>
        <v>83.379222222222239</v>
      </c>
      <c r="H11" s="2"/>
    </row>
    <row r="12" spans="1:9" x14ac:dyDescent="0.25">
      <c r="B12" s="14">
        <f>G4</f>
        <v>24.89</v>
      </c>
      <c r="E12" s="14" cm="1">
        <f t="array" ref="E12">TREND(C2:C11,B2:B11,B12)</f>
        <v>109.13000000000002</v>
      </c>
      <c r="F12" s="1" t="s">
        <v>17</v>
      </c>
      <c r="G12" s="11">
        <f t="array" ref="G12:H16">LINEST(C2:C11,B2:B11,TRUE,TRUE)</f>
        <v>1.5939476071021201</v>
      </c>
      <c r="H12" s="11">
        <v>69.456644059228253</v>
      </c>
    </row>
    <row r="13" spans="1:9" x14ac:dyDescent="0.25">
      <c r="G13" s="7">
        <v>0.80242282863331071</v>
      </c>
      <c r="H13" s="7">
        <v>20.717292539646639</v>
      </c>
    </row>
    <row r="14" spans="1:9" x14ac:dyDescent="0.25">
      <c r="D14" s="15"/>
      <c r="G14" s="13">
        <v>0.33031185287018883</v>
      </c>
      <c r="H14" s="7">
        <v>17.410707891667119</v>
      </c>
    </row>
    <row r="15" spans="1:9" x14ac:dyDescent="0.25">
      <c r="G15" s="7">
        <v>3.9458587318393943</v>
      </c>
      <c r="H15" s="7">
        <v>8</v>
      </c>
      <c r="I15" t="s">
        <v>21</v>
      </c>
    </row>
    <row r="16" spans="1:9" x14ac:dyDescent="0.25">
      <c r="G16" s="7">
        <v>1196.1190056883238</v>
      </c>
      <c r="H16" s="7">
        <v>2425.0619943116781</v>
      </c>
    </row>
    <row r="17" spans="7:8" x14ac:dyDescent="0.25">
      <c r="G17" t="s">
        <v>18</v>
      </c>
      <c r="H17" s="8" t="s">
        <v>19</v>
      </c>
    </row>
    <row r="18" spans="7:8" x14ac:dyDescent="0.25">
      <c r="G18" t="s">
        <v>18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C1A1C-65B2-4440-8546-4FB2472A8199}">
  <dimension ref="A1:D15"/>
  <sheetViews>
    <sheetView tabSelected="1" workbookViewId="0">
      <selection activeCell="D11" sqref="D11"/>
    </sheetView>
  </sheetViews>
  <sheetFormatPr baseColWidth="10" defaultRowHeight="15" x14ac:dyDescent="0.25"/>
  <sheetData>
    <row r="1" spans="1:4" x14ac:dyDescent="0.25">
      <c r="A1">
        <v>1</v>
      </c>
      <c r="B1">
        <v>49.3</v>
      </c>
      <c r="C1">
        <v>1894</v>
      </c>
    </row>
    <row r="2" spans="1:4" x14ac:dyDescent="0.25">
      <c r="A2">
        <v>2</v>
      </c>
      <c r="B2">
        <v>59.3</v>
      </c>
      <c r="C2">
        <v>2050</v>
      </c>
    </row>
    <row r="3" spans="1:4" x14ac:dyDescent="0.25">
      <c r="A3">
        <v>3</v>
      </c>
      <c r="B3">
        <v>68.3</v>
      </c>
      <c r="C3">
        <v>2353</v>
      </c>
    </row>
    <row r="4" spans="1:4" x14ac:dyDescent="0.25">
      <c r="A4">
        <v>4</v>
      </c>
      <c r="B4">
        <v>48.1</v>
      </c>
      <c r="C4">
        <v>1838</v>
      </c>
    </row>
    <row r="5" spans="1:4" x14ac:dyDescent="0.25">
      <c r="A5">
        <v>5</v>
      </c>
      <c r="B5">
        <v>57.6</v>
      </c>
      <c r="C5">
        <v>1948</v>
      </c>
    </row>
    <row r="6" spans="1:4" x14ac:dyDescent="0.25">
      <c r="A6">
        <v>6</v>
      </c>
      <c r="B6">
        <v>78.099999999999994</v>
      </c>
      <c r="C6">
        <v>2528</v>
      </c>
    </row>
    <row r="7" spans="1:4" x14ac:dyDescent="0.25">
      <c r="A7">
        <v>7</v>
      </c>
      <c r="B7">
        <v>76.099999999999994</v>
      </c>
      <c r="C7">
        <v>2568</v>
      </c>
    </row>
    <row r="9" spans="1:4" x14ac:dyDescent="0.25">
      <c r="B9" t="s">
        <v>34</v>
      </c>
      <c r="C9">
        <f>RSQ(C1:C7,B1:B7)</f>
        <v>0.96312011721811364</v>
      </c>
    </row>
    <row r="10" spans="1:4" x14ac:dyDescent="0.25">
      <c r="B10" t="s">
        <v>35</v>
      </c>
      <c r="C10">
        <f>CORREL(B1:B7,C1:C7)</f>
        <v>0.9813868336278585</v>
      </c>
    </row>
    <row r="11" spans="1:4" x14ac:dyDescent="0.25">
      <c r="B11" t="s">
        <v>37</v>
      </c>
      <c r="C11">
        <f>SQRT(C9)</f>
        <v>0.98138683362785828</v>
      </c>
      <c r="D11" t="s">
        <v>38</v>
      </c>
    </row>
    <row r="12" spans="1:4" x14ac:dyDescent="0.25">
      <c r="B12" t="s">
        <v>36</v>
      </c>
    </row>
    <row r="13" spans="1:4" x14ac:dyDescent="0.25">
      <c r="B13">
        <v>50</v>
      </c>
      <c r="C13" cm="1">
        <f t="array" ref="C13:C15">TREND(C1:C7,B1:B7,B13:B15)</f>
        <v>1858.2844740876735</v>
      </c>
      <c r="D13">
        <f>50*25.012+607.7</f>
        <v>1858.3</v>
      </c>
    </row>
    <row r="14" spans="1:4" x14ac:dyDescent="0.25">
      <c r="B14">
        <v>60</v>
      </c>
      <c r="C14">
        <v>2108.4006816206561</v>
      </c>
    </row>
    <row r="15" spans="1:4" x14ac:dyDescent="0.25">
      <c r="B15">
        <v>70</v>
      </c>
      <c r="C15">
        <v>2358.5168891536387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AvecInsertionGraphique</vt:lpstr>
      <vt:lpstr>AvecCommandesExcel</vt:lpstr>
      <vt:lpstr>Feuil1</vt:lpstr>
    </vt:vector>
  </TitlesOfParts>
  <Company>CVM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Lamontagne François</dc:creator>
  <cp:lastModifiedBy>Joinvil Benjamin</cp:lastModifiedBy>
  <dcterms:created xsi:type="dcterms:W3CDTF">2023-04-05T04:56:02Z</dcterms:created>
  <dcterms:modified xsi:type="dcterms:W3CDTF">2023-04-12T14:36:28Z</dcterms:modified>
</cp:coreProperties>
</file>